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1- Info Sheet" sheetId="1" state="visible" r:id="rId1"/>
    <sheet xmlns:r="http://schemas.openxmlformats.org/officeDocument/2006/relationships" name="2- GI" sheetId="2" state="visible" r:id="rId2"/>
    <sheet xmlns:r="http://schemas.openxmlformats.org/officeDocument/2006/relationships" name="2- GV" sheetId="3" state="visible" r:id="rId3"/>
    <sheet xmlns:r="http://schemas.openxmlformats.org/officeDocument/2006/relationships" name="2- OP" sheetId="4" state="visible" r:id="rId4"/>
    <sheet xmlns:r="http://schemas.openxmlformats.org/officeDocument/2006/relationships" name="2- AML" sheetId="5" state="visible" r:id="rId5"/>
    <sheet xmlns:r="http://schemas.openxmlformats.org/officeDocument/2006/relationships" name="2- PR" sheetId="6" state="visible" r:id="rId6"/>
    <sheet xmlns:r="http://schemas.openxmlformats.org/officeDocument/2006/relationships" name="2- AMLE" sheetId="7" state="visible" r:id="rId7"/>
    <sheet xmlns:r="http://schemas.openxmlformats.org/officeDocument/2006/relationships" name="3- Guidance" sheetId="8" state="visible" r:id="rId8"/>
    <sheet xmlns:r="http://schemas.openxmlformats.org/officeDocument/2006/relationships" name="4- Validation Issues" sheetId="9" state="visible" r:id="rId9"/>
    <sheet xmlns:r="http://schemas.openxmlformats.org/officeDocument/2006/relationships" name="_lists" sheetId="10" state="hidden" r:id="rId10"/>
  </sheets>
  <definedNames>
    <definedName name="_xlnm.Print_Area" localSheetId="0">'1- Info Sheet'!$A$1:$L$72</definedName>
    <definedName name="_xlnm._FilterDatabase" localSheetId="7" hidden="1">'3- Guidance'!$A$1:$U$467</definedName>
    <definedName name="_xlnm._FilterDatabase" localSheetId="8" hidden="1">'4- Validation Issues'!$A$5:$L$471</definedName>
  </definedNames>
  <calcPr calcId="124519" calcMode="auto" fullCalcOnLoad="1" forceFullCalc="1"/>
</workbook>
</file>

<file path=xl/styles.xml><?xml version="1.0" encoding="utf-8"?>
<styleSheet xmlns="http://schemas.openxmlformats.org/spreadsheetml/2006/main">
  <numFmts count="0"/>
  <fonts count="15">
    <font>
      <name val="Calibri"/>
      <family val="2"/>
      <color theme="1"/>
      <sz val="11"/>
      <scheme val="minor"/>
    </font>
    <font>
      <b val="1"/>
    </font>
    <font>
      <b val="1"/>
      <color rgb="0007183D"/>
    </font>
    <font>
      <name val="Calibri"/>
      <color rgb="00333333"/>
      <sz val="9"/>
    </font>
    <font>
      <b val="1"/>
      <color rgb="00FFFFFF"/>
    </font>
    <font>
      <name val="Calibri"/>
      <family val="2"/>
      <color theme="10"/>
      <sz val="12"/>
      <scheme val="minor"/>
    </font>
    <font>
      <name val="Calibri"/>
      <family val="2"/>
      <color rgb="FF0563C1"/>
      <sz val="11"/>
      <u val="single"/>
      <scheme val="minor"/>
    </font>
    <font>
      <name val="Calibri"/>
      <b val="1"/>
      <color rgb="00FFFFFF"/>
      <sz val="14"/>
    </font>
    <font>
      <name val="Calibri"/>
      <color rgb="00222222"/>
      <sz val="9"/>
    </font>
    <font>
      <name val="Calibri"/>
      <b val="1"/>
      <color rgb="00FFFFFF"/>
      <sz val="10"/>
    </font>
    <font>
      <name val="Calibri"/>
      <b val="1"/>
      <color rgb="0007183D"/>
      <sz val="18"/>
    </font>
    <font>
      <name val="Calibri"/>
      <color rgb="00555555"/>
      <sz val="9"/>
    </font>
    <font>
      <name val="Calibri"/>
      <b val="1"/>
      <color rgb="00FFFFFF"/>
      <sz val="12"/>
    </font>
    <font>
      <name val="Calibri"/>
      <b val="1"/>
      <color rgb="0007183D"/>
      <sz val="10"/>
    </font>
    <font>
      <name val="Calibri"/>
      <color rgb="00222222"/>
      <sz val="10"/>
    </font>
  </fonts>
  <fills count="17">
    <fill>
      <patternFill/>
    </fill>
    <fill>
      <patternFill patternType="gray125"/>
    </fill>
    <fill>
      <patternFill patternType="solid">
        <fgColor rgb="00DCE6F1"/>
      </patternFill>
    </fill>
    <fill>
      <patternFill patternType="solid">
        <fgColor rgb="00EEECE1"/>
      </patternFill>
    </fill>
    <fill>
      <patternFill patternType="solid">
        <fgColor rgb="00F0F0F0"/>
      </patternFill>
    </fill>
    <fill>
      <patternFill patternType="solid">
        <fgColor rgb="00F7F9FC"/>
      </patternFill>
    </fill>
    <fill>
      <patternFill patternType="solid">
        <fgColor rgb="00E6E6E6"/>
      </patternFill>
    </fill>
    <fill>
      <patternFill patternType="solid">
        <fgColor rgb="00DCEAF7"/>
      </patternFill>
    </fill>
    <fill>
      <patternFill patternType="solid">
        <fgColor rgb="00E2F0D9"/>
      </patternFill>
    </fill>
    <fill>
      <patternFill patternType="solid">
        <fgColor rgb="0007183D"/>
      </patternFill>
    </fill>
    <fill>
      <patternFill patternType="solid">
        <fgColor rgb="00FFF2CC"/>
      </patternFill>
    </fill>
    <fill>
      <patternFill patternType="solid">
        <fgColor rgb="00FFFFFF"/>
      </patternFill>
    </fill>
    <fill>
      <patternFill patternType="solid">
        <fgColor rgb="00D9D9D9"/>
      </patternFill>
    </fill>
    <fill>
      <patternFill patternType="solid">
        <fgColor rgb="00FFD966"/>
      </patternFill>
    </fill>
    <fill>
      <patternFill patternType="solid">
        <fgColor rgb="00F4B183"/>
      </patternFill>
    </fill>
    <fill>
      <patternFill patternType="solid">
        <fgColor rgb="00FF6666"/>
      </patternFill>
    </fill>
    <fill>
      <patternFill patternType="solid">
        <fgColor rgb="00D8C7A3"/>
      </patternFill>
    </fill>
  </fills>
  <borders count="3">
    <border>
      <left/>
      <right/>
      <top/>
      <bottom/>
      <diagonal/>
    </border>
    <border>
      <left style="thin">
        <color rgb="008E8E8E"/>
      </left>
      <right style="thin">
        <color rgb="008E8E8E"/>
      </right>
      <top style="thin">
        <color rgb="008E8E8E"/>
      </top>
      <bottom style="thin">
        <color rgb="008E8E8E"/>
      </bottom>
    </border>
    <border>
      <left style="thin">
        <color rgb="00B7B7B7"/>
      </left>
      <right style="thin">
        <color rgb="00B7B7B7"/>
      </right>
      <top style="thin">
        <color rgb="00B7B7B7"/>
      </top>
      <bottom style="thin">
        <color rgb="00B7B7B7"/>
      </bottom>
    </border>
  </borders>
  <cellStyleXfs count="2">
    <xf numFmtId="0" fontId="0" fillId="0" borderId="0"/>
    <xf numFmtId="0" fontId="5" fillId="0" borderId="0"/>
  </cellStyleXfs>
  <cellXfs count="48">
    <xf numFmtId="0" fontId="0" fillId="0" borderId="0" pivotButton="0" quotePrefix="0" xfId="0"/>
    <xf numFmtId="0" fontId="0" fillId="9" borderId="0" pivotButton="0" quotePrefix="0" xfId="0"/>
    <xf numFmtId="0" fontId="10" fillId="0" borderId="0" applyAlignment="1" pivotButton="0" quotePrefix="0" xfId="0">
      <alignment horizontal="left" vertical="center"/>
    </xf>
    <xf numFmtId="0" fontId="11" fillId="0" borderId="0" applyAlignment="1" pivotButton="0" quotePrefix="0" xfId="0">
      <alignment horizontal="left" vertical="center"/>
    </xf>
    <xf numFmtId="0" fontId="2" fillId="0" borderId="0" pivotButton="0" quotePrefix="0" xfId="0"/>
    <xf numFmtId="0" fontId="5" fillId="0" borderId="0" applyAlignment="1" pivotButton="0" quotePrefix="0" xfId="1">
      <alignment horizontal="center" vertical="center"/>
    </xf>
    <xf numFmtId="0" fontId="12" fillId="9" borderId="2" applyAlignment="1" pivotButton="0" quotePrefix="0" xfId="0">
      <alignment horizontal="left" vertical="top" wrapText="1"/>
    </xf>
    <xf numFmtId="0" fontId="0" fillId="0" borderId="2" pivotButton="0" quotePrefix="0" xfId="0"/>
    <xf numFmtId="0" fontId="13" fillId="8" borderId="2" applyAlignment="1" pivotButton="0" quotePrefix="0" xfId="0">
      <alignment horizontal="center" vertical="center" wrapText="1"/>
    </xf>
    <xf numFmtId="0" fontId="13" fillId="10" borderId="2" applyAlignment="1" pivotButton="0" quotePrefix="0" xfId="0">
      <alignment horizontal="center" vertical="center" wrapText="1"/>
    </xf>
    <xf numFmtId="9" fontId="10" fillId="8" borderId="2" applyAlignment="1" pivotButton="0" quotePrefix="0" xfId="0">
      <alignment horizontal="center" vertical="center" wrapText="1"/>
    </xf>
    <xf numFmtId="9" fontId="10" fillId="10" borderId="2" applyAlignment="1" pivotButton="0" quotePrefix="0" xfId="0">
      <alignment horizontal="center" vertical="center" wrapText="1"/>
    </xf>
    <xf numFmtId="0" fontId="11" fillId="11" borderId="2" applyAlignment="1" pivotButton="0" quotePrefix="0" xfId="0">
      <alignment horizontal="right" vertical="center" wrapText="1"/>
    </xf>
    <xf numFmtId="0" fontId="14" fillId="11" borderId="2" applyAlignment="1" pivotButton="0" quotePrefix="0" xfId="0">
      <alignment horizontal="left" vertical="top" wrapText="1"/>
    </xf>
    <xf numFmtId="0" fontId="0" fillId="4" borderId="2" pivotButton="0" quotePrefix="0" xfId="0"/>
    <xf numFmtId="0" fontId="13" fillId="0" borderId="2" pivotButton="0" quotePrefix="0" xfId="0"/>
    <xf numFmtId="0" fontId="14" fillId="0" borderId="2" applyAlignment="1" pivotButton="0" quotePrefix="0" xfId="0">
      <alignment horizontal="left" vertical="top" wrapText="1"/>
    </xf>
    <xf numFmtId="0" fontId="0" fillId="7" borderId="2" pivotButton="0" quotePrefix="0" xfId="0"/>
    <xf numFmtId="0" fontId="0" fillId="12" borderId="2" pivotButton="0" quotePrefix="0" xfId="0"/>
    <xf numFmtId="0" fontId="0" fillId="13" borderId="2" pivotButton="0" quotePrefix="0" xfId="0"/>
    <xf numFmtId="0" fontId="0" fillId="14" borderId="2" pivotButton="0" quotePrefix="0" xfId="0"/>
    <xf numFmtId="0" fontId="0" fillId="15" borderId="2" pivotButton="0" quotePrefix="0" xfId="0"/>
    <xf numFmtId="0" fontId="13" fillId="16" borderId="2" pivotButton="0" quotePrefix="0" xfId="0"/>
    <xf numFmtId="0" fontId="0" fillId="16" borderId="2" pivotButton="0" quotePrefix="0" xfId="0"/>
    <xf numFmtId="0" fontId="13" fillId="0" borderId="2" applyAlignment="1" pivotButton="0" quotePrefix="0" xfId="0">
      <alignment horizontal="left" vertical="top" wrapText="1"/>
    </xf>
    <xf numFmtId="0" fontId="11" fillId="11" borderId="2" applyAlignment="1" pivotButton="0" quotePrefix="0" xfId="0">
      <alignment horizontal="left" vertical="top" wrapText="1"/>
    </xf>
    <xf numFmtId="0" fontId="5" fillId="0" borderId="0" pivotButton="0" quotePrefix="0" xfId="1"/>
    <xf numFmtId="0" fontId="1" fillId="2" borderId="1" applyAlignment="1" pivotButton="0" quotePrefix="0" xfId="0">
      <alignment horizontal="center" vertical="center" wrapText="1"/>
    </xf>
    <xf numFmtId="0" fontId="2" fillId="3" borderId="1" applyAlignment="1" pivotButton="0" quotePrefix="0" xfId="0">
      <alignment horizontal="center" vertical="center" wrapText="1"/>
    </xf>
    <xf numFmtId="0" fontId="6" fillId="4" borderId="1" applyAlignment="1" pivotButton="0" quotePrefix="0" xfId="0">
      <alignment horizontal="left" vertical="center" wrapText="1"/>
    </xf>
    <xf numFmtId="0" fontId="0" fillId="0" borderId="1" applyAlignment="1" pivotButton="0" quotePrefix="0" xfId="0">
      <alignment horizontal="left" vertical="center" wrapText="1"/>
    </xf>
    <xf numFmtId="0" fontId="3" fillId="5" borderId="1" applyAlignment="1" applyProtection="1" pivotButton="0" quotePrefix="0" xfId="0">
      <alignment horizontal="left" vertical="top" wrapText="1"/>
      <protection locked="0" hidden="0"/>
    </xf>
    <xf numFmtId="0" fontId="0" fillId="7" borderId="1" applyAlignment="1" applyProtection="1" pivotButton="0" quotePrefix="0" xfId="0">
      <alignment horizontal="center" vertical="center" wrapText="1"/>
      <protection locked="0" hidden="0"/>
    </xf>
    <xf numFmtId="0" fontId="0" fillId="6" borderId="1" applyAlignment="1" pivotButton="0" quotePrefix="0" xfId="0">
      <alignment horizontal="center" vertical="center" wrapText="1"/>
    </xf>
    <xf numFmtId="0" fontId="0" fillId="0" borderId="1" applyAlignment="1" applyProtection="1" pivotButton="0" quotePrefix="0" xfId="0">
      <alignment horizontal="center" vertical="center" wrapText="1"/>
      <protection locked="0" hidden="0"/>
    </xf>
    <xf numFmtId="0" fontId="3" fillId="8" borderId="1" applyAlignment="1" applyProtection="1" pivotButton="0" quotePrefix="0" xfId="0">
      <alignment horizontal="left" vertical="top" wrapText="1"/>
      <protection locked="0" hidden="0"/>
    </xf>
    <xf numFmtId="0" fontId="4" fillId="9" borderId="2" applyAlignment="1" pivotButton="0" quotePrefix="0" xfId="0">
      <alignment horizontal="center" vertical="center" wrapText="1"/>
    </xf>
    <xf numFmtId="0" fontId="5" fillId="7" borderId="0" pivotButton="0" quotePrefix="0" xfId="1"/>
    <xf numFmtId="0" fontId="0" fillId="7" borderId="2" applyAlignment="1" pivotButton="0" quotePrefix="0" xfId="0">
      <alignment vertical="top" wrapText="1"/>
    </xf>
    <xf numFmtId="0" fontId="0" fillId="0" borderId="2" applyAlignment="1" pivotButton="0" quotePrefix="0" xfId="0">
      <alignment vertical="top" wrapText="1"/>
    </xf>
    <xf numFmtId="0" fontId="7" fillId="9" borderId="2" applyAlignment="1" pivotButton="0" quotePrefix="0" xfId="0">
      <alignment horizontal="left" vertical="center"/>
    </xf>
    <xf numFmtId="0" fontId="0" fillId="9" borderId="2" pivotButton="0" quotePrefix="0" xfId="0"/>
    <xf numFmtId="0" fontId="8" fillId="7" borderId="2" applyAlignment="1" pivotButton="0" quotePrefix="0" xfId="0">
      <alignment horizontal="left" vertical="top" wrapText="1"/>
    </xf>
    <xf numFmtId="0" fontId="9" fillId="9" borderId="2" applyAlignment="1" pivotButton="0" quotePrefix="0" xfId="0">
      <alignment horizontal="center" vertical="center" wrapText="1"/>
    </xf>
    <xf numFmtId="0" fontId="5" fillId="0" borderId="2" applyAlignment="1" pivotButton="0" quotePrefix="0" xfId="1">
      <alignment horizontal="left" vertical="top" wrapText="1"/>
    </xf>
    <xf numFmtId="0" fontId="8" fillId="0" borderId="2" applyAlignment="1" pivotButton="0" quotePrefix="0" xfId="0">
      <alignment horizontal="left" vertical="top" wrapText="1"/>
    </xf>
    <xf numFmtId="0" fontId="8" fillId="0" borderId="2" applyAlignment="1" pivotButton="0" quotePrefix="0" xfId="0">
      <alignment horizontal="center" vertical="center" wrapText="1"/>
    </xf>
    <xf numFmtId="0" fontId="8" fillId="0" borderId="2" applyAlignment="1" pivotButton="0" quotePrefix="0" xfId="1">
      <alignment horizontal="center" vertical="center" wrapText="1"/>
    </xf>
  </cellXfs>
  <cellStyles count="2">
    <cellStyle name="Normal" xfId="0" builtinId="0" hidden="0"/>
    <cellStyle name="Hyperlink" xfId="1" builtinId="8" hidden="0"/>
  </cellStyles>
  <dxfs count="8">
    <dxf>
      <fill>
        <patternFill patternType="solid">
          <fgColor rgb="FFF4B183"/>
          <bgColor rgb="FFF4B183"/>
        </patternFill>
      </fill>
    </dxf>
    <dxf>
      <fill>
        <patternFill patternType="solid">
          <fgColor rgb="FFFF5C5C"/>
          <bgColor rgb="FFFF5C5C"/>
        </patternFill>
      </fill>
    </dxf>
    <dxf>
      <fill>
        <patternFill patternType="solid">
          <fgColor rgb="FFFFD966"/>
          <bgColor rgb="FFFFD966"/>
        </patternFill>
      </fill>
    </dxf>
    <dxf>
      <fill>
        <patternFill patternType="solid">
          <fgColor rgb="FFB7B7B7"/>
          <bgColor rgb="FFB7B7B7"/>
        </patternFill>
      </fill>
    </dxf>
    <dxf>
      <fill>
        <patternFill patternType="solid">
          <fgColor rgb="00F4CCCC"/>
        </patternFill>
      </fill>
    </dxf>
    <dxf>
      <fill>
        <patternFill patternType="solid">
          <fgColor rgb="00FCE4D6"/>
        </patternFill>
      </fill>
    </dxf>
    <dxf>
      <fill>
        <patternFill patternType="solid">
          <fgColor rgb="00FFF2CC"/>
        </patternFill>
      </fill>
    </dxf>
    <dxf>
      <fill>
        <patternFill patternType="solid">
          <fgColor rgb="00E7E6E6"/>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worksheet" Target="/xl/worksheets/sheet8.xml"/><Relationship Id="rId13" Type="http://schemas.openxmlformats.org/officeDocument/2006/relationships/customXml" Target="../customXml/item1.xml"/><Relationship Id="rId3" Type="http://schemas.openxmlformats.org/officeDocument/2006/relationships/worksheet" Target="/xl/worksheets/sheet3.xml"/><Relationship Id="rId7" Type="http://schemas.openxmlformats.org/officeDocument/2006/relationships/worksheet" Target="/xl/worksheets/sheet7.xml"/><Relationship Id="rId12" Type="http://schemas.openxmlformats.org/officeDocument/2006/relationships/theme" Target="theme/theme1.xml"/><Relationship Id="rId2" Type="http://schemas.openxmlformats.org/officeDocument/2006/relationships/worksheet" Target="/xl/worksheets/sheet2.xml"/><Relationship Id="rId1" Type="http://schemas.openxmlformats.org/officeDocument/2006/relationships/worksheet" Target="/xl/worksheets/sheet1.xml"/><Relationship Id="rId6" Type="http://schemas.openxmlformats.org/officeDocument/2006/relationships/worksheet" Target="/xl/worksheets/sheet6.xml"/><Relationship Id="rId11" Type="http://schemas.openxmlformats.org/officeDocument/2006/relationships/styles" Target="styles.xml"/><Relationship Id="rId5" Type="http://schemas.openxmlformats.org/officeDocument/2006/relationships/worksheet" Target="/xl/worksheets/sheet5.xml"/><Relationship Id="rId15" Type="http://schemas.openxmlformats.org/officeDocument/2006/relationships/customXml" Target="../customXml/item3.xml"/><Relationship Id="rId10" Type="http://schemas.openxmlformats.org/officeDocument/2006/relationships/worksheet" Target="/xl/worksheets/sheet10.xml"/><Relationship Id="rId4" Type="http://schemas.openxmlformats.org/officeDocument/2006/relationships/worksheet" Target="/xl/worksheets/sheet4.xml"/><Relationship Id="rId9" Type="http://schemas.openxmlformats.org/officeDocument/2006/relationships/worksheet" Target="/xl/worksheets/sheet9.xml"/><Relationship Id="rId14" Type="http://schemas.openxmlformats.org/officeDocument/2006/relationships/customXml" Target="../customXml/item2.xml"/></Relationships>
</file>

<file path=xl/drawings/_rels/drawing1.xml.rels><Relationships xmlns="http://schemas.openxmlformats.org/package/2006/relationships"><Relationship Type="http://schemas.openxmlformats.org/officeDocument/2006/relationships/image" Target="/xl/media/image1.png" Id="rId1"/></Relationships>
</file>

<file path=xl/drawings/drawing1.xml><?xml version="1.0" encoding="utf-8"?>
<wsDr xmlns="http://schemas.openxmlformats.org/drawingml/2006/spreadsheetDrawing">
  <oneCellAnchor>
    <from>
      <col>0</col>
      <colOff>0</colOff>
      <row>0</row>
      <rowOff>0</rowOff>
    </from>
    <ext cx="6581775" cy="466725"/>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2- GI'!A1" TargetMode="External" Id="rId1"/><Relationship Type="http://schemas.openxmlformats.org/officeDocument/2006/relationships/hyperlink" Target="#'2- GV'!A1" TargetMode="External" Id="rId2"/><Relationship Type="http://schemas.openxmlformats.org/officeDocument/2006/relationships/hyperlink" Target="#'2- OP'!A1" TargetMode="External" Id="rId3"/><Relationship Type="http://schemas.openxmlformats.org/officeDocument/2006/relationships/hyperlink" Target="#'2- AML'!A1" TargetMode="External" Id="rId4"/><Relationship Type="http://schemas.openxmlformats.org/officeDocument/2006/relationships/hyperlink" Target="#'2- PR'!A1" TargetMode="External" Id="rId5"/><Relationship Type="http://schemas.openxmlformats.org/officeDocument/2006/relationships/hyperlink" Target="#'2- AMLE'!A1" TargetMode="External" Id="rId6"/><Relationship Type="http://schemas.openxmlformats.org/officeDocument/2006/relationships/hyperlink" Target="#'3- Guidance'!A1" TargetMode="External" Id="rId7"/><Relationship Type="http://schemas.openxmlformats.org/officeDocument/2006/relationships/hyperlink" Target="#'4- Validation Issues'!A1" TargetMode="External" Id="rId8"/><Relationship Type="http://schemas.openxmlformats.org/officeDocument/2006/relationships/hyperlink" Target="https://www.mfsa.mt/about-us/contact/" TargetMode="External" Id="rId9"/><Relationship Type="http://schemas.openxmlformats.org/officeDocument/2006/relationships/drawing" Target="/xl/drawings/drawing1.xml" Id="rId10"/></Relationships>
</file>

<file path=xl/worksheets/_rels/sheet2.xml.rels><Relationships xmlns="http://schemas.openxmlformats.org/package/2006/relationships"><Relationship Type="http://schemas.openxmlformats.org/officeDocument/2006/relationships/hyperlink" Target="#'3- Guidance'!A2" TargetMode="External" Id="rId1"/><Relationship Type="http://schemas.openxmlformats.org/officeDocument/2006/relationships/hyperlink" Target="#'3- Guidance'!A3" TargetMode="External" Id="rId2"/><Relationship Type="http://schemas.openxmlformats.org/officeDocument/2006/relationships/hyperlink" Target="#'3- Guidance'!A4" TargetMode="External" Id="rId3"/><Relationship Type="http://schemas.openxmlformats.org/officeDocument/2006/relationships/hyperlink" Target="#'3- Guidance'!A5" TargetMode="External" Id="rId4"/><Relationship Type="http://schemas.openxmlformats.org/officeDocument/2006/relationships/hyperlink" Target="#'3- Guidance'!A6" TargetMode="External" Id="rId5"/><Relationship Type="http://schemas.openxmlformats.org/officeDocument/2006/relationships/hyperlink" Target="#'3- Guidance'!A7" TargetMode="External" Id="rId6"/><Relationship Type="http://schemas.openxmlformats.org/officeDocument/2006/relationships/hyperlink" Target="#'3- Guidance'!A8" TargetMode="External" Id="rId7"/><Relationship Type="http://schemas.openxmlformats.org/officeDocument/2006/relationships/hyperlink" Target="#'3- Guidance'!A9" TargetMode="External" Id="rId8"/><Relationship Type="http://schemas.openxmlformats.org/officeDocument/2006/relationships/hyperlink" Target="#'3- Guidance'!A10" TargetMode="External" Id="rId9"/><Relationship Type="http://schemas.openxmlformats.org/officeDocument/2006/relationships/hyperlink" Target="#'3- Guidance'!A11" TargetMode="External" Id="rId10"/><Relationship Type="http://schemas.openxmlformats.org/officeDocument/2006/relationships/hyperlink" Target="#'3- Guidance'!A12" TargetMode="External" Id="rId11"/></Relationships>
</file>

<file path=xl/worksheets/_rels/sheet3.xml.rels><Relationships xmlns="http://schemas.openxmlformats.org/package/2006/relationships"><Relationship Type="http://schemas.openxmlformats.org/officeDocument/2006/relationships/hyperlink" Target="#'3- Guidance'!A13" TargetMode="External" Id="rId1"/><Relationship Type="http://schemas.openxmlformats.org/officeDocument/2006/relationships/hyperlink" Target="#'3- Guidance'!A14" TargetMode="External" Id="rId2"/><Relationship Type="http://schemas.openxmlformats.org/officeDocument/2006/relationships/hyperlink" Target="#'3- Guidance'!A15" TargetMode="External" Id="rId3"/><Relationship Type="http://schemas.openxmlformats.org/officeDocument/2006/relationships/hyperlink" Target="#'3- Guidance'!A16" TargetMode="External" Id="rId4"/><Relationship Type="http://schemas.openxmlformats.org/officeDocument/2006/relationships/hyperlink" Target="#'3- Guidance'!A17" TargetMode="External" Id="rId5"/><Relationship Type="http://schemas.openxmlformats.org/officeDocument/2006/relationships/hyperlink" Target="#'3- Guidance'!A18" TargetMode="External" Id="rId6"/><Relationship Type="http://schemas.openxmlformats.org/officeDocument/2006/relationships/hyperlink" Target="#'3- Guidance'!A19" TargetMode="External" Id="rId7"/><Relationship Type="http://schemas.openxmlformats.org/officeDocument/2006/relationships/hyperlink" Target="#'3- Guidance'!A20" TargetMode="External" Id="rId8"/><Relationship Type="http://schemas.openxmlformats.org/officeDocument/2006/relationships/hyperlink" Target="#'3- Guidance'!A21" TargetMode="External" Id="rId9"/><Relationship Type="http://schemas.openxmlformats.org/officeDocument/2006/relationships/hyperlink" Target="#'3- Guidance'!A22" TargetMode="External" Id="rId10"/><Relationship Type="http://schemas.openxmlformats.org/officeDocument/2006/relationships/hyperlink" Target="#'3- Guidance'!A23" TargetMode="External" Id="rId11"/><Relationship Type="http://schemas.openxmlformats.org/officeDocument/2006/relationships/hyperlink" Target="#'3- Guidance'!A24" TargetMode="External" Id="rId12"/><Relationship Type="http://schemas.openxmlformats.org/officeDocument/2006/relationships/hyperlink" Target="#'3- Guidance'!A25" TargetMode="External" Id="rId13"/><Relationship Type="http://schemas.openxmlformats.org/officeDocument/2006/relationships/hyperlink" Target="#'3- Guidance'!A26" TargetMode="External" Id="rId14"/><Relationship Type="http://schemas.openxmlformats.org/officeDocument/2006/relationships/hyperlink" Target="#'3- Guidance'!A27" TargetMode="External" Id="rId15"/><Relationship Type="http://schemas.openxmlformats.org/officeDocument/2006/relationships/hyperlink" Target="#'3- Guidance'!A28" TargetMode="External" Id="rId16"/><Relationship Type="http://schemas.openxmlformats.org/officeDocument/2006/relationships/hyperlink" Target="#'3- Guidance'!A29" TargetMode="External" Id="rId17"/><Relationship Type="http://schemas.openxmlformats.org/officeDocument/2006/relationships/hyperlink" Target="#'3- Guidance'!A30" TargetMode="External" Id="rId18"/><Relationship Type="http://schemas.openxmlformats.org/officeDocument/2006/relationships/hyperlink" Target="#'3- Guidance'!A31" TargetMode="External" Id="rId19"/><Relationship Type="http://schemas.openxmlformats.org/officeDocument/2006/relationships/hyperlink" Target="#'3- Guidance'!A32" TargetMode="External" Id="rId20"/><Relationship Type="http://schemas.openxmlformats.org/officeDocument/2006/relationships/hyperlink" Target="#'3- Guidance'!A33" TargetMode="External" Id="rId21"/><Relationship Type="http://schemas.openxmlformats.org/officeDocument/2006/relationships/hyperlink" Target="#'3- Guidance'!A73" TargetMode="External" Id="rId22"/><Relationship Type="http://schemas.openxmlformats.org/officeDocument/2006/relationships/hyperlink" Target="#'3- Guidance'!A74" TargetMode="External" Id="rId23"/><Relationship Type="http://schemas.openxmlformats.org/officeDocument/2006/relationships/hyperlink" Target="#'3- Guidance'!A75" TargetMode="External" Id="rId24"/><Relationship Type="http://schemas.openxmlformats.org/officeDocument/2006/relationships/hyperlink" Target="#'3- Guidance'!A76" TargetMode="External" Id="rId25"/><Relationship Type="http://schemas.openxmlformats.org/officeDocument/2006/relationships/hyperlink" Target="#'3- Guidance'!A77" TargetMode="External" Id="rId26"/><Relationship Type="http://schemas.openxmlformats.org/officeDocument/2006/relationships/hyperlink" Target="#'3- Guidance'!A78" TargetMode="External" Id="rId27"/><Relationship Type="http://schemas.openxmlformats.org/officeDocument/2006/relationships/hyperlink" Target="#'3- Guidance'!A79" TargetMode="External" Id="rId28"/><Relationship Type="http://schemas.openxmlformats.org/officeDocument/2006/relationships/hyperlink" Target="#'3- Guidance'!A80" TargetMode="External" Id="rId29"/><Relationship Type="http://schemas.openxmlformats.org/officeDocument/2006/relationships/hyperlink" Target="#'3- Guidance'!A81" TargetMode="External" Id="rId30"/><Relationship Type="http://schemas.openxmlformats.org/officeDocument/2006/relationships/hyperlink" Target="#'3- Guidance'!A82" TargetMode="External" Id="rId31"/><Relationship Type="http://schemas.openxmlformats.org/officeDocument/2006/relationships/hyperlink" Target="#'3- Guidance'!A83" TargetMode="External" Id="rId32"/><Relationship Type="http://schemas.openxmlformats.org/officeDocument/2006/relationships/hyperlink" Target="#'3- Guidance'!A84" TargetMode="External" Id="rId33"/><Relationship Type="http://schemas.openxmlformats.org/officeDocument/2006/relationships/hyperlink" Target="#'3- Guidance'!A85" TargetMode="External" Id="rId34"/><Relationship Type="http://schemas.openxmlformats.org/officeDocument/2006/relationships/hyperlink" Target="#'3- Guidance'!A86" TargetMode="External" Id="rId35"/><Relationship Type="http://schemas.openxmlformats.org/officeDocument/2006/relationships/hyperlink" Target="#'3- Guidance'!A87" TargetMode="External" Id="rId36"/><Relationship Type="http://schemas.openxmlformats.org/officeDocument/2006/relationships/hyperlink" Target="#'3- Guidance'!A88" TargetMode="External" Id="rId37"/><Relationship Type="http://schemas.openxmlformats.org/officeDocument/2006/relationships/hyperlink" Target="#'3- Guidance'!A89" TargetMode="External" Id="rId38"/><Relationship Type="http://schemas.openxmlformats.org/officeDocument/2006/relationships/hyperlink" Target="#'3- Guidance'!A90" TargetMode="External" Id="rId39"/><Relationship Type="http://schemas.openxmlformats.org/officeDocument/2006/relationships/hyperlink" Target="#'3- Guidance'!A91" TargetMode="External" Id="rId40"/><Relationship Type="http://schemas.openxmlformats.org/officeDocument/2006/relationships/hyperlink" Target="#'3- Guidance'!A92" TargetMode="External" Id="rId41"/><Relationship Type="http://schemas.openxmlformats.org/officeDocument/2006/relationships/hyperlink" Target="#'3- Guidance'!A93" TargetMode="External" Id="rId42"/><Relationship Type="http://schemas.openxmlformats.org/officeDocument/2006/relationships/hyperlink" Target="#'3- Guidance'!A94" TargetMode="External" Id="rId43"/><Relationship Type="http://schemas.openxmlformats.org/officeDocument/2006/relationships/hyperlink" Target="#'3- Guidance'!A95" TargetMode="External" Id="rId44"/><Relationship Type="http://schemas.openxmlformats.org/officeDocument/2006/relationships/hyperlink" Target="#'3- Guidance'!A96" TargetMode="External" Id="rId45"/><Relationship Type="http://schemas.openxmlformats.org/officeDocument/2006/relationships/hyperlink" Target="#'3- Guidance'!A97" TargetMode="External" Id="rId46"/><Relationship Type="http://schemas.openxmlformats.org/officeDocument/2006/relationships/hyperlink" Target="#'3- Guidance'!A98" TargetMode="External" Id="rId47"/><Relationship Type="http://schemas.openxmlformats.org/officeDocument/2006/relationships/hyperlink" Target="#'3- Guidance'!A99" TargetMode="External" Id="rId48"/><Relationship Type="http://schemas.openxmlformats.org/officeDocument/2006/relationships/hyperlink" Target="#'3- Guidance'!A100" TargetMode="External" Id="rId49"/><Relationship Type="http://schemas.openxmlformats.org/officeDocument/2006/relationships/hyperlink" Target="#'3- Guidance'!A101" TargetMode="External" Id="rId50"/><Relationship Type="http://schemas.openxmlformats.org/officeDocument/2006/relationships/hyperlink" Target="#'3- Guidance'!A102" TargetMode="External" Id="rId51"/><Relationship Type="http://schemas.openxmlformats.org/officeDocument/2006/relationships/hyperlink" Target="#'3- Guidance'!A103" TargetMode="External" Id="rId52"/><Relationship Type="http://schemas.openxmlformats.org/officeDocument/2006/relationships/hyperlink" Target="#'3- Guidance'!A104" TargetMode="External" Id="rId53"/><Relationship Type="http://schemas.openxmlformats.org/officeDocument/2006/relationships/hyperlink" Target="#'3- Guidance'!A105" TargetMode="External" Id="rId54"/><Relationship Type="http://schemas.openxmlformats.org/officeDocument/2006/relationships/hyperlink" Target="#'3- Guidance'!A106" TargetMode="External" Id="rId55"/><Relationship Type="http://schemas.openxmlformats.org/officeDocument/2006/relationships/hyperlink" Target="#'3- Guidance'!A107" TargetMode="External" Id="rId56"/><Relationship Type="http://schemas.openxmlformats.org/officeDocument/2006/relationships/hyperlink" Target="#'3- Guidance'!A108" TargetMode="External" Id="rId57"/><Relationship Type="http://schemas.openxmlformats.org/officeDocument/2006/relationships/hyperlink" Target="#'3- Guidance'!A109" TargetMode="External" Id="rId58"/><Relationship Type="http://schemas.openxmlformats.org/officeDocument/2006/relationships/hyperlink" Target="#'3- Guidance'!A110" TargetMode="External" Id="rId59"/><Relationship Type="http://schemas.openxmlformats.org/officeDocument/2006/relationships/hyperlink" Target="#'3- Guidance'!A111" TargetMode="External" Id="rId60"/><Relationship Type="http://schemas.openxmlformats.org/officeDocument/2006/relationships/hyperlink" Target="#'3- Guidance'!A112" TargetMode="External" Id="rId61"/><Relationship Type="http://schemas.openxmlformats.org/officeDocument/2006/relationships/hyperlink" Target="#'3- Guidance'!A113" TargetMode="External" Id="rId62"/><Relationship Type="http://schemas.openxmlformats.org/officeDocument/2006/relationships/hyperlink" Target="#'3- Guidance'!A114" TargetMode="External" Id="rId63"/><Relationship Type="http://schemas.openxmlformats.org/officeDocument/2006/relationships/hyperlink" Target="#'3- Guidance'!A115" TargetMode="External" Id="rId64"/><Relationship Type="http://schemas.openxmlformats.org/officeDocument/2006/relationships/hyperlink" Target="#'3- Guidance'!A116" TargetMode="External" Id="rId65"/><Relationship Type="http://schemas.openxmlformats.org/officeDocument/2006/relationships/hyperlink" Target="#'3- Guidance'!A117" TargetMode="External" Id="rId66"/><Relationship Type="http://schemas.openxmlformats.org/officeDocument/2006/relationships/hyperlink" Target="#'3- Guidance'!A118" TargetMode="External" Id="rId67"/><Relationship Type="http://schemas.openxmlformats.org/officeDocument/2006/relationships/hyperlink" Target="#'3- Guidance'!A119" TargetMode="External" Id="rId68"/><Relationship Type="http://schemas.openxmlformats.org/officeDocument/2006/relationships/hyperlink" Target="#'3- Guidance'!A120" TargetMode="External" Id="rId69"/><Relationship Type="http://schemas.openxmlformats.org/officeDocument/2006/relationships/hyperlink" Target="#'3- Guidance'!A121" TargetMode="External" Id="rId70"/><Relationship Type="http://schemas.openxmlformats.org/officeDocument/2006/relationships/hyperlink" Target="#'3- Guidance'!A122" TargetMode="External" Id="rId71"/><Relationship Type="http://schemas.openxmlformats.org/officeDocument/2006/relationships/hyperlink" Target="#'3- Guidance'!A123" TargetMode="External" Id="rId72"/><Relationship Type="http://schemas.openxmlformats.org/officeDocument/2006/relationships/hyperlink" Target="#'3- Guidance'!A124" TargetMode="External" Id="rId73"/><Relationship Type="http://schemas.openxmlformats.org/officeDocument/2006/relationships/hyperlink" Target="#'3- Guidance'!A125" TargetMode="External" Id="rId74"/><Relationship Type="http://schemas.openxmlformats.org/officeDocument/2006/relationships/hyperlink" Target="#'3- Guidance'!A126" TargetMode="External" Id="rId75"/><Relationship Type="http://schemas.openxmlformats.org/officeDocument/2006/relationships/hyperlink" Target="#'3- Guidance'!A127" TargetMode="External" Id="rId76"/><Relationship Type="http://schemas.openxmlformats.org/officeDocument/2006/relationships/hyperlink" Target="#'3- Guidance'!A128" TargetMode="External" Id="rId77"/><Relationship Type="http://schemas.openxmlformats.org/officeDocument/2006/relationships/hyperlink" Target="#'3- Guidance'!A129" TargetMode="External" Id="rId78"/><Relationship Type="http://schemas.openxmlformats.org/officeDocument/2006/relationships/hyperlink" Target="#'3- Guidance'!A130" TargetMode="External" Id="rId79"/><Relationship Type="http://schemas.openxmlformats.org/officeDocument/2006/relationships/hyperlink" Target="#'3- Guidance'!A131" TargetMode="External" Id="rId80"/><Relationship Type="http://schemas.openxmlformats.org/officeDocument/2006/relationships/hyperlink" Target="#'3- Guidance'!A132" TargetMode="External" Id="rId81"/><Relationship Type="http://schemas.openxmlformats.org/officeDocument/2006/relationships/hyperlink" Target="#'3- Guidance'!A133" TargetMode="External" Id="rId82"/><Relationship Type="http://schemas.openxmlformats.org/officeDocument/2006/relationships/hyperlink" Target="#'3- Guidance'!A134" TargetMode="External" Id="rId83"/><Relationship Type="http://schemas.openxmlformats.org/officeDocument/2006/relationships/hyperlink" Target="#'3- Guidance'!A135" TargetMode="External" Id="rId84"/><Relationship Type="http://schemas.openxmlformats.org/officeDocument/2006/relationships/hyperlink" Target="#'3- Guidance'!A136" TargetMode="External" Id="rId85"/><Relationship Type="http://schemas.openxmlformats.org/officeDocument/2006/relationships/hyperlink" Target="#'3- Guidance'!A137" TargetMode="External" Id="rId86"/><Relationship Type="http://schemas.openxmlformats.org/officeDocument/2006/relationships/hyperlink" Target="#'3- Guidance'!A138" TargetMode="External" Id="rId87"/><Relationship Type="http://schemas.openxmlformats.org/officeDocument/2006/relationships/hyperlink" Target="#'3- Guidance'!A139" TargetMode="External" Id="rId88"/><Relationship Type="http://schemas.openxmlformats.org/officeDocument/2006/relationships/hyperlink" Target="#'3- Guidance'!A140" TargetMode="External" Id="rId89"/><Relationship Type="http://schemas.openxmlformats.org/officeDocument/2006/relationships/hyperlink" Target="#'3- Guidance'!A141" TargetMode="External" Id="rId90"/><Relationship Type="http://schemas.openxmlformats.org/officeDocument/2006/relationships/hyperlink" Target="#'3- Guidance'!A142" TargetMode="External" Id="rId91"/><Relationship Type="http://schemas.openxmlformats.org/officeDocument/2006/relationships/hyperlink" Target="#'3- Guidance'!A143" TargetMode="External" Id="rId92"/><Relationship Type="http://schemas.openxmlformats.org/officeDocument/2006/relationships/hyperlink" Target="#'3- Guidance'!A144" TargetMode="External" Id="rId93"/><Relationship Type="http://schemas.openxmlformats.org/officeDocument/2006/relationships/hyperlink" Target="#'3- Guidance'!A145" TargetMode="External" Id="rId94"/><Relationship Type="http://schemas.openxmlformats.org/officeDocument/2006/relationships/hyperlink" Target="#'3- Guidance'!A146" TargetMode="External" Id="rId95"/><Relationship Type="http://schemas.openxmlformats.org/officeDocument/2006/relationships/hyperlink" Target="#'3- Guidance'!A147" TargetMode="External" Id="rId96"/><Relationship Type="http://schemas.openxmlformats.org/officeDocument/2006/relationships/hyperlink" Target="#'3- Guidance'!A148" TargetMode="External" Id="rId97"/><Relationship Type="http://schemas.openxmlformats.org/officeDocument/2006/relationships/hyperlink" Target="#'3- Guidance'!A149" TargetMode="External" Id="rId98"/><Relationship Type="http://schemas.openxmlformats.org/officeDocument/2006/relationships/hyperlink" Target="#'3- Guidance'!A150" TargetMode="External" Id="rId99"/><Relationship Type="http://schemas.openxmlformats.org/officeDocument/2006/relationships/hyperlink" Target="#'3- Guidance'!A151" TargetMode="External" Id="rId100"/><Relationship Type="http://schemas.openxmlformats.org/officeDocument/2006/relationships/hyperlink" Target="#'3- Guidance'!A152" TargetMode="External" Id="rId101"/><Relationship Type="http://schemas.openxmlformats.org/officeDocument/2006/relationships/hyperlink" Target="#'3- Guidance'!A153" TargetMode="External" Id="rId102"/><Relationship Type="http://schemas.openxmlformats.org/officeDocument/2006/relationships/hyperlink" Target="#'3- Guidance'!A154" TargetMode="External" Id="rId103"/><Relationship Type="http://schemas.openxmlformats.org/officeDocument/2006/relationships/hyperlink" Target="#'3- Guidance'!A155" TargetMode="External" Id="rId104"/><Relationship Type="http://schemas.openxmlformats.org/officeDocument/2006/relationships/hyperlink" Target="#'3- Guidance'!A156" TargetMode="External" Id="rId105"/><Relationship Type="http://schemas.openxmlformats.org/officeDocument/2006/relationships/hyperlink" Target="#'3- Guidance'!A157" TargetMode="External" Id="rId106"/><Relationship Type="http://schemas.openxmlformats.org/officeDocument/2006/relationships/hyperlink" Target="#'3- Guidance'!A158" TargetMode="External" Id="rId107"/><Relationship Type="http://schemas.openxmlformats.org/officeDocument/2006/relationships/hyperlink" Target="#'3- Guidance'!A159" TargetMode="External" Id="rId108"/><Relationship Type="http://schemas.openxmlformats.org/officeDocument/2006/relationships/hyperlink" Target="#'3- Guidance'!A160" TargetMode="External" Id="rId109"/><Relationship Type="http://schemas.openxmlformats.org/officeDocument/2006/relationships/hyperlink" Target="#'3- Guidance'!A161" TargetMode="External" Id="rId110"/><Relationship Type="http://schemas.openxmlformats.org/officeDocument/2006/relationships/hyperlink" Target="#'3- Guidance'!A162" TargetMode="External" Id="rId111"/><Relationship Type="http://schemas.openxmlformats.org/officeDocument/2006/relationships/hyperlink" Target="#'3- Guidance'!A163" TargetMode="External" Id="rId112"/><Relationship Type="http://schemas.openxmlformats.org/officeDocument/2006/relationships/hyperlink" Target="#'3- Guidance'!A164" TargetMode="External" Id="rId113"/><Relationship Type="http://schemas.openxmlformats.org/officeDocument/2006/relationships/hyperlink" Target="#'3- Guidance'!A165" TargetMode="External" Id="rId114"/><Relationship Type="http://schemas.openxmlformats.org/officeDocument/2006/relationships/hyperlink" Target="#'3- Guidance'!A166" TargetMode="External" Id="rId115"/><Relationship Type="http://schemas.openxmlformats.org/officeDocument/2006/relationships/hyperlink" Target="#'3- Guidance'!A167" TargetMode="External" Id="rId116"/><Relationship Type="http://schemas.openxmlformats.org/officeDocument/2006/relationships/hyperlink" Target="#'3- Guidance'!A168" TargetMode="External" Id="rId117"/><Relationship Type="http://schemas.openxmlformats.org/officeDocument/2006/relationships/hyperlink" Target="#'3- Guidance'!A169" TargetMode="External" Id="rId118"/><Relationship Type="http://schemas.openxmlformats.org/officeDocument/2006/relationships/hyperlink" Target="#'3- Guidance'!A170" TargetMode="External" Id="rId119"/><Relationship Type="http://schemas.openxmlformats.org/officeDocument/2006/relationships/hyperlink" Target="#'3- Guidance'!A171" TargetMode="External" Id="rId120"/><Relationship Type="http://schemas.openxmlformats.org/officeDocument/2006/relationships/hyperlink" Target="#'3- Guidance'!A172" TargetMode="External" Id="rId121"/><Relationship Type="http://schemas.openxmlformats.org/officeDocument/2006/relationships/hyperlink" Target="#'3- Guidance'!A173" TargetMode="External" Id="rId122"/><Relationship Type="http://schemas.openxmlformats.org/officeDocument/2006/relationships/hyperlink" Target="#'3- Guidance'!A174" TargetMode="External" Id="rId123"/><Relationship Type="http://schemas.openxmlformats.org/officeDocument/2006/relationships/hyperlink" Target="#'3- Guidance'!A175" TargetMode="External" Id="rId124"/><Relationship Type="http://schemas.openxmlformats.org/officeDocument/2006/relationships/hyperlink" Target="#'3- Guidance'!A176" TargetMode="External" Id="rId125"/><Relationship Type="http://schemas.openxmlformats.org/officeDocument/2006/relationships/hyperlink" Target="#'3- Guidance'!A177" TargetMode="External" Id="rId126"/><Relationship Type="http://schemas.openxmlformats.org/officeDocument/2006/relationships/hyperlink" Target="#'3- Guidance'!A178" TargetMode="External" Id="rId127"/><Relationship Type="http://schemas.openxmlformats.org/officeDocument/2006/relationships/hyperlink" Target="#'3- Guidance'!A179" TargetMode="External" Id="rId128"/><Relationship Type="http://schemas.openxmlformats.org/officeDocument/2006/relationships/hyperlink" Target="#'3- Guidance'!A180" TargetMode="External" Id="rId129"/><Relationship Type="http://schemas.openxmlformats.org/officeDocument/2006/relationships/hyperlink" Target="#'3- Guidance'!A181" TargetMode="External" Id="rId130"/><Relationship Type="http://schemas.openxmlformats.org/officeDocument/2006/relationships/hyperlink" Target="#'3- Guidance'!A182" TargetMode="External" Id="rId131"/><Relationship Type="http://schemas.openxmlformats.org/officeDocument/2006/relationships/hyperlink" Target="#'3- Guidance'!A183" TargetMode="External" Id="rId132"/><Relationship Type="http://schemas.openxmlformats.org/officeDocument/2006/relationships/hyperlink" Target="#'3- Guidance'!A184" TargetMode="External" Id="rId133"/><Relationship Type="http://schemas.openxmlformats.org/officeDocument/2006/relationships/hyperlink" Target="#'3- Guidance'!A185" TargetMode="External" Id="rId134"/><Relationship Type="http://schemas.openxmlformats.org/officeDocument/2006/relationships/hyperlink" Target="#'3- Guidance'!A186" TargetMode="External" Id="rId135"/><Relationship Type="http://schemas.openxmlformats.org/officeDocument/2006/relationships/hyperlink" Target="#'3- Guidance'!A187" TargetMode="External" Id="rId136"/><Relationship Type="http://schemas.openxmlformats.org/officeDocument/2006/relationships/hyperlink" Target="#'3- Guidance'!A188" TargetMode="External" Id="rId137"/><Relationship Type="http://schemas.openxmlformats.org/officeDocument/2006/relationships/hyperlink" Target="#'3- Guidance'!A189" TargetMode="External" Id="rId138"/><Relationship Type="http://schemas.openxmlformats.org/officeDocument/2006/relationships/hyperlink" Target="#'3- Guidance'!A190" TargetMode="External" Id="rId139"/><Relationship Type="http://schemas.openxmlformats.org/officeDocument/2006/relationships/hyperlink" Target="#'3- Guidance'!A191" TargetMode="External" Id="rId140"/><Relationship Type="http://schemas.openxmlformats.org/officeDocument/2006/relationships/hyperlink" Target="#'3- Guidance'!A192" TargetMode="External" Id="rId141"/><Relationship Type="http://schemas.openxmlformats.org/officeDocument/2006/relationships/hyperlink" Target="#'3- Guidance'!A193" TargetMode="External" Id="rId142"/><Relationship Type="http://schemas.openxmlformats.org/officeDocument/2006/relationships/hyperlink" Target="#'3- Guidance'!A194" TargetMode="External" Id="rId143"/><Relationship Type="http://schemas.openxmlformats.org/officeDocument/2006/relationships/hyperlink" Target="#'3- Guidance'!A195" TargetMode="External" Id="rId144"/><Relationship Type="http://schemas.openxmlformats.org/officeDocument/2006/relationships/hyperlink" Target="#'3- Guidance'!A196" TargetMode="External" Id="rId145"/><Relationship Type="http://schemas.openxmlformats.org/officeDocument/2006/relationships/hyperlink" Target="#'3- Guidance'!A197" TargetMode="External" Id="rId146"/><Relationship Type="http://schemas.openxmlformats.org/officeDocument/2006/relationships/hyperlink" Target="#'3- Guidance'!A198" TargetMode="External" Id="rId147"/><Relationship Type="http://schemas.openxmlformats.org/officeDocument/2006/relationships/hyperlink" Target="#'3- Guidance'!A199" TargetMode="External" Id="rId148"/><Relationship Type="http://schemas.openxmlformats.org/officeDocument/2006/relationships/hyperlink" Target="#'3- Guidance'!A200" TargetMode="External" Id="rId149"/><Relationship Type="http://schemas.openxmlformats.org/officeDocument/2006/relationships/hyperlink" Target="#'3- Guidance'!A201" TargetMode="External" Id="rId150"/><Relationship Type="http://schemas.openxmlformats.org/officeDocument/2006/relationships/hyperlink" Target="#'3- Guidance'!A202" TargetMode="External" Id="rId151"/><Relationship Type="http://schemas.openxmlformats.org/officeDocument/2006/relationships/hyperlink" Target="#'3- Guidance'!A203" TargetMode="External" Id="rId152"/><Relationship Type="http://schemas.openxmlformats.org/officeDocument/2006/relationships/hyperlink" Target="#'3- Guidance'!A204" TargetMode="External" Id="rId153"/><Relationship Type="http://schemas.openxmlformats.org/officeDocument/2006/relationships/hyperlink" Target="#'3- Guidance'!A205" TargetMode="External" Id="rId154"/><Relationship Type="http://schemas.openxmlformats.org/officeDocument/2006/relationships/hyperlink" Target="#'3- Guidance'!A206" TargetMode="External" Id="rId155"/><Relationship Type="http://schemas.openxmlformats.org/officeDocument/2006/relationships/hyperlink" Target="#'3- Guidance'!A207" TargetMode="External" Id="rId156"/><Relationship Type="http://schemas.openxmlformats.org/officeDocument/2006/relationships/hyperlink" Target="#'3- Guidance'!A208" TargetMode="External" Id="rId157"/><Relationship Type="http://schemas.openxmlformats.org/officeDocument/2006/relationships/hyperlink" Target="#'3- Guidance'!A209" TargetMode="External" Id="rId158"/><Relationship Type="http://schemas.openxmlformats.org/officeDocument/2006/relationships/hyperlink" Target="#'3- Guidance'!A210" TargetMode="External" Id="rId159"/><Relationship Type="http://schemas.openxmlformats.org/officeDocument/2006/relationships/hyperlink" Target="#'3- Guidance'!A211" TargetMode="External" Id="rId160"/><Relationship Type="http://schemas.openxmlformats.org/officeDocument/2006/relationships/hyperlink" Target="#'3- Guidance'!A212" TargetMode="External" Id="rId161"/><Relationship Type="http://schemas.openxmlformats.org/officeDocument/2006/relationships/hyperlink" Target="#'3- Guidance'!A213" TargetMode="External" Id="rId162"/><Relationship Type="http://schemas.openxmlformats.org/officeDocument/2006/relationships/hyperlink" Target="#'3- Guidance'!A214" TargetMode="External" Id="rId163"/><Relationship Type="http://schemas.openxmlformats.org/officeDocument/2006/relationships/hyperlink" Target="#'3- Guidance'!A215" TargetMode="External" Id="rId164"/><Relationship Type="http://schemas.openxmlformats.org/officeDocument/2006/relationships/hyperlink" Target="#'3- Guidance'!A216" TargetMode="External" Id="rId165"/><Relationship Type="http://schemas.openxmlformats.org/officeDocument/2006/relationships/hyperlink" Target="#'3- Guidance'!A217" TargetMode="External" Id="rId166"/><Relationship Type="http://schemas.openxmlformats.org/officeDocument/2006/relationships/hyperlink" Target="#'3- Guidance'!A218" TargetMode="External" Id="rId167"/><Relationship Type="http://schemas.openxmlformats.org/officeDocument/2006/relationships/hyperlink" Target="#'3- Guidance'!A219" TargetMode="External" Id="rId168"/><Relationship Type="http://schemas.openxmlformats.org/officeDocument/2006/relationships/hyperlink" Target="#'3- Guidance'!A220" TargetMode="External" Id="rId169"/><Relationship Type="http://schemas.openxmlformats.org/officeDocument/2006/relationships/hyperlink" Target="#'3- Guidance'!A221" TargetMode="External" Id="rId170"/><Relationship Type="http://schemas.openxmlformats.org/officeDocument/2006/relationships/hyperlink" Target="#'3- Guidance'!A222" TargetMode="External" Id="rId171"/><Relationship Type="http://schemas.openxmlformats.org/officeDocument/2006/relationships/hyperlink" Target="#'3- Guidance'!A223" TargetMode="External" Id="rId172"/><Relationship Type="http://schemas.openxmlformats.org/officeDocument/2006/relationships/hyperlink" Target="#'3- Guidance'!A224" TargetMode="External" Id="rId173"/><Relationship Type="http://schemas.openxmlformats.org/officeDocument/2006/relationships/hyperlink" Target="#'3- Guidance'!A225" TargetMode="External" Id="rId174"/><Relationship Type="http://schemas.openxmlformats.org/officeDocument/2006/relationships/hyperlink" Target="#'3- Guidance'!A226" TargetMode="External" Id="rId175"/><Relationship Type="http://schemas.openxmlformats.org/officeDocument/2006/relationships/hyperlink" Target="#'3- Guidance'!A227" TargetMode="External" Id="rId176"/><Relationship Type="http://schemas.openxmlformats.org/officeDocument/2006/relationships/hyperlink" Target="#'3- Guidance'!A228" TargetMode="External" Id="rId177"/><Relationship Type="http://schemas.openxmlformats.org/officeDocument/2006/relationships/hyperlink" Target="#'3- Guidance'!A243" TargetMode="External" Id="rId178"/><Relationship Type="http://schemas.openxmlformats.org/officeDocument/2006/relationships/hyperlink" Target="#'3- Guidance'!A244" TargetMode="External" Id="rId179"/><Relationship Type="http://schemas.openxmlformats.org/officeDocument/2006/relationships/hyperlink" Target="#'3- Guidance'!A245" TargetMode="External" Id="rId180"/><Relationship Type="http://schemas.openxmlformats.org/officeDocument/2006/relationships/hyperlink" Target="#'3- Guidance'!A258" TargetMode="External" Id="rId181"/><Relationship Type="http://schemas.openxmlformats.org/officeDocument/2006/relationships/hyperlink" Target="#'3- Guidance'!A259" TargetMode="External" Id="rId182"/><Relationship Type="http://schemas.openxmlformats.org/officeDocument/2006/relationships/hyperlink" Target="#'3- Guidance'!A260" TargetMode="External" Id="rId183"/><Relationship Type="http://schemas.openxmlformats.org/officeDocument/2006/relationships/hyperlink" Target="#'3- Guidance'!A261" TargetMode="External" Id="rId184"/></Relationships>
</file>

<file path=xl/worksheets/_rels/sheet4.xml.rels><Relationships xmlns="http://schemas.openxmlformats.org/package/2006/relationships"><Relationship Type="http://schemas.openxmlformats.org/officeDocument/2006/relationships/hyperlink" Target="#'3- Guidance'!A34" TargetMode="External" Id="rId1"/><Relationship Type="http://schemas.openxmlformats.org/officeDocument/2006/relationships/hyperlink" Target="#'3- Guidance'!A35" TargetMode="External" Id="rId2"/><Relationship Type="http://schemas.openxmlformats.org/officeDocument/2006/relationships/hyperlink" Target="#'3- Guidance'!A36" TargetMode="External" Id="rId3"/><Relationship Type="http://schemas.openxmlformats.org/officeDocument/2006/relationships/hyperlink" Target="#'3- Guidance'!A37" TargetMode="External" Id="rId4"/><Relationship Type="http://schemas.openxmlformats.org/officeDocument/2006/relationships/hyperlink" Target="#'3- Guidance'!A38" TargetMode="External" Id="rId5"/><Relationship Type="http://schemas.openxmlformats.org/officeDocument/2006/relationships/hyperlink" Target="#'3- Guidance'!A39" TargetMode="External" Id="rId6"/><Relationship Type="http://schemas.openxmlformats.org/officeDocument/2006/relationships/hyperlink" Target="#'3- Guidance'!A40" TargetMode="External" Id="rId7"/><Relationship Type="http://schemas.openxmlformats.org/officeDocument/2006/relationships/hyperlink" Target="#'3- Guidance'!A41" TargetMode="External" Id="rId8"/><Relationship Type="http://schemas.openxmlformats.org/officeDocument/2006/relationships/hyperlink" Target="#'3- Guidance'!A42" TargetMode="External" Id="rId9"/><Relationship Type="http://schemas.openxmlformats.org/officeDocument/2006/relationships/hyperlink" Target="#'3- Guidance'!A43" TargetMode="External" Id="rId10"/><Relationship Type="http://schemas.openxmlformats.org/officeDocument/2006/relationships/hyperlink" Target="#'3- Guidance'!A44" TargetMode="External" Id="rId11"/><Relationship Type="http://schemas.openxmlformats.org/officeDocument/2006/relationships/hyperlink" Target="#'3- Guidance'!A45" TargetMode="External" Id="rId12"/><Relationship Type="http://schemas.openxmlformats.org/officeDocument/2006/relationships/hyperlink" Target="#'3- Guidance'!A46" TargetMode="External" Id="rId13"/><Relationship Type="http://schemas.openxmlformats.org/officeDocument/2006/relationships/hyperlink" Target="#'3- Guidance'!A47" TargetMode="External" Id="rId14"/><Relationship Type="http://schemas.openxmlformats.org/officeDocument/2006/relationships/hyperlink" Target="#'3- Guidance'!A48" TargetMode="External" Id="rId15"/><Relationship Type="http://schemas.openxmlformats.org/officeDocument/2006/relationships/hyperlink" Target="#'3- Guidance'!A49" TargetMode="External" Id="rId16"/><Relationship Type="http://schemas.openxmlformats.org/officeDocument/2006/relationships/hyperlink" Target="#'3- Guidance'!A50" TargetMode="External" Id="rId17"/><Relationship Type="http://schemas.openxmlformats.org/officeDocument/2006/relationships/hyperlink" Target="#'3- Guidance'!A51" TargetMode="External" Id="rId18"/><Relationship Type="http://schemas.openxmlformats.org/officeDocument/2006/relationships/hyperlink" Target="#'3- Guidance'!A52" TargetMode="External" Id="rId19"/><Relationship Type="http://schemas.openxmlformats.org/officeDocument/2006/relationships/hyperlink" Target="#'3- Guidance'!A53" TargetMode="External" Id="rId20"/><Relationship Type="http://schemas.openxmlformats.org/officeDocument/2006/relationships/hyperlink" Target="#'3- Guidance'!A54" TargetMode="External" Id="rId21"/><Relationship Type="http://schemas.openxmlformats.org/officeDocument/2006/relationships/hyperlink" Target="#'3- Guidance'!A55" TargetMode="External" Id="rId22"/><Relationship Type="http://schemas.openxmlformats.org/officeDocument/2006/relationships/hyperlink" Target="#'3- Guidance'!A56" TargetMode="External" Id="rId23"/><Relationship Type="http://schemas.openxmlformats.org/officeDocument/2006/relationships/hyperlink" Target="#'3- Guidance'!A57" TargetMode="External" Id="rId24"/><Relationship Type="http://schemas.openxmlformats.org/officeDocument/2006/relationships/hyperlink" Target="#'3- Guidance'!A58" TargetMode="External" Id="rId25"/><Relationship Type="http://schemas.openxmlformats.org/officeDocument/2006/relationships/hyperlink" Target="#'3- Guidance'!A59" TargetMode="External" Id="rId26"/><Relationship Type="http://schemas.openxmlformats.org/officeDocument/2006/relationships/hyperlink" Target="#'3- Guidance'!A60" TargetMode="External" Id="rId27"/><Relationship Type="http://schemas.openxmlformats.org/officeDocument/2006/relationships/hyperlink" Target="#'3- Guidance'!A61" TargetMode="External" Id="rId28"/><Relationship Type="http://schemas.openxmlformats.org/officeDocument/2006/relationships/hyperlink" Target="#'3- Guidance'!A62" TargetMode="External" Id="rId29"/><Relationship Type="http://schemas.openxmlformats.org/officeDocument/2006/relationships/hyperlink" Target="#'3- Guidance'!A63" TargetMode="External" Id="rId30"/><Relationship Type="http://schemas.openxmlformats.org/officeDocument/2006/relationships/hyperlink" Target="#'3- Guidance'!A64" TargetMode="External" Id="rId31"/><Relationship Type="http://schemas.openxmlformats.org/officeDocument/2006/relationships/hyperlink" Target="#'3- Guidance'!A65" TargetMode="External" Id="rId32"/><Relationship Type="http://schemas.openxmlformats.org/officeDocument/2006/relationships/hyperlink" Target="#'3- Guidance'!A66" TargetMode="External" Id="rId33"/><Relationship Type="http://schemas.openxmlformats.org/officeDocument/2006/relationships/hyperlink" Target="#'3- Guidance'!A67" TargetMode="External" Id="rId34"/><Relationship Type="http://schemas.openxmlformats.org/officeDocument/2006/relationships/hyperlink" Target="#'3- Guidance'!A68" TargetMode="External" Id="rId35"/><Relationship Type="http://schemas.openxmlformats.org/officeDocument/2006/relationships/hyperlink" Target="#'3- Guidance'!A69" TargetMode="External" Id="rId36"/><Relationship Type="http://schemas.openxmlformats.org/officeDocument/2006/relationships/hyperlink" Target="#'3- Guidance'!A70" TargetMode="External" Id="rId37"/><Relationship Type="http://schemas.openxmlformats.org/officeDocument/2006/relationships/hyperlink" Target="#'3- Guidance'!A71" TargetMode="External" Id="rId38"/><Relationship Type="http://schemas.openxmlformats.org/officeDocument/2006/relationships/hyperlink" Target="#'3- Guidance'!A72" TargetMode="External" Id="rId39"/></Relationships>
</file>

<file path=xl/worksheets/_rels/sheet5.xml.rels><Relationships xmlns="http://schemas.openxmlformats.org/package/2006/relationships"><Relationship Type="http://schemas.openxmlformats.org/officeDocument/2006/relationships/hyperlink" Target="#'3- Guidance'!A229" TargetMode="External" Id="rId1"/><Relationship Type="http://schemas.openxmlformats.org/officeDocument/2006/relationships/hyperlink" Target="#'3- Guidance'!A230" TargetMode="External" Id="rId2"/><Relationship Type="http://schemas.openxmlformats.org/officeDocument/2006/relationships/hyperlink" Target="#'3- Guidance'!A231" TargetMode="External" Id="rId3"/><Relationship Type="http://schemas.openxmlformats.org/officeDocument/2006/relationships/hyperlink" Target="#'3- Guidance'!A232" TargetMode="External" Id="rId4"/><Relationship Type="http://schemas.openxmlformats.org/officeDocument/2006/relationships/hyperlink" Target="#'3- Guidance'!A233" TargetMode="External" Id="rId5"/><Relationship Type="http://schemas.openxmlformats.org/officeDocument/2006/relationships/hyperlink" Target="#'3- Guidance'!A234" TargetMode="External" Id="rId6"/><Relationship Type="http://schemas.openxmlformats.org/officeDocument/2006/relationships/hyperlink" Target="#'3- Guidance'!A235" TargetMode="External" Id="rId7"/><Relationship Type="http://schemas.openxmlformats.org/officeDocument/2006/relationships/hyperlink" Target="#'3- Guidance'!A236" TargetMode="External" Id="rId8"/><Relationship Type="http://schemas.openxmlformats.org/officeDocument/2006/relationships/hyperlink" Target="#'3- Guidance'!A237" TargetMode="External" Id="rId9"/><Relationship Type="http://schemas.openxmlformats.org/officeDocument/2006/relationships/hyperlink" Target="#'3- Guidance'!A238" TargetMode="External" Id="rId10"/><Relationship Type="http://schemas.openxmlformats.org/officeDocument/2006/relationships/hyperlink" Target="#'3- Guidance'!A239" TargetMode="External" Id="rId11"/><Relationship Type="http://schemas.openxmlformats.org/officeDocument/2006/relationships/hyperlink" Target="#'3- Guidance'!A240" TargetMode="External" Id="rId12"/><Relationship Type="http://schemas.openxmlformats.org/officeDocument/2006/relationships/hyperlink" Target="#'3- Guidance'!A241" TargetMode="External" Id="rId13"/><Relationship Type="http://schemas.openxmlformats.org/officeDocument/2006/relationships/hyperlink" Target="#'3- Guidance'!A242" TargetMode="External" Id="rId14"/></Relationships>
</file>

<file path=xl/worksheets/_rels/sheet6.xml.rels><Relationships xmlns="http://schemas.openxmlformats.org/package/2006/relationships"><Relationship Type="http://schemas.openxmlformats.org/officeDocument/2006/relationships/hyperlink" Target="#'3- Guidance'!A246" TargetMode="External" Id="rId1"/><Relationship Type="http://schemas.openxmlformats.org/officeDocument/2006/relationships/hyperlink" Target="#'3- Guidance'!A247" TargetMode="External" Id="rId2"/><Relationship Type="http://schemas.openxmlformats.org/officeDocument/2006/relationships/hyperlink" Target="#'3- Guidance'!A248" TargetMode="External" Id="rId3"/><Relationship Type="http://schemas.openxmlformats.org/officeDocument/2006/relationships/hyperlink" Target="#'3- Guidance'!A249" TargetMode="External" Id="rId4"/><Relationship Type="http://schemas.openxmlformats.org/officeDocument/2006/relationships/hyperlink" Target="#'3- Guidance'!A250" TargetMode="External" Id="rId5"/><Relationship Type="http://schemas.openxmlformats.org/officeDocument/2006/relationships/hyperlink" Target="#'3- Guidance'!A251" TargetMode="External" Id="rId6"/><Relationship Type="http://schemas.openxmlformats.org/officeDocument/2006/relationships/hyperlink" Target="#'3- Guidance'!A252" TargetMode="External" Id="rId7"/><Relationship Type="http://schemas.openxmlformats.org/officeDocument/2006/relationships/hyperlink" Target="#'3- Guidance'!A253" TargetMode="External" Id="rId8"/><Relationship Type="http://schemas.openxmlformats.org/officeDocument/2006/relationships/hyperlink" Target="#'3- Guidance'!A254" TargetMode="External" Id="rId9"/><Relationship Type="http://schemas.openxmlformats.org/officeDocument/2006/relationships/hyperlink" Target="#'3- Guidance'!A255" TargetMode="External" Id="rId10"/><Relationship Type="http://schemas.openxmlformats.org/officeDocument/2006/relationships/hyperlink" Target="#'3- Guidance'!A256" TargetMode="External" Id="rId11"/><Relationship Type="http://schemas.openxmlformats.org/officeDocument/2006/relationships/hyperlink" Target="#'3- Guidance'!A257" TargetMode="External" Id="rId12"/></Relationships>
</file>

<file path=xl/worksheets/_rels/sheet7.xml.rels><Relationships xmlns="http://schemas.openxmlformats.org/package/2006/relationships"><Relationship Type="http://schemas.openxmlformats.org/officeDocument/2006/relationships/hyperlink" Target="#'3- Guidance'!A262" TargetMode="External" Id="rId1"/><Relationship Type="http://schemas.openxmlformats.org/officeDocument/2006/relationships/hyperlink" Target="#'3- Guidance'!A263" TargetMode="External" Id="rId2"/><Relationship Type="http://schemas.openxmlformats.org/officeDocument/2006/relationships/hyperlink" Target="#'3- Guidance'!A264" TargetMode="External" Id="rId3"/><Relationship Type="http://schemas.openxmlformats.org/officeDocument/2006/relationships/hyperlink" Target="#'3- Guidance'!A265" TargetMode="External" Id="rId4"/><Relationship Type="http://schemas.openxmlformats.org/officeDocument/2006/relationships/hyperlink" Target="#'3- Guidance'!A266" TargetMode="External" Id="rId5"/><Relationship Type="http://schemas.openxmlformats.org/officeDocument/2006/relationships/hyperlink" Target="#'3- Guidance'!A267" TargetMode="External" Id="rId6"/><Relationship Type="http://schemas.openxmlformats.org/officeDocument/2006/relationships/hyperlink" Target="#'3- Guidance'!A268" TargetMode="External" Id="rId7"/><Relationship Type="http://schemas.openxmlformats.org/officeDocument/2006/relationships/hyperlink" Target="#'3- Guidance'!A269" TargetMode="External" Id="rId8"/><Relationship Type="http://schemas.openxmlformats.org/officeDocument/2006/relationships/hyperlink" Target="#'3- Guidance'!A270" TargetMode="External" Id="rId9"/><Relationship Type="http://schemas.openxmlformats.org/officeDocument/2006/relationships/hyperlink" Target="#'3- Guidance'!A271" TargetMode="External" Id="rId10"/><Relationship Type="http://schemas.openxmlformats.org/officeDocument/2006/relationships/hyperlink" Target="#'3- Guidance'!A272" TargetMode="External" Id="rId11"/><Relationship Type="http://schemas.openxmlformats.org/officeDocument/2006/relationships/hyperlink" Target="#'3- Guidance'!A273" TargetMode="External" Id="rId12"/><Relationship Type="http://schemas.openxmlformats.org/officeDocument/2006/relationships/hyperlink" Target="#'3- Guidance'!A274" TargetMode="External" Id="rId13"/><Relationship Type="http://schemas.openxmlformats.org/officeDocument/2006/relationships/hyperlink" Target="#'3- Guidance'!A275" TargetMode="External" Id="rId14"/><Relationship Type="http://schemas.openxmlformats.org/officeDocument/2006/relationships/hyperlink" Target="#'3- Guidance'!A276" TargetMode="External" Id="rId15"/><Relationship Type="http://schemas.openxmlformats.org/officeDocument/2006/relationships/hyperlink" Target="#'3- Guidance'!A277" TargetMode="External" Id="rId16"/><Relationship Type="http://schemas.openxmlformats.org/officeDocument/2006/relationships/hyperlink" Target="#'3- Guidance'!A278" TargetMode="External" Id="rId17"/><Relationship Type="http://schemas.openxmlformats.org/officeDocument/2006/relationships/hyperlink" Target="#'3- Guidance'!A279" TargetMode="External" Id="rId18"/><Relationship Type="http://schemas.openxmlformats.org/officeDocument/2006/relationships/hyperlink" Target="#'3- Guidance'!A280" TargetMode="External" Id="rId19"/><Relationship Type="http://schemas.openxmlformats.org/officeDocument/2006/relationships/hyperlink" Target="#'3- Guidance'!A281" TargetMode="External" Id="rId20"/><Relationship Type="http://schemas.openxmlformats.org/officeDocument/2006/relationships/hyperlink" Target="#'3- Guidance'!A282" TargetMode="External" Id="rId21"/><Relationship Type="http://schemas.openxmlformats.org/officeDocument/2006/relationships/hyperlink" Target="#'3- Guidance'!A283" TargetMode="External" Id="rId22"/><Relationship Type="http://schemas.openxmlformats.org/officeDocument/2006/relationships/hyperlink" Target="#'3- Guidance'!A284" TargetMode="External" Id="rId23"/><Relationship Type="http://schemas.openxmlformats.org/officeDocument/2006/relationships/hyperlink" Target="#'3- Guidance'!A285" TargetMode="External" Id="rId24"/><Relationship Type="http://schemas.openxmlformats.org/officeDocument/2006/relationships/hyperlink" Target="#'3- Guidance'!A286" TargetMode="External" Id="rId25"/><Relationship Type="http://schemas.openxmlformats.org/officeDocument/2006/relationships/hyperlink" Target="#'3- Guidance'!A287" TargetMode="External" Id="rId26"/><Relationship Type="http://schemas.openxmlformats.org/officeDocument/2006/relationships/hyperlink" Target="#'3- Guidance'!A288" TargetMode="External" Id="rId27"/><Relationship Type="http://schemas.openxmlformats.org/officeDocument/2006/relationships/hyperlink" Target="#'3- Guidance'!A289" TargetMode="External" Id="rId28"/><Relationship Type="http://schemas.openxmlformats.org/officeDocument/2006/relationships/hyperlink" Target="#'3- Guidance'!A290" TargetMode="External" Id="rId29"/><Relationship Type="http://schemas.openxmlformats.org/officeDocument/2006/relationships/hyperlink" Target="#'3- Guidance'!A291" TargetMode="External" Id="rId30"/><Relationship Type="http://schemas.openxmlformats.org/officeDocument/2006/relationships/hyperlink" Target="#'3- Guidance'!A292" TargetMode="External" Id="rId31"/><Relationship Type="http://schemas.openxmlformats.org/officeDocument/2006/relationships/hyperlink" Target="#'3- Guidance'!A293" TargetMode="External" Id="rId32"/><Relationship Type="http://schemas.openxmlformats.org/officeDocument/2006/relationships/hyperlink" Target="#'3- Guidance'!A294" TargetMode="External" Id="rId33"/><Relationship Type="http://schemas.openxmlformats.org/officeDocument/2006/relationships/hyperlink" Target="#'3- Guidance'!A295" TargetMode="External" Id="rId34"/><Relationship Type="http://schemas.openxmlformats.org/officeDocument/2006/relationships/hyperlink" Target="#'3- Guidance'!A296" TargetMode="External" Id="rId35"/><Relationship Type="http://schemas.openxmlformats.org/officeDocument/2006/relationships/hyperlink" Target="#'3- Guidance'!A297" TargetMode="External" Id="rId36"/><Relationship Type="http://schemas.openxmlformats.org/officeDocument/2006/relationships/hyperlink" Target="#'3- Guidance'!A298" TargetMode="External" Id="rId37"/><Relationship Type="http://schemas.openxmlformats.org/officeDocument/2006/relationships/hyperlink" Target="#'3- Guidance'!A299" TargetMode="External" Id="rId38"/><Relationship Type="http://schemas.openxmlformats.org/officeDocument/2006/relationships/hyperlink" Target="#'3- Guidance'!A300" TargetMode="External" Id="rId39"/><Relationship Type="http://schemas.openxmlformats.org/officeDocument/2006/relationships/hyperlink" Target="#'3- Guidance'!A301" TargetMode="External" Id="rId40"/><Relationship Type="http://schemas.openxmlformats.org/officeDocument/2006/relationships/hyperlink" Target="#'3- Guidance'!A302" TargetMode="External" Id="rId41"/><Relationship Type="http://schemas.openxmlformats.org/officeDocument/2006/relationships/hyperlink" Target="#'3- Guidance'!A303" TargetMode="External" Id="rId42"/><Relationship Type="http://schemas.openxmlformats.org/officeDocument/2006/relationships/hyperlink" Target="#'3- Guidance'!A304" TargetMode="External" Id="rId43"/><Relationship Type="http://schemas.openxmlformats.org/officeDocument/2006/relationships/hyperlink" Target="#'3- Guidance'!A305" TargetMode="External" Id="rId44"/><Relationship Type="http://schemas.openxmlformats.org/officeDocument/2006/relationships/hyperlink" Target="#'3- Guidance'!A306" TargetMode="External" Id="rId45"/><Relationship Type="http://schemas.openxmlformats.org/officeDocument/2006/relationships/hyperlink" Target="#'3- Guidance'!A307" TargetMode="External" Id="rId46"/><Relationship Type="http://schemas.openxmlformats.org/officeDocument/2006/relationships/hyperlink" Target="#'3- Guidance'!A308" TargetMode="External" Id="rId47"/><Relationship Type="http://schemas.openxmlformats.org/officeDocument/2006/relationships/hyperlink" Target="#'3- Guidance'!A309" TargetMode="External" Id="rId48"/><Relationship Type="http://schemas.openxmlformats.org/officeDocument/2006/relationships/hyperlink" Target="#'3- Guidance'!A310" TargetMode="External" Id="rId49"/><Relationship Type="http://schemas.openxmlformats.org/officeDocument/2006/relationships/hyperlink" Target="#'3- Guidance'!A311" TargetMode="External" Id="rId50"/><Relationship Type="http://schemas.openxmlformats.org/officeDocument/2006/relationships/hyperlink" Target="#'3- Guidance'!A312" TargetMode="External" Id="rId51"/><Relationship Type="http://schemas.openxmlformats.org/officeDocument/2006/relationships/hyperlink" Target="#'3- Guidance'!A313" TargetMode="External" Id="rId52"/><Relationship Type="http://schemas.openxmlformats.org/officeDocument/2006/relationships/hyperlink" Target="#'3- Guidance'!A314" TargetMode="External" Id="rId53"/><Relationship Type="http://schemas.openxmlformats.org/officeDocument/2006/relationships/hyperlink" Target="#'3- Guidance'!A315" TargetMode="External" Id="rId54"/><Relationship Type="http://schemas.openxmlformats.org/officeDocument/2006/relationships/hyperlink" Target="#'3- Guidance'!A316" TargetMode="External" Id="rId55"/><Relationship Type="http://schemas.openxmlformats.org/officeDocument/2006/relationships/hyperlink" Target="#'3- Guidance'!A317" TargetMode="External" Id="rId56"/><Relationship Type="http://schemas.openxmlformats.org/officeDocument/2006/relationships/hyperlink" Target="#'3- Guidance'!A318" TargetMode="External" Id="rId57"/><Relationship Type="http://schemas.openxmlformats.org/officeDocument/2006/relationships/hyperlink" Target="#'3- Guidance'!A319" TargetMode="External" Id="rId58"/><Relationship Type="http://schemas.openxmlformats.org/officeDocument/2006/relationships/hyperlink" Target="#'3- Guidance'!A320" TargetMode="External" Id="rId59"/><Relationship Type="http://schemas.openxmlformats.org/officeDocument/2006/relationships/hyperlink" Target="#'3- Guidance'!A321" TargetMode="External" Id="rId60"/><Relationship Type="http://schemas.openxmlformats.org/officeDocument/2006/relationships/hyperlink" Target="#'3- Guidance'!A322" TargetMode="External" Id="rId61"/><Relationship Type="http://schemas.openxmlformats.org/officeDocument/2006/relationships/hyperlink" Target="#'3- Guidance'!A323" TargetMode="External" Id="rId62"/><Relationship Type="http://schemas.openxmlformats.org/officeDocument/2006/relationships/hyperlink" Target="#'3- Guidance'!A324" TargetMode="External" Id="rId63"/><Relationship Type="http://schemas.openxmlformats.org/officeDocument/2006/relationships/hyperlink" Target="#'3- Guidance'!A325" TargetMode="External" Id="rId64"/><Relationship Type="http://schemas.openxmlformats.org/officeDocument/2006/relationships/hyperlink" Target="#'3- Guidance'!A326" TargetMode="External" Id="rId65"/><Relationship Type="http://schemas.openxmlformats.org/officeDocument/2006/relationships/hyperlink" Target="#'3- Guidance'!A327" TargetMode="External" Id="rId66"/><Relationship Type="http://schemas.openxmlformats.org/officeDocument/2006/relationships/hyperlink" Target="#'3- Guidance'!A328" TargetMode="External" Id="rId67"/><Relationship Type="http://schemas.openxmlformats.org/officeDocument/2006/relationships/hyperlink" Target="#'3- Guidance'!A329" TargetMode="External" Id="rId68"/><Relationship Type="http://schemas.openxmlformats.org/officeDocument/2006/relationships/hyperlink" Target="#'3- Guidance'!A330" TargetMode="External" Id="rId69"/><Relationship Type="http://schemas.openxmlformats.org/officeDocument/2006/relationships/hyperlink" Target="#'3- Guidance'!A331" TargetMode="External" Id="rId70"/><Relationship Type="http://schemas.openxmlformats.org/officeDocument/2006/relationships/hyperlink" Target="#'3- Guidance'!A332" TargetMode="External" Id="rId71"/><Relationship Type="http://schemas.openxmlformats.org/officeDocument/2006/relationships/hyperlink" Target="#'3- Guidance'!A333" TargetMode="External" Id="rId72"/><Relationship Type="http://schemas.openxmlformats.org/officeDocument/2006/relationships/hyperlink" Target="#'3- Guidance'!A334" TargetMode="External" Id="rId73"/><Relationship Type="http://schemas.openxmlformats.org/officeDocument/2006/relationships/hyperlink" Target="#'3- Guidance'!A335" TargetMode="External" Id="rId74"/><Relationship Type="http://schemas.openxmlformats.org/officeDocument/2006/relationships/hyperlink" Target="#'3- Guidance'!A336" TargetMode="External" Id="rId75"/><Relationship Type="http://schemas.openxmlformats.org/officeDocument/2006/relationships/hyperlink" Target="#'3- Guidance'!A337" TargetMode="External" Id="rId76"/><Relationship Type="http://schemas.openxmlformats.org/officeDocument/2006/relationships/hyperlink" Target="#'3- Guidance'!A338" TargetMode="External" Id="rId77"/><Relationship Type="http://schemas.openxmlformats.org/officeDocument/2006/relationships/hyperlink" Target="#'3- Guidance'!A339" TargetMode="External" Id="rId78"/><Relationship Type="http://schemas.openxmlformats.org/officeDocument/2006/relationships/hyperlink" Target="#'3- Guidance'!A340" TargetMode="External" Id="rId79"/><Relationship Type="http://schemas.openxmlformats.org/officeDocument/2006/relationships/hyperlink" Target="#'3- Guidance'!A341" TargetMode="External" Id="rId80"/><Relationship Type="http://schemas.openxmlformats.org/officeDocument/2006/relationships/hyperlink" Target="#'3- Guidance'!A342" TargetMode="External" Id="rId81"/><Relationship Type="http://schemas.openxmlformats.org/officeDocument/2006/relationships/hyperlink" Target="#'3- Guidance'!A343" TargetMode="External" Id="rId82"/><Relationship Type="http://schemas.openxmlformats.org/officeDocument/2006/relationships/hyperlink" Target="#'3- Guidance'!A344" TargetMode="External" Id="rId83"/><Relationship Type="http://schemas.openxmlformats.org/officeDocument/2006/relationships/hyperlink" Target="#'3- Guidance'!A345" TargetMode="External" Id="rId84"/><Relationship Type="http://schemas.openxmlformats.org/officeDocument/2006/relationships/hyperlink" Target="#'3- Guidance'!A346" TargetMode="External" Id="rId85"/><Relationship Type="http://schemas.openxmlformats.org/officeDocument/2006/relationships/hyperlink" Target="#'3- Guidance'!A347" TargetMode="External" Id="rId86"/><Relationship Type="http://schemas.openxmlformats.org/officeDocument/2006/relationships/hyperlink" Target="#'3- Guidance'!A348" TargetMode="External" Id="rId87"/><Relationship Type="http://schemas.openxmlformats.org/officeDocument/2006/relationships/hyperlink" Target="#'3- Guidance'!A349" TargetMode="External" Id="rId88"/><Relationship Type="http://schemas.openxmlformats.org/officeDocument/2006/relationships/hyperlink" Target="#'3- Guidance'!A350" TargetMode="External" Id="rId89"/><Relationship Type="http://schemas.openxmlformats.org/officeDocument/2006/relationships/hyperlink" Target="#'3- Guidance'!A351" TargetMode="External" Id="rId90"/><Relationship Type="http://schemas.openxmlformats.org/officeDocument/2006/relationships/hyperlink" Target="#'3- Guidance'!A352" TargetMode="External" Id="rId91"/><Relationship Type="http://schemas.openxmlformats.org/officeDocument/2006/relationships/hyperlink" Target="#'3- Guidance'!A353" TargetMode="External" Id="rId92"/><Relationship Type="http://schemas.openxmlformats.org/officeDocument/2006/relationships/hyperlink" Target="#'3- Guidance'!A354" TargetMode="External" Id="rId93"/><Relationship Type="http://schemas.openxmlformats.org/officeDocument/2006/relationships/hyperlink" Target="#'3- Guidance'!A355" TargetMode="External" Id="rId94"/><Relationship Type="http://schemas.openxmlformats.org/officeDocument/2006/relationships/hyperlink" Target="#'3- Guidance'!A356" TargetMode="External" Id="rId95"/><Relationship Type="http://schemas.openxmlformats.org/officeDocument/2006/relationships/hyperlink" Target="#'3- Guidance'!A357" TargetMode="External" Id="rId96"/><Relationship Type="http://schemas.openxmlformats.org/officeDocument/2006/relationships/hyperlink" Target="#'3- Guidance'!A358" TargetMode="External" Id="rId97"/><Relationship Type="http://schemas.openxmlformats.org/officeDocument/2006/relationships/hyperlink" Target="#'3- Guidance'!A359" TargetMode="External" Id="rId98"/><Relationship Type="http://schemas.openxmlformats.org/officeDocument/2006/relationships/hyperlink" Target="#'3- Guidance'!A360" TargetMode="External" Id="rId99"/><Relationship Type="http://schemas.openxmlformats.org/officeDocument/2006/relationships/hyperlink" Target="#'3- Guidance'!A361" TargetMode="External" Id="rId100"/><Relationship Type="http://schemas.openxmlformats.org/officeDocument/2006/relationships/hyperlink" Target="#'3- Guidance'!A362" TargetMode="External" Id="rId101"/><Relationship Type="http://schemas.openxmlformats.org/officeDocument/2006/relationships/hyperlink" Target="#'3- Guidance'!A363" TargetMode="External" Id="rId102"/><Relationship Type="http://schemas.openxmlformats.org/officeDocument/2006/relationships/hyperlink" Target="#'3- Guidance'!A364" TargetMode="External" Id="rId103"/><Relationship Type="http://schemas.openxmlformats.org/officeDocument/2006/relationships/hyperlink" Target="#'3- Guidance'!A365" TargetMode="External" Id="rId104"/><Relationship Type="http://schemas.openxmlformats.org/officeDocument/2006/relationships/hyperlink" Target="#'3- Guidance'!A366" TargetMode="External" Id="rId105"/><Relationship Type="http://schemas.openxmlformats.org/officeDocument/2006/relationships/hyperlink" Target="#'3- Guidance'!A367" TargetMode="External" Id="rId106"/><Relationship Type="http://schemas.openxmlformats.org/officeDocument/2006/relationships/hyperlink" Target="#'3- Guidance'!A368" TargetMode="External" Id="rId107"/><Relationship Type="http://schemas.openxmlformats.org/officeDocument/2006/relationships/hyperlink" Target="#'3- Guidance'!A369" TargetMode="External" Id="rId108"/><Relationship Type="http://schemas.openxmlformats.org/officeDocument/2006/relationships/hyperlink" Target="#'3- Guidance'!A370" TargetMode="External" Id="rId109"/><Relationship Type="http://schemas.openxmlformats.org/officeDocument/2006/relationships/hyperlink" Target="#'3- Guidance'!A371" TargetMode="External" Id="rId110"/><Relationship Type="http://schemas.openxmlformats.org/officeDocument/2006/relationships/hyperlink" Target="#'3- Guidance'!A372" TargetMode="External" Id="rId111"/><Relationship Type="http://schemas.openxmlformats.org/officeDocument/2006/relationships/hyperlink" Target="#'3- Guidance'!A373" TargetMode="External" Id="rId112"/><Relationship Type="http://schemas.openxmlformats.org/officeDocument/2006/relationships/hyperlink" Target="#'3- Guidance'!A374" TargetMode="External" Id="rId113"/><Relationship Type="http://schemas.openxmlformats.org/officeDocument/2006/relationships/hyperlink" Target="#'3- Guidance'!A375" TargetMode="External" Id="rId114"/><Relationship Type="http://schemas.openxmlformats.org/officeDocument/2006/relationships/hyperlink" Target="#'3- Guidance'!A376" TargetMode="External" Id="rId115"/><Relationship Type="http://schemas.openxmlformats.org/officeDocument/2006/relationships/hyperlink" Target="#'3- Guidance'!A377" TargetMode="External" Id="rId116"/><Relationship Type="http://schemas.openxmlformats.org/officeDocument/2006/relationships/hyperlink" Target="#'3- Guidance'!A378" TargetMode="External" Id="rId117"/><Relationship Type="http://schemas.openxmlformats.org/officeDocument/2006/relationships/hyperlink" Target="#'3- Guidance'!A379" TargetMode="External" Id="rId118"/><Relationship Type="http://schemas.openxmlformats.org/officeDocument/2006/relationships/hyperlink" Target="#'3- Guidance'!A380" TargetMode="External" Id="rId119"/><Relationship Type="http://schemas.openxmlformats.org/officeDocument/2006/relationships/hyperlink" Target="#'3- Guidance'!A381" TargetMode="External" Id="rId120"/><Relationship Type="http://schemas.openxmlformats.org/officeDocument/2006/relationships/hyperlink" Target="#'3- Guidance'!A382" TargetMode="External" Id="rId121"/><Relationship Type="http://schemas.openxmlformats.org/officeDocument/2006/relationships/hyperlink" Target="#'3- Guidance'!A383" TargetMode="External" Id="rId122"/><Relationship Type="http://schemas.openxmlformats.org/officeDocument/2006/relationships/hyperlink" Target="#'3- Guidance'!A384" TargetMode="External" Id="rId123"/><Relationship Type="http://schemas.openxmlformats.org/officeDocument/2006/relationships/hyperlink" Target="#'3- Guidance'!A385" TargetMode="External" Id="rId124"/><Relationship Type="http://schemas.openxmlformats.org/officeDocument/2006/relationships/hyperlink" Target="#'3- Guidance'!A386" TargetMode="External" Id="rId125"/><Relationship Type="http://schemas.openxmlformats.org/officeDocument/2006/relationships/hyperlink" Target="#'3- Guidance'!A387" TargetMode="External" Id="rId126"/><Relationship Type="http://schemas.openxmlformats.org/officeDocument/2006/relationships/hyperlink" Target="#'3- Guidance'!A388" TargetMode="External" Id="rId127"/><Relationship Type="http://schemas.openxmlformats.org/officeDocument/2006/relationships/hyperlink" Target="#'3- Guidance'!A389" TargetMode="External" Id="rId128"/><Relationship Type="http://schemas.openxmlformats.org/officeDocument/2006/relationships/hyperlink" Target="#'3- Guidance'!A390" TargetMode="External" Id="rId129"/><Relationship Type="http://schemas.openxmlformats.org/officeDocument/2006/relationships/hyperlink" Target="#'3- Guidance'!A391" TargetMode="External" Id="rId130"/><Relationship Type="http://schemas.openxmlformats.org/officeDocument/2006/relationships/hyperlink" Target="#'3- Guidance'!A392" TargetMode="External" Id="rId131"/><Relationship Type="http://schemas.openxmlformats.org/officeDocument/2006/relationships/hyperlink" Target="#'3- Guidance'!A393" TargetMode="External" Id="rId132"/><Relationship Type="http://schemas.openxmlformats.org/officeDocument/2006/relationships/hyperlink" Target="#'3- Guidance'!A394" TargetMode="External" Id="rId133"/><Relationship Type="http://schemas.openxmlformats.org/officeDocument/2006/relationships/hyperlink" Target="#'3- Guidance'!A395" TargetMode="External" Id="rId134"/><Relationship Type="http://schemas.openxmlformats.org/officeDocument/2006/relationships/hyperlink" Target="#'3- Guidance'!A396" TargetMode="External" Id="rId135"/><Relationship Type="http://schemas.openxmlformats.org/officeDocument/2006/relationships/hyperlink" Target="#'3- Guidance'!A397" TargetMode="External" Id="rId136"/><Relationship Type="http://schemas.openxmlformats.org/officeDocument/2006/relationships/hyperlink" Target="#'3- Guidance'!A398" TargetMode="External" Id="rId137"/><Relationship Type="http://schemas.openxmlformats.org/officeDocument/2006/relationships/hyperlink" Target="#'3- Guidance'!A399" TargetMode="External" Id="rId138"/><Relationship Type="http://schemas.openxmlformats.org/officeDocument/2006/relationships/hyperlink" Target="#'3- Guidance'!A400" TargetMode="External" Id="rId139"/><Relationship Type="http://schemas.openxmlformats.org/officeDocument/2006/relationships/hyperlink" Target="#'3- Guidance'!A401" TargetMode="External" Id="rId140"/><Relationship Type="http://schemas.openxmlformats.org/officeDocument/2006/relationships/hyperlink" Target="#'3- Guidance'!A402" TargetMode="External" Id="rId141"/><Relationship Type="http://schemas.openxmlformats.org/officeDocument/2006/relationships/hyperlink" Target="#'3- Guidance'!A403" TargetMode="External" Id="rId142"/><Relationship Type="http://schemas.openxmlformats.org/officeDocument/2006/relationships/hyperlink" Target="#'3- Guidance'!A404" TargetMode="External" Id="rId143"/><Relationship Type="http://schemas.openxmlformats.org/officeDocument/2006/relationships/hyperlink" Target="#'3- Guidance'!A405" TargetMode="External" Id="rId144"/><Relationship Type="http://schemas.openxmlformats.org/officeDocument/2006/relationships/hyperlink" Target="#'3- Guidance'!A406" TargetMode="External" Id="rId145"/><Relationship Type="http://schemas.openxmlformats.org/officeDocument/2006/relationships/hyperlink" Target="#'3- Guidance'!A407" TargetMode="External" Id="rId146"/><Relationship Type="http://schemas.openxmlformats.org/officeDocument/2006/relationships/hyperlink" Target="#'3- Guidance'!A408" TargetMode="External" Id="rId147"/><Relationship Type="http://schemas.openxmlformats.org/officeDocument/2006/relationships/hyperlink" Target="#'3- Guidance'!A409" TargetMode="External" Id="rId148"/><Relationship Type="http://schemas.openxmlformats.org/officeDocument/2006/relationships/hyperlink" Target="#'3- Guidance'!A410" TargetMode="External" Id="rId149"/><Relationship Type="http://schemas.openxmlformats.org/officeDocument/2006/relationships/hyperlink" Target="#'3- Guidance'!A411" TargetMode="External" Id="rId150"/><Relationship Type="http://schemas.openxmlformats.org/officeDocument/2006/relationships/hyperlink" Target="#'3- Guidance'!A412" TargetMode="External" Id="rId151"/><Relationship Type="http://schemas.openxmlformats.org/officeDocument/2006/relationships/hyperlink" Target="#'3- Guidance'!A413" TargetMode="External" Id="rId152"/><Relationship Type="http://schemas.openxmlformats.org/officeDocument/2006/relationships/hyperlink" Target="#'3- Guidance'!A414" TargetMode="External" Id="rId153"/><Relationship Type="http://schemas.openxmlformats.org/officeDocument/2006/relationships/hyperlink" Target="#'3- Guidance'!A415" TargetMode="External" Id="rId154"/><Relationship Type="http://schemas.openxmlformats.org/officeDocument/2006/relationships/hyperlink" Target="#'3- Guidance'!A416" TargetMode="External" Id="rId155"/><Relationship Type="http://schemas.openxmlformats.org/officeDocument/2006/relationships/hyperlink" Target="#'3- Guidance'!A417" TargetMode="External" Id="rId156"/><Relationship Type="http://schemas.openxmlformats.org/officeDocument/2006/relationships/hyperlink" Target="#'3- Guidance'!A418" TargetMode="External" Id="rId157"/><Relationship Type="http://schemas.openxmlformats.org/officeDocument/2006/relationships/hyperlink" Target="#'3- Guidance'!A419" TargetMode="External" Id="rId158"/><Relationship Type="http://schemas.openxmlformats.org/officeDocument/2006/relationships/hyperlink" Target="#'3- Guidance'!A420" TargetMode="External" Id="rId159"/><Relationship Type="http://schemas.openxmlformats.org/officeDocument/2006/relationships/hyperlink" Target="#'3- Guidance'!A421" TargetMode="External" Id="rId160"/><Relationship Type="http://schemas.openxmlformats.org/officeDocument/2006/relationships/hyperlink" Target="#'3- Guidance'!A422" TargetMode="External" Id="rId161"/><Relationship Type="http://schemas.openxmlformats.org/officeDocument/2006/relationships/hyperlink" Target="#'3- Guidance'!A423" TargetMode="External" Id="rId162"/><Relationship Type="http://schemas.openxmlformats.org/officeDocument/2006/relationships/hyperlink" Target="#'3- Guidance'!A424" TargetMode="External" Id="rId163"/><Relationship Type="http://schemas.openxmlformats.org/officeDocument/2006/relationships/hyperlink" Target="#'3- Guidance'!A425" TargetMode="External" Id="rId164"/><Relationship Type="http://schemas.openxmlformats.org/officeDocument/2006/relationships/hyperlink" Target="#'3- Guidance'!A426" TargetMode="External" Id="rId165"/><Relationship Type="http://schemas.openxmlformats.org/officeDocument/2006/relationships/hyperlink" Target="#'3- Guidance'!A427" TargetMode="External" Id="rId166"/><Relationship Type="http://schemas.openxmlformats.org/officeDocument/2006/relationships/hyperlink" Target="#'3- Guidance'!A428" TargetMode="External" Id="rId167"/><Relationship Type="http://schemas.openxmlformats.org/officeDocument/2006/relationships/hyperlink" Target="#'3- Guidance'!A429" TargetMode="External" Id="rId168"/><Relationship Type="http://schemas.openxmlformats.org/officeDocument/2006/relationships/hyperlink" Target="#'3- Guidance'!A430" TargetMode="External" Id="rId169"/><Relationship Type="http://schemas.openxmlformats.org/officeDocument/2006/relationships/hyperlink" Target="#'3- Guidance'!A431" TargetMode="External" Id="rId170"/><Relationship Type="http://schemas.openxmlformats.org/officeDocument/2006/relationships/hyperlink" Target="#'3- Guidance'!A432" TargetMode="External" Id="rId171"/><Relationship Type="http://schemas.openxmlformats.org/officeDocument/2006/relationships/hyperlink" Target="#'3- Guidance'!A433" TargetMode="External" Id="rId172"/><Relationship Type="http://schemas.openxmlformats.org/officeDocument/2006/relationships/hyperlink" Target="#'3- Guidance'!A434" TargetMode="External" Id="rId173"/><Relationship Type="http://schemas.openxmlformats.org/officeDocument/2006/relationships/hyperlink" Target="#'3- Guidance'!A435" TargetMode="External" Id="rId174"/><Relationship Type="http://schemas.openxmlformats.org/officeDocument/2006/relationships/hyperlink" Target="#'3- Guidance'!A436" TargetMode="External" Id="rId175"/><Relationship Type="http://schemas.openxmlformats.org/officeDocument/2006/relationships/hyperlink" Target="#'3- Guidance'!A437" TargetMode="External" Id="rId176"/><Relationship Type="http://schemas.openxmlformats.org/officeDocument/2006/relationships/hyperlink" Target="#'3- Guidance'!A438" TargetMode="External" Id="rId177"/><Relationship Type="http://schemas.openxmlformats.org/officeDocument/2006/relationships/hyperlink" Target="#'3- Guidance'!A439" TargetMode="External" Id="rId178"/><Relationship Type="http://schemas.openxmlformats.org/officeDocument/2006/relationships/hyperlink" Target="#'3- Guidance'!A440" TargetMode="External" Id="rId179"/><Relationship Type="http://schemas.openxmlformats.org/officeDocument/2006/relationships/hyperlink" Target="#'3- Guidance'!A441" TargetMode="External" Id="rId180"/><Relationship Type="http://schemas.openxmlformats.org/officeDocument/2006/relationships/hyperlink" Target="#'3- Guidance'!A442" TargetMode="External" Id="rId181"/><Relationship Type="http://schemas.openxmlformats.org/officeDocument/2006/relationships/hyperlink" Target="#'3- Guidance'!A443" TargetMode="External" Id="rId182"/><Relationship Type="http://schemas.openxmlformats.org/officeDocument/2006/relationships/hyperlink" Target="#'3- Guidance'!A444" TargetMode="External" Id="rId183"/><Relationship Type="http://schemas.openxmlformats.org/officeDocument/2006/relationships/hyperlink" Target="#'3- Guidance'!A445" TargetMode="External" Id="rId184"/><Relationship Type="http://schemas.openxmlformats.org/officeDocument/2006/relationships/hyperlink" Target="#'3- Guidance'!A446" TargetMode="External" Id="rId185"/><Relationship Type="http://schemas.openxmlformats.org/officeDocument/2006/relationships/hyperlink" Target="#'3- Guidance'!A447" TargetMode="External" Id="rId186"/><Relationship Type="http://schemas.openxmlformats.org/officeDocument/2006/relationships/hyperlink" Target="#'3- Guidance'!A448" TargetMode="External" Id="rId187"/><Relationship Type="http://schemas.openxmlformats.org/officeDocument/2006/relationships/hyperlink" Target="#'3- Guidance'!A449" TargetMode="External" Id="rId188"/><Relationship Type="http://schemas.openxmlformats.org/officeDocument/2006/relationships/hyperlink" Target="#'3- Guidance'!A450" TargetMode="External" Id="rId189"/><Relationship Type="http://schemas.openxmlformats.org/officeDocument/2006/relationships/hyperlink" Target="#'3- Guidance'!A451" TargetMode="External" Id="rId190"/><Relationship Type="http://schemas.openxmlformats.org/officeDocument/2006/relationships/hyperlink" Target="#'3- Guidance'!A452" TargetMode="External" Id="rId191"/><Relationship Type="http://schemas.openxmlformats.org/officeDocument/2006/relationships/hyperlink" Target="#'3- Guidance'!A453" TargetMode="External" Id="rId192"/><Relationship Type="http://schemas.openxmlformats.org/officeDocument/2006/relationships/hyperlink" Target="#'3- Guidance'!A454" TargetMode="External" Id="rId193"/><Relationship Type="http://schemas.openxmlformats.org/officeDocument/2006/relationships/hyperlink" Target="#'3- Guidance'!A455" TargetMode="External" Id="rId194"/><Relationship Type="http://schemas.openxmlformats.org/officeDocument/2006/relationships/hyperlink" Target="#'3- Guidance'!A456" TargetMode="External" Id="rId195"/><Relationship Type="http://schemas.openxmlformats.org/officeDocument/2006/relationships/hyperlink" Target="#'3- Guidance'!A457" TargetMode="External" Id="rId196"/><Relationship Type="http://schemas.openxmlformats.org/officeDocument/2006/relationships/hyperlink" Target="#'3- Guidance'!A458" TargetMode="External" Id="rId197"/><Relationship Type="http://schemas.openxmlformats.org/officeDocument/2006/relationships/hyperlink" Target="#'3- Guidance'!A459" TargetMode="External" Id="rId198"/><Relationship Type="http://schemas.openxmlformats.org/officeDocument/2006/relationships/hyperlink" Target="#'3- Guidance'!A460" TargetMode="External" Id="rId199"/><Relationship Type="http://schemas.openxmlformats.org/officeDocument/2006/relationships/hyperlink" Target="#'3- Guidance'!A461" TargetMode="External" Id="rId200"/><Relationship Type="http://schemas.openxmlformats.org/officeDocument/2006/relationships/hyperlink" Target="#'3- Guidance'!A462" TargetMode="External" Id="rId201"/><Relationship Type="http://schemas.openxmlformats.org/officeDocument/2006/relationships/hyperlink" Target="#'3- Guidance'!A463" TargetMode="External" Id="rId202"/><Relationship Type="http://schemas.openxmlformats.org/officeDocument/2006/relationships/hyperlink" Target="#'3- Guidance'!A464" TargetMode="External" Id="rId203"/><Relationship Type="http://schemas.openxmlformats.org/officeDocument/2006/relationships/hyperlink" Target="#'3- Guidance'!A465" TargetMode="External" Id="rId204"/><Relationship Type="http://schemas.openxmlformats.org/officeDocument/2006/relationships/hyperlink" Target="#'3- Guidance'!A466" TargetMode="External" Id="rId205"/><Relationship Type="http://schemas.openxmlformats.org/officeDocument/2006/relationships/hyperlink" Target="#'3- Guidance'!A467" TargetMode="External" Id="rId206"/></Relationships>
</file>

<file path=xl/worksheets/_rels/sheet8.xml.rels><Relationships xmlns="http://schemas.openxmlformats.org/package/2006/relationships"><Relationship Type="http://schemas.openxmlformats.org/officeDocument/2006/relationships/hyperlink" Target="#'2- GI'!A3" TargetMode="External" Id="rId1"/><Relationship Type="http://schemas.openxmlformats.org/officeDocument/2006/relationships/hyperlink" Target="#'2- GI'!A4" TargetMode="External" Id="rId2"/><Relationship Type="http://schemas.openxmlformats.org/officeDocument/2006/relationships/hyperlink" Target="#'2- GI'!A5" TargetMode="External" Id="rId3"/><Relationship Type="http://schemas.openxmlformats.org/officeDocument/2006/relationships/hyperlink" Target="#'2- GI'!A7" TargetMode="External" Id="rId4"/><Relationship Type="http://schemas.openxmlformats.org/officeDocument/2006/relationships/hyperlink" Target="#'2- GI'!A8" TargetMode="External" Id="rId5"/><Relationship Type="http://schemas.openxmlformats.org/officeDocument/2006/relationships/hyperlink" Target="#'2- GI'!A9" TargetMode="External" Id="rId6"/><Relationship Type="http://schemas.openxmlformats.org/officeDocument/2006/relationships/hyperlink" Target="#'2- GI'!A10" TargetMode="External" Id="rId7"/><Relationship Type="http://schemas.openxmlformats.org/officeDocument/2006/relationships/hyperlink" Target="#'2- GI'!A11" TargetMode="External" Id="rId8"/><Relationship Type="http://schemas.openxmlformats.org/officeDocument/2006/relationships/hyperlink" Target="#'2- GI'!A13" TargetMode="External" Id="rId9"/><Relationship Type="http://schemas.openxmlformats.org/officeDocument/2006/relationships/hyperlink" Target="#'2- GI'!A15" TargetMode="External" Id="rId10"/><Relationship Type="http://schemas.openxmlformats.org/officeDocument/2006/relationships/hyperlink" Target="#'2- GI'!A16" TargetMode="External" Id="rId11"/><Relationship Type="http://schemas.openxmlformats.org/officeDocument/2006/relationships/hyperlink" Target="#'2- GV'!A3" TargetMode="External" Id="rId12"/><Relationship Type="http://schemas.openxmlformats.org/officeDocument/2006/relationships/hyperlink" Target="#'2- GV'!A5" TargetMode="External" Id="rId13"/><Relationship Type="http://schemas.openxmlformats.org/officeDocument/2006/relationships/hyperlink" Target="#'2- GV'!A6" TargetMode="External" Id="rId14"/><Relationship Type="http://schemas.openxmlformats.org/officeDocument/2006/relationships/hyperlink" Target="#'2- GV'!A7" TargetMode="External" Id="rId15"/><Relationship Type="http://schemas.openxmlformats.org/officeDocument/2006/relationships/hyperlink" Target="#'2- GV'!A8" TargetMode="External" Id="rId16"/><Relationship Type="http://schemas.openxmlformats.org/officeDocument/2006/relationships/hyperlink" Target="#'2- GV'!A9" TargetMode="External" Id="rId17"/><Relationship Type="http://schemas.openxmlformats.org/officeDocument/2006/relationships/hyperlink" Target="#'2- GV'!A10" TargetMode="External" Id="rId18"/><Relationship Type="http://schemas.openxmlformats.org/officeDocument/2006/relationships/hyperlink" Target="#'2- GV'!A11" TargetMode="External" Id="rId19"/><Relationship Type="http://schemas.openxmlformats.org/officeDocument/2006/relationships/hyperlink" Target="#'2- GV'!A12" TargetMode="External" Id="rId20"/><Relationship Type="http://schemas.openxmlformats.org/officeDocument/2006/relationships/hyperlink" Target="#'2- GV'!A13" TargetMode="External" Id="rId21"/><Relationship Type="http://schemas.openxmlformats.org/officeDocument/2006/relationships/hyperlink" Target="#'2- GV'!A14" TargetMode="External" Id="rId22"/><Relationship Type="http://schemas.openxmlformats.org/officeDocument/2006/relationships/hyperlink" Target="#'2- GV'!A15" TargetMode="External" Id="rId23"/><Relationship Type="http://schemas.openxmlformats.org/officeDocument/2006/relationships/hyperlink" Target="#'2- GV'!A16" TargetMode="External" Id="rId24"/><Relationship Type="http://schemas.openxmlformats.org/officeDocument/2006/relationships/hyperlink" Target="#'2- GV'!A17" TargetMode="External" Id="rId25"/><Relationship Type="http://schemas.openxmlformats.org/officeDocument/2006/relationships/hyperlink" Target="#'2- GV'!A18" TargetMode="External" Id="rId26"/><Relationship Type="http://schemas.openxmlformats.org/officeDocument/2006/relationships/hyperlink" Target="#'2- GV'!A19" TargetMode="External" Id="rId27"/><Relationship Type="http://schemas.openxmlformats.org/officeDocument/2006/relationships/hyperlink" Target="#'2- GV'!A20" TargetMode="External" Id="rId28"/><Relationship Type="http://schemas.openxmlformats.org/officeDocument/2006/relationships/hyperlink" Target="#'2- GV'!A21" TargetMode="External" Id="rId29"/><Relationship Type="http://schemas.openxmlformats.org/officeDocument/2006/relationships/hyperlink" Target="#'2- GV'!A22" TargetMode="External" Id="rId30"/><Relationship Type="http://schemas.openxmlformats.org/officeDocument/2006/relationships/hyperlink" Target="#'2- GV'!A23" TargetMode="External" Id="rId31"/><Relationship Type="http://schemas.openxmlformats.org/officeDocument/2006/relationships/hyperlink" Target="#'2- GV'!A24" TargetMode="External" Id="rId32"/><Relationship Type="http://schemas.openxmlformats.org/officeDocument/2006/relationships/hyperlink" Target="#'2- OP'!A3" TargetMode="External" Id="rId33"/><Relationship Type="http://schemas.openxmlformats.org/officeDocument/2006/relationships/hyperlink" Target="#'2- OP'!A4" TargetMode="External" Id="rId34"/><Relationship Type="http://schemas.openxmlformats.org/officeDocument/2006/relationships/hyperlink" Target="#'2- OP'!A5" TargetMode="External" Id="rId35"/><Relationship Type="http://schemas.openxmlformats.org/officeDocument/2006/relationships/hyperlink" Target="#'2- OP'!A6" TargetMode="External" Id="rId36"/><Relationship Type="http://schemas.openxmlformats.org/officeDocument/2006/relationships/hyperlink" Target="#'2- OP'!A7" TargetMode="External" Id="rId37"/><Relationship Type="http://schemas.openxmlformats.org/officeDocument/2006/relationships/hyperlink" Target="#'2- OP'!A8" TargetMode="External" Id="rId38"/><Relationship Type="http://schemas.openxmlformats.org/officeDocument/2006/relationships/hyperlink" Target="#'2- OP'!A9" TargetMode="External" Id="rId39"/><Relationship Type="http://schemas.openxmlformats.org/officeDocument/2006/relationships/hyperlink" Target="#'2- OP'!A10" TargetMode="External" Id="rId40"/><Relationship Type="http://schemas.openxmlformats.org/officeDocument/2006/relationships/hyperlink" Target="#'2- OP'!A11" TargetMode="External" Id="rId41"/><Relationship Type="http://schemas.openxmlformats.org/officeDocument/2006/relationships/hyperlink" Target="#'2- OP'!A12" TargetMode="External" Id="rId42"/><Relationship Type="http://schemas.openxmlformats.org/officeDocument/2006/relationships/hyperlink" Target="#'2- OP'!A13" TargetMode="External" Id="rId43"/><Relationship Type="http://schemas.openxmlformats.org/officeDocument/2006/relationships/hyperlink" Target="#'2- OP'!A14" TargetMode="External" Id="rId44"/><Relationship Type="http://schemas.openxmlformats.org/officeDocument/2006/relationships/hyperlink" Target="#'2- OP'!A15" TargetMode="External" Id="rId45"/><Relationship Type="http://schemas.openxmlformats.org/officeDocument/2006/relationships/hyperlink" Target="#'2- OP'!A16" TargetMode="External" Id="rId46"/><Relationship Type="http://schemas.openxmlformats.org/officeDocument/2006/relationships/hyperlink" Target="#'2- OP'!A18" TargetMode="External" Id="rId47"/><Relationship Type="http://schemas.openxmlformats.org/officeDocument/2006/relationships/hyperlink" Target="#'2- OP'!A19" TargetMode="External" Id="rId48"/><Relationship Type="http://schemas.openxmlformats.org/officeDocument/2006/relationships/hyperlink" Target="#'2- OP'!A20" TargetMode="External" Id="rId49"/><Relationship Type="http://schemas.openxmlformats.org/officeDocument/2006/relationships/hyperlink" Target="#'2- OP'!A21" TargetMode="External" Id="rId50"/><Relationship Type="http://schemas.openxmlformats.org/officeDocument/2006/relationships/hyperlink" Target="#'2- OP'!A22" TargetMode="External" Id="rId51"/><Relationship Type="http://schemas.openxmlformats.org/officeDocument/2006/relationships/hyperlink" Target="#'2- OP'!A23" TargetMode="External" Id="rId52"/><Relationship Type="http://schemas.openxmlformats.org/officeDocument/2006/relationships/hyperlink" Target="#'2- OP'!A24" TargetMode="External" Id="rId53"/><Relationship Type="http://schemas.openxmlformats.org/officeDocument/2006/relationships/hyperlink" Target="#'2- OP'!A25" TargetMode="External" Id="rId54"/><Relationship Type="http://schemas.openxmlformats.org/officeDocument/2006/relationships/hyperlink" Target="#'2- OP'!A26" TargetMode="External" Id="rId55"/><Relationship Type="http://schemas.openxmlformats.org/officeDocument/2006/relationships/hyperlink" Target="#'2- OP'!A27" TargetMode="External" Id="rId56"/><Relationship Type="http://schemas.openxmlformats.org/officeDocument/2006/relationships/hyperlink" Target="#'2- OP'!A28" TargetMode="External" Id="rId57"/><Relationship Type="http://schemas.openxmlformats.org/officeDocument/2006/relationships/hyperlink" Target="#'2- OP'!A29" TargetMode="External" Id="rId58"/><Relationship Type="http://schemas.openxmlformats.org/officeDocument/2006/relationships/hyperlink" Target="#'2- OP'!A30" TargetMode="External" Id="rId59"/><Relationship Type="http://schemas.openxmlformats.org/officeDocument/2006/relationships/hyperlink" Target="#'2- OP'!A31" TargetMode="External" Id="rId60"/><Relationship Type="http://schemas.openxmlformats.org/officeDocument/2006/relationships/hyperlink" Target="#'2- OP'!A32" TargetMode="External" Id="rId61"/><Relationship Type="http://schemas.openxmlformats.org/officeDocument/2006/relationships/hyperlink" Target="#'2- OP'!A33" TargetMode="External" Id="rId62"/><Relationship Type="http://schemas.openxmlformats.org/officeDocument/2006/relationships/hyperlink" Target="#'2- OP'!A34" TargetMode="External" Id="rId63"/><Relationship Type="http://schemas.openxmlformats.org/officeDocument/2006/relationships/hyperlink" Target="#'2- OP'!A35" TargetMode="External" Id="rId64"/><Relationship Type="http://schemas.openxmlformats.org/officeDocument/2006/relationships/hyperlink" Target="#'2- OP'!A36" TargetMode="External" Id="rId65"/><Relationship Type="http://schemas.openxmlformats.org/officeDocument/2006/relationships/hyperlink" Target="#'2- OP'!A37" TargetMode="External" Id="rId66"/><Relationship Type="http://schemas.openxmlformats.org/officeDocument/2006/relationships/hyperlink" Target="#'2- OP'!A38" TargetMode="External" Id="rId67"/><Relationship Type="http://schemas.openxmlformats.org/officeDocument/2006/relationships/hyperlink" Target="#'2- OP'!A39" TargetMode="External" Id="rId68"/><Relationship Type="http://schemas.openxmlformats.org/officeDocument/2006/relationships/hyperlink" Target="#'2- OP'!A40" TargetMode="External" Id="rId69"/><Relationship Type="http://schemas.openxmlformats.org/officeDocument/2006/relationships/hyperlink" Target="#'2- OP'!A41" TargetMode="External" Id="rId70"/><Relationship Type="http://schemas.openxmlformats.org/officeDocument/2006/relationships/hyperlink" Target="#'2- OP'!A42" TargetMode="External" Id="rId71"/><Relationship Type="http://schemas.openxmlformats.org/officeDocument/2006/relationships/hyperlink" Target="#'2- GV'!A26" TargetMode="External" Id="rId72"/><Relationship Type="http://schemas.openxmlformats.org/officeDocument/2006/relationships/hyperlink" Target="#'2- GV'!A27" TargetMode="External" Id="rId73"/><Relationship Type="http://schemas.openxmlformats.org/officeDocument/2006/relationships/hyperlink" Target="#'2- GV'!A28" TargetMode="External" Id="rId74"/><Relationship Type="http://schemas.openxmlformats.org/officeDocument/2006/relationships/hyperlink" Target="#'2- GV'!A29" TargetMode="External" Id="rId75"/><Relationship Type="http://schemas.openxmlformats.org/officeDocument/2006/relationships/hyperlink" Target="#'2- GV'!A30" TargetMode="External" Id="rId76"/><Relationship Type="http://schemas.openxmlformats.org/officeDocument/2006/relationships/hyperlink" Target="#'2- GV'!A31" TargetMode="External" Id="rId77"/><Relationship Type="http://schemas.openxmlformats.org/officeDocument/2006/relationships/hyperlink" Target="#'2- GV'!A32" TargetMode="External" Id="rId78"/><Relationship Type="http://schemas.openxmlformats.org/officeDocument/2006/relationships/hyperlink" Target="#'2- GV'!A34" TargetMode="External" Id="rId79"/><Relationship Type="http://schemas.openxmlformats.org/officeDocument/2006/relationships/hyperlink" Target="#'2- GV'!A35" TargetMode="External" Id="rId80"/><Relationship Type="http://schemas.openxmlformats.org/officeDocument/2006/relationships/hyperlink" Target="#'2- GV'!A36" TargetMode="External" Id="rId81"/><Relationship Type="http://schemas.openxmlformats.org/officeDocument/2006/relationships/hyperlink" Target="#'2- GV'!A37" TargetMode="External" Id="rId82"/><Relationship Type="http://schemas.openxmlformats.org/officeDocument/2006/relationships/hyperlink" Target="#'2- GV'!A38" TargetMode="External" Id="rId83"/><Relationship Type="http://schemas.openxmlformats.org/officeDocument/2006/relationships/hyperlink" Target="#'2- GV'!A39" TargetMode="External" Id="rId84"/><Relationship Type="http://schemas.openxmlformats.org/officeDocument/2006/relationships/hyperlink" Target="#'2- GV'!A40" TargetMode="External" Id="rId85"/><Relationship Type="http://schemas.openxmlformats.org/officeDocument/2006/relationships/hyperlink" Target="#'2- GV'!A41" TargetMode="External" Id="rId86"/><Relationship Type="http://schemas.openxmlformats.org/officeDocument/2006/relationships/hyperlink" Target="#'2- GV'!A42" TargetMode="External" Id="rId87"/><Relationship Type="http://schemas.openxmlformats.org/officeDocument/2006/relationships/hyperlink" Target="#'2- GV'!A43" TargetMode="External" Id="rId88"/><Relationship Type="http://schemas.openxmlformats.org/officeDocument/2006/relationships/hyperlink" Target="#'2- GV'!A44" TargetMode="External" Id="rId89"/><Relationship Type="http://schemas.openxmlformats.org/officeDocument/2006/relationships/hyperlink" Target="#'2- GV'!A45" TargetMode="External" Id="rId90"/><Relationship Type="http://schemas.openxmlformats.org/officeDocument/2006/relationships/hyperlink" Target="#'2- GV'!A46" TargetMode="External" Id="rId91"/><Relationship Type="http://schemas.openxmlformats.org/officeDocument/2006/relationships/hyperlink" Target="#'2- GV'!A47" TargetMode="External" Id="rId92"/><Relationship Type="http://schemas.openxmlformats.org/officeDocument/2006/relationships/hyperlink" Target="#'2- GV'!A48" TargetMode="External" Id="rId93"/><Relationship Type="http://schemas.openxmlformats.org/officeDocument/2006/relationships/hyperlink" Target="#'2- GV'!A49" TargetMode="External" Id="rId94"/><Relationship Type="http://schemas.openxmlformats.org/officeDocument/2006/relationships/hyperlink" Target="#'2- GV'!A50" TargetMode="External" Id="rId95"/><Relationship Type="http://schemas.openxmlformats.org/officeDocument/2006/relationships/hyperlink" Target="#'2- GV'!A51" TargetMode="External" Id="rId96"/><Relationship Type="http://schemas.openxmlformats.org/officeDocument/2006/relationships/hyperlink" Target="#'2- GV'!A52" TargetMode="External" Id="rId97"/><Relationship Type="http://schemas.openxmlformats.org/officeDocument/2006/relationships/hyperlink" Target="#'2- GV'!A53" TargetMode="External" Id="rId98"/><Relationship Type="http://schemas.openxmlformats.org/officeDocument/2006/relationships/hyperlink" Target="#'2- GV'!A54" TargetMode="External" Id="rId99"/><Relationship Type="http://schemas.openxmlformats.org/officeDocument/2006/relationships/hyperlink" Target="#'2- GV'!A55" TargetMode="External" Id="rId100"/><Relationship Type="http://schemas.openxmlformats.org/officeDocument/2006/relationships/hyperlink" Target="#'2- GV'!A56" TargetMode="External" Id="rId101"/><Relationship Type="http://schemas.openxmlformats.org/officeDocument/2006/relationships/hyperlink" Target="#'2- GV'!A57" TargetMode="External" Id="rId102"/><Relationship Type="http://schemas.openxmlformats.org/officeDocument/2006/relationships/hyperlink" Target="#'2- GV'!A58" TargetMode="External" Id="rId103"/><Relationship Type="http://schemas.openxmlformats.org/officeDocument/2006/relationships/hyperlink" Target="#'2- GV'!A59" TargetMode="External" Id="rId104"/><Relationship Type="http://schemas.openxmlformats.org/officeDocument/2006/relationships/hyperlink" Target="#'2- GV'!A60" TargetMode="External" Id="rId105"/><Relationship Type="http://schemas.openxmlformats.org/officeDocument/2006/relationships/hyperlink" Target="#'2- GV'!A61" TargetMode="External" Id="rId106"/><Relationship Type="http://schemas.openxmlformats.org/officeDocument/2006/relationships/hyperlink" Target="#'2- GV'!A62" TargetMode="External" Id="rId107"/><Relationship Type="http://schemas.openxmlformats.org/officeDocument/2006/relationships/hyperlink" Target="#'2- GV'!A64" TargetMode="External" Id="rId108"/><Relationship Type="http://schemas.openxmlformats.org/officeDocument/2006/relationships/hyperlink" Target="#'2- GV'!A65" TargetMode="External" Id="rId109"/><Relationship Type="http://schemas.openxmlformats.org/officeDocument/2006/relationships/hyperlink" Target="#'2- GV'!A66" TargetMode="External" Id="rId110"/><Relationship Type="http://schemas.openxmlformats.org/officeDocument/2006/relationships/hyperlink" Target="#'2- GV'!A67" TargetMode="External" Id="rId111"/><Relationship Type="http://schemas.openxmlformats.org/officeDocument/2006/relationships/hyperlink" Target="#'2- GV'!A68" TargetMode="External" Id="rId112"/><Relationship Type="http://schemas.openxmlformats.org/officeDocument/2006/relationships/hyperlink" Target="#'2- GV'!A69" TargetMode="External" Id="rId113"/><Relationship Type="http://schemas.openxmlformats.org/officeDocument/2006/relationships/hyperlink" Target="#'2- GV'!A70" TargetMode="External" Id="rId114"/><Relationship Type="http://schemas.openxmlformats.org/officeDocument/2006/relationships/hyperlink" Target="#'2- GV'!A71" TargetMode="External" Id="rId115"/><Relationship Type="http://schemas.openxmlformats.org/officeDocument/2006/relationships/hyperlink" Target="#'2- GV'!A72" TargetMode="External" Id="rId116"/><Relationship Type="http://schemas.openxmlformats.org/officeDocument/2006/relationships/hyperlink" Target="#'2- GV'!A73" TargetMode="External" Id="rId117"/><Relationship Type="http://schemas.openxmlformats.org/officeDocument/2006/relationships/hyperlink" Target="#'2- GV'!A74" TargetMode="External" Id="rId118"/><Relationship Type="http://schemas.openxmlformats.org/officeDocument/2006/relationships/hyperlink" Target="#'2- GV'!A76" TargetMode="External" Id="rId119"/><Relationship Type="http://schemas.openxmlformats.org/officeDocument/2006/relationships/hyperlink" Target="#'2- GV'!A77" TargetMode="External" Id="rId120"/><Relationship Type="http://schemas.openxmlformats.org/officeDocument/2006/relationships/hyperlink" Target="#'2- GV'!A78" TargetMode="External" Id="rId121"/><Relationship Type="http://schemas.openxmlformats.org/officeDocument/2006/relationships/hyperlink" Target="#'2- GV'!A79" TargetMode="External" Id="rId122"/><Relationship Type="http://schemas.openxmlformats.org/officeDocument/2006/relationships/hyperlink" Target="#'2- GV'!A80" TargetMode="External" Id="rId123"/><Relationship Type="http://schemas.openxmlformats.org/officeDocument/2006/relationships/hyperlink" Target="#'2- GV'!A81" TargetMode="External" Id="rId124"/><Relationship Type="http://schemas.openxmlformats.org/officeDocument/2006/relationships/hyperlink" Target="#'2- GV'!A82" TargetMode="External" Id="rId125"/><Relationship Type="http://schemas.openxmlformats.org/officeDocument/2006/relationships/hyperlink" Target="#'2- GV'!A83" TargetMode="External" Id="rId126"/><Relationship Type="http://schemas.openxmlformats.org/officeDocument/2006/relationships/hyperlink" Target="#'2- GV'!A84" TargetMode="External" Id="rId127"/><Relationship Type="http://schemas.openxmlformats.org/officeDocument/2006/relationships/hyperlink" Target="#'2- GV'!A85" TargetMode="External" Id="rId128"/><Relationship Type="http://schemas.openxmlformats.org/officeDocument/2006/relationships/hyperlink" Target="#'2- GV'!A86" TargetMode="External" Id="rId129"/><Relationship Type="http://schemas.openxmlformats.org/officeDocument/2006/relationships/hyperlink" Target="#'2- GV'!A87" TargetMode="External" Id="rId130"/><Relationship Type="http://schemas.openxmlformats.org/officeDocument/2006/relationships/hyperlink" Target="#'2- GV'!A88" TargetMode="External" Id="rId131"/><Relationship Type="http://schemas.openxmlformats.org/officeDocument/2006/relationships/hyperlink" Target="#'2- GV'!A89" TargetMode="External" Id="rId132"/><Relationship Type="http://schemas.openxmlformats.org/officeDocument/2006/relationships/hyperlink" Target="#'2- GV'!A90" TargetMode="External" Id="rId133"/><Relationship Type="http://schemas.openxmlformats.org/officeDocument/2006/relationships/hyperlink" Target="#'2- GV'!A91" TargetMode="External" Id="rId134"/><Relationship Type="http://schemas.openxmlformats.org/officeDocument/2006/relationships/hyperlink" Target="#'2- GV'!A92" TargetMode="External" Id="rId135"/><Relationship Type="http://schemas.openxmlformats.org/officeDocument/2006/relationships/hyperlink" Target="#'2- GV'!A93" TargetMode="External" Id="rId136"/><Relationship Type="http://schemas.openxmlformats.org/officeDocument/2006/relationships/hyperlink" Target="#'2- GV'!A94" TargetMode="External" Id="rId137"/><Relationship Type="http://schemas.openxmlformats.org/officeDocument/2006/relationships/hyperlink" Target="#'2- GV'!A95" TargetMode="External" Id="rId138"/><Relationship Type="http://schemas.openxmlformats.org/officeDocument/2006/relationships/hyperlink" Target="#'2- GV'!A97" TargetMode="External" Id="rId139"/><Relationship Type="http://schemas.openxmlformats.org/officeDocument/2006/relationships/hyperlink" Target="#'2- GV'!A98" TargetMode="External" Id="rId140"/><Relationship Type="http://schemas.openxmlformats.org/officeDocument/2006/relationships/hyperlink" Target="#'2- GV'!A99" TargetMode="External" Id="rId141"/><Relationship Type="http://schemas.openxmlformats.org/officeDocument/2006/relationships/hyperlink" Target="#'2- GV'!A100" TargetMode="External" Id="rId142"/><Relationship Type="http://schemas.openxmlformats.org/officeDocument/2006/relationships/hyperlink" Target="#'2- GV'!A101" TargetMode="External" Id="rId143"/><Relationship Type="http://schemas.openxmlformats.org/officeDocument/2006/relationships/hyperlink" Target="#'2- GV'!A102" TargetMode="External" Id="rId144"/><Relationship Type="http://schemas.openxmlformats.org/officeDocument/2006/relationships/hyperlink" Target="#'2- GV'!A103" TargetMode="External" Id="rId145"/><Relationship Type="http://schemas.openxmlformats.org/officeDocument/2006/relationships/hyperlink" Target="#'2- GV'!A104" TargetMode="External" Id="rId146"/><Relationship Type="http://schemas.openxmlformats.org/officeDocument/2006/relationships/hyperlink" Target="#'2- GV'!A105" TargetMode="External" Id="rId147"/><Relationship Type="http://schemas.openxmlformats.org/officeDocument/2006/relationships/hyperlink" Target="#'2- GV'!A106" TargetMode="External" Id="rId148"/><Relationship Type="http://schemas.openxmlformats.org/officeDocument/2006/relationships/hyperlink" Target="#'2- GV'!A107" TargetMode="External" Id="rId149"/><Relationship Type="http://schemas.openxmlformats.org/officeDocument/2006/relationships/hyperlink" Target="#'2- GV'!A108" TargetMode="External" Id="rId150"/><Relationship Type="http://schemas.openxmlformats.org/officeDocument/2006/relationships/hyperlink" Target="#'2- GV'!A109" TargetMode="External" Id="rId151"/><Relationship Type="http://schemas.openxmlformats.org/officeDocument/2006/relationships/hyperlink" Target="#'2- GV'!A110" TargetMode="External" Id="rId152"/><Relationship Type="http://schemas.openxmlformats.org/officeDocument/2006/relationships/hyperlink" Target="#'2- GV'!A111" TargetMode="External" Id="rId153"/><Relationship Type="http://schemas.openxmlformats.org/officeDocument/2006/relationships/hyperlink" Target="#'2- GV'!A112" TargetMode="External" Id="rId154"/><Relationship Type="http://schemas.openxmlformats.org/officeDocument/2006/relationships/hyperlink" Target="#'2- GV'!A113" TargetMode="External" Id="rId155"/><Relationship Type="http://schemas.openxmlformats.org/officeDocument/2006/relationships/hyperlink" Target="#'2- GV'!A114" TargetMode="External" Id="rId156"/><Relationship Type="http://schemas.openxmlformats.org/officeDocument/2006/relationships/hyperlink" Target="#'2- GV'!A115" TargetMode="External" Id="rId157"/><Relationship Type="http://schemas.openxmlformats.org/officeDocument/2006/relationships/hyperlink" Target="#'2- GV'!A116" TargetMode="External" Id="rId158"/><Relationship Type="http://schemas.openxmlformats.org/officeDocument/2006/relationships/hyperlink" Target="#'2- GV'!A117" TargetMode="External" Id="rId159"/><Relationship Type="http://schemas.openxmlformats.org/officeDocument/2006/relationships/hyperlink" Target="#'2- GV'!A119" TargetMode="External" Id="rId160"/><Relationship Type="http://schemas.openxmlformats.org/officeDocument/2006/relationships/hyperlink" Target="#'2- GV'!A120" TargetMode="External" Id="rId161"/><Relationship Type="http://schemas.openxmlformats.org/officeDocument/2006/relationships/hyperlink" Target="#'2- GV'!A121" TargetMode="External" Id="rId162"/><Relationship Type="http://schemas.openxmlformats.org/officeDocument/2006/relationships/hyperlink" Target="#'2- GV'!A122" TargetMode="External" Id="rId163"/><Relationship Type="http://schemas.openxmlformats.org/officeDocument/2006/relationships/hyperlink" Target="#'2- GV'!A123" TargetMode="External" Id="rId164"/><Relationship Type="http://schemas.openxmlformats.org/officeDocument/2006/relationships/hyperlink" Target="#'2- GV'!A124" TargetMode="External" Id="rId165"/><Relationship Type="http://schemas.openxmlformats.org/officeDocument/2006/relationships/hyperlink" Target="#'2- GV'!A125" TargetMode="External" Id="rId166"/><Relationship Type="http://schemas.openxmlformats.org/officeDocument/2006/relationships/hyperlink" Target="#'2- GV'!A127" TargetMode="External" Id="rId167"/><Relationship Type="http://schemas.openxmlformats.org/officeDocument/2006/relationships/hyperlink" Target="#'2- GV'!A128" TargetMode="External" Id="rId168"/><Relationship Type="http://schemas.openxmlformats.org/officeDocument/2006/relationships/hyperlink" Target="#'2- GV'!A129" TargetMode="External" Id="rId169"/><Relationship Type="http://schemas.openxmlformats.org/officeDocument/2006/relationships/hyperlink" Target="#'2- GV'!A130" TargetMode="External" Id="rId170"/><Relationship Type="http://schemas.openxmlformats.org/officeDocument/2006/relationships/hyperlink" Target="#'2- GV'!A132" TargetMode="External" Id="rId171"/><Relationship Type="http://schemas.openxmlformats.org/officeDocument/2006/relationships/hyperlink" Target="#'2- GV'!A133" TargetMode="External" Id="rId172"/><Relationship Type="http://schemas.openxmlformats.org/officeDocument/2006/relationships/hyperlink" Target="#'2- GV'!A134" TargetMode="External" Id="rId173"/><Relationship Type="http://schemas.openxmlformats.org/officeDocument/2006/relationships/hyperlink" Target="#'2- GV'!A135" TargetMode="External" Id="rId174"/><Relationship Type="http://schemas.openxmlformats.org/officeDocument/2006/relationships/hyperlink" Target="#'2- GV'!A136" TargetMode="External" Id="rId175"/><Relationship Type="http://schemas.openxmlformats.org/officeDocument/2006/relationships/hyperlink" Target="#'2- GV'!A137" TargetMode="External" Id="rId176"/><Relationship Type="http://schemas.openxmlformats.org/officeDocument/2006/relationships/hyperlink" Target="#'2- GV'!A138" TargetMode="External" Id="rId177"/><Relationship Type="http://schemas.openxmlformats.org/officeDocument/2006/relationships/hyperlink" Target="#'2- GV'!A139" TargetMode="External" Id="rId178"/><Relationship Type="http://schemas.openxmlformats.org/officeDocument/2006/relationships/hyperlink" Target="#'2- GV'!A140" TargetMode="External" Id="rId179"/><Relationship Type="http://schemas.openxmlformats.org/officeDocument/2006/relationships/hyperlink" Target="#'2- GV'!A141" TargetMode="External" Id="rId180"/><Relationship Type="http://schemas.openxmlformats.org/officeDocument/2006/relationships/hyperlink" Target="#'2- GV'!A142" TargetMode="External" Id="rId181"/><Relationship Type="http://schemas.openxmlformats.org/officeDocument/2006/relationships/hyperlink" Target="#'2- GV'!A143" TargetMode="External" Id="rId182"/><Relationship Type="http://schemas.openxmlformats.org/officeDocument/2006/relationships/hyperlink" Target="#'2- GV'!A144" TargetMode="External" Id="rId183"/><Relationship Type="http://schemas.openxmlformats.org/officeDocument/2006/relationships/hyperlink" Target="#'2- GV'!A145" TargetMode="External" Id="rId184"/><Relationship Type="http://schemas.openxmlformats.org/officeDocument/2006/relationships/hyperlink" Target="#'2- GV'!A146" TargetMode="External" Id="rId185"/><Relationship Type="http://schemas.openxmlformats.org/officeDocument/2006/relationships/hyperlink" Target="#'2- GV'!A147" TargetMode="External" Id="rId186"/><Relationship Type="http://schemas.openxmlformats.org/officeDocument/2006/relationships/hyperlink" Target="#'2- GV'!A148" TargetMode="External" Id="rId187"/><Relationship Type="http://schemas.openxmlformats.org/officeDocument/2006/relationships/hyperlink" Target="#'2- GV'!A149" TargetMode="External" Id="rId188"/><Relationship Type="http://schemas.openxmlformats.org/officeDocument/2006/relationships/hyperlink" Target="#'2- GV'!A150" TargetMode="External" Id="rId189"/><Relationship Type="http://schemas.openxmlformats.org/officeDocument/2006/relationships/hyperlink" Target="#'2- GV'!A151" TargetMode="External" Id="rId190"/><Relationship Type="http://schemas.openxmlformats.org/officeDocument/2006/relationships/hyperlink" Target="#'2- GV'!A153" TargetMode="External" Id="rId191"/><Relationship Type="http://schemas.openxmlformats.org/officeDocument/2006/relationships/hyperlink" Target="#'2- GV'!A154" TargetMode="External" Id="rId192"/><Relationship Type="http://schemas.openxmlformats.org/officeDocument/2006/relationships/hyperlink" Target="#'2- GV'!A155" TargetMode="External" Id="rId193"/><Relationship Type="http://schemas.openxmlformats.org/officeDocument/2006/relationships/hyperlink" Target="#'2- GV'!A156" TargetMode="External" Id="rId194"/><Relationship Type="http://schemas.openxmlformats.org/officeDocument/2006/relationships/hyperlink" Target="#'2- GV'!A157" TargetMode="External" Id="rId195"/><Relationship Type="http://schemas.openxmlformats.org/officeDocument/2006/relationships/hyperlink" Target="#'2- GV'!A158" TargetMode="External" Id="rId196"/><Relationship Type="http://schemas.openxmlformats.org/officeDocument/2006/relationships/hyperlink" Target="#'2- GV'!A159" TargetMode="External" Id="rId197"/><Relationship Type="http://schemas.openxmlformats.org/officeDocument/2006/relationships/hyperlink" Target="#'2- GV'!A160" TargetMode="External" Id="rId198"/><Relationship Type="http://schemas.openxmlformats.org/officeDocument/2006/relationships/hyperlink" Target="#'2- GV'!A161" TargetMode="External" Id="rId199"/><Relationship Type="http://schemas.openxmlformats.org/officeDocument/2006/relationships/hyperlink" Target="#'2- GV'!A162" TargetMode="External" Id="rId200"/><Relationship Type="http://schemas.openxmlformats.org/officeDocument/2006/relationships/hyperlink" Target="#'2- GV'!A163" TargetMode="External" Id="rId201"/><Relationship Type="http://schemas.openxmlformats.org/officeDocument/2006/relationships/hyperlink" Target="#'2- GV'!A164" TargetMode="External" Id="rId202"/><Relationship Type="http://schemas.openxmlformats.org/officeDocument/2006/relationships/hyperlink" Target="#'2- GV'!A165" TargetMode="External" Id="rId203"/><Relationship Type="http://schemas.openxmlformats.org/officeDocument/2006/relationships/hyperlink" Target="#'2- GV'!A166" TargetMode="External" Id="rId204"/><Relationship Type="http://schemas.openxmlformats.org/officeDocument/2006/relationships/hyperlink" Target="#'2- GV'!A167" TargetMode="External" Id="rId205"/><Relationship Type="http://schemas.openxmlformats.org/officeDocument/2006/relationships/hyperlink" Target="#'2- GV'!A168" TargetMode="External" Id="rId206"/><Relationship Type="http://schemas.openxmlformats.org/officeDocument/2006/relationships/hyperlink" Target="#'2- GV'!A169" TargetMode="External" Id="rId207"/><Relationship Type="http://schemas.openxmlformats.org/officeDocument/2006/relationships/hyperlink" Target="#'2- GV'!A170" TargetMode="External" Id="rId208"/><Relationship Type="http://schemas.openxmlformats.org/officeDocument/2006/relationships/hyperlink" Target="#'2- GV'!A171" TargetMode="External" Id="rId209"/><Relationship Type="http://schemas.openxmlformats.org/officeDocument/2006/relationships/hyperlink" Target="#'2- GV'!A172" TargetMode="External" Id="rId210"/><Relationship Type="http://schemas.openxmlformats.org/officeDocument/2006/relationships/hyperlink" Target="#'2- GV'!A174" TargetMode="External" Id="rId211"/><Relationship Type="http://schemas.openxmlformats.org/officeDocument/2006/relationships/hyperlink" Target="#'2- GV'!A175" TargetMode="External" Id="rId212"/><Relationship Type="http://schemas.openxmlformats.org/officeDocument/2006/relationships/hyperlink" Target="#'2- GV'!A176" TargetMode="External" Id="rId213"/><Relationship Type="http://schemas.openxmlformats.org/officeDocument/2006/relationships/hyperlink" Target="#'2- GV'!A177" TargetMode="External" Id="rId214"/><Relationship Type="http://schemas.openxmlformats.org/officeDocument/2006/relationships/hyperlink" Target="#'2- GV'!A179" TargetMode="External" Id="rId215"/><Relationship Type="http://schemas.openxmlformats.org/officeDocument/2006/relationships/hyperlink" Target="#'2- GV'!A180" TargetMode="External" Id="rId216"/><Relationship Type="http://schemas.openxmlformats.org/officeDocument/2006/relationships/hyperlink" Target="#'2- GV'!A182" TargetMode="External" Id="rId217"/><Relationship Type="http://schemas.openxmlformats.org/officeDocument/2006/relationships/hyperlink" Target="#'2- GV'!A183" TargetMode="External" Id="rId218"/><Relationship Type="http://schemas.openxmlformats.org/officeDocument/2006/relationships/hyperlink" Target="#'2- GV'!A184" TargetMode="External" Id="rId219"/><Relationship Type="http://schemas.openxmlformats.org/officeDocument/2006/relationships/hyperlink" Target="#'2- GV'!A185" TargetMode="External" Id="rId220"/><Relationship Type="http://schemas.openxmlformats.org/officeDocument/2006/relationships/hyperlink" Target="#'2- GV'!A186" TargetMode="External" Id="rId221"/><Relationship Type="http://schemas.openxmlformats.org/officeDocument/2006/relationships/hyperlink" Target="#'2- GV'!A187" TargetMode="External" Id="rId222"/><Relationship Type="http://schemas.openxmlformats.org/officeDocument/2006/relationships/hyperlink" Target="#'2- GV'!A188" TargetMode="External" Id="rId223"/><Relationship Type="http://schemas.openxmlformats.org/officeDocument/2006/relationships/hyperlink" Target="#'2- GV'!A189" TargetMode="External" Id="rId224"/><Relationship Type="http://schemas.openxmlformats.org/officeDocument/2006/relationships/hyperlink" Target="#'2- GV'!A190" TargetMode="External" Id="rId225"/><Relationship Type="http://schemas.openxmlformats.org/officeDocument/2006/relationships/hyperlink" Target="#'2- GV'!A191" TargetMode="External" Id="rId226"/><Relationship Type="http://schemas.openxmlformats.org/officeDocument/2006/relationships/hyperlink" Target="#'2- GV'!A192" TargetMode="External" Id="rId227"/><Relationship Type="http://schemas.openxmlformats.org/officeDocument/2006/relationships/hyperlink" Target="#'2- AML'!A3" TargetMode="External" Id="rId228"/><Relationship Type="http://schemas.openxmlformats.org/officeDocument/2006/relationships/hyperlink" Target="#'2- AML'!A4" TargetMode="External" Id="rId229"/><Relationship Type="http://schemas.openxmlformats.org/officeDocument/2006/relationships/hyperlink" Target="#'2- AML'!A5" TargetMode="External" Id="rId230"/><Relationship Type="http://schemas.openxmlformats.org/officeDocument/2006/relationships/hyperlink" Target="#'2- AML'!A6" TargetMode="External" Id="rId231"/><Relationship Type="http://schemas.openxmlformats.org/officeDocument/2006/relationships/hyperlink" Target="#'2- AML'!A7" TargetMode="External" Id="rId232"/><Relationship Type="http://schemas.openxmlformats.org/officeDocument/2006/relationships/hyperlink" Target="#'2- AML'!A8" TargetMode="External" Id="rId233"/><Relationship Type="http://schemas.openxmlformats.org/officeDocument/2006/relationships/hyperlink" Target="#'2- AML'!A9" TargetMode="External" Id="rId234"/><Relationship Type="http://schemas.openxmlformats.org/officeDocument/2006/relationships/hyperlink" Target="#'2- AML'!A10" TargetMode="External" Id="rId235"/><Relationship Type="http://schemas.openxmlformats.org/officeDocument/2006/relationships/hyperlink" Target="#'2- AML'!A11" TargetMode="External" Id="rId236"/><Relationship Type="http://schemas.openxmlformats.org/officeDocument/2006/relationships/hyperlink" Target="#'2- AML'!A12" TargetMode="External" Id="rId237"/><Relationship Type="http://schemas.openxmlformats.org/officeDocument/2006/relationships/hyperlink" Target="#'2- AML'!A13" TargetMode="External" Id="rId238"/><Relationship Type="http://schemas.openxmlformats.org/officeDocument/2006/relationships/hyperlink" Target="#'2- AML'!A14" TargetMode="External" Id="rId239"/><Relationship Type="http://schemas.openxmlformats.org/officeDocument/2006/relationships/hyperlink" Target="#'2- AML'!A15" TargetMode="External" Id="rId240"/><Relationship Type="http://schemas.openxmlformats.org/officeDocument/2006/relationships/hyperlink" Target="#'2- AML'!A16" TargetMode="External" Id="rId241"/><Relationship Type="http://schemas.openxmlformats.org/officeDocument/2006/relationships/hyperlink" Target="#'2- GV'!A194" TargetMode="External" Id="rId242"/><Relationship Type="http://schemas.openxmlformats.org/officeDocument/2006/relationships/hyperlink" Target="#'2- GV'!A196" TargetMode="External" Id="rId243"/><Relationship Type="http://schemas.openxmlformats.org/officeDocument/2006/relationships/hyperlink" Target="#'2- GV'!A197" TargetMode="External" Id="rId244"/><Relationship Type="http://schemas.openxmlformats.org/officeDocument/2006/relationships/hyperlink" Target="#'2- PR'!A3" TargetMode="External" Id="rId245"/><Relationship Type="http://schemas.openxmlformats.org/officeDocument/2006/relationships/hyperlink" Target="#'2- PR'!A4" TargetMode="External" Id="rId246"/><Relationship Type="http://schemas.openxmlformats.org/officeDocument/2006/relationships/hyperlink" Target="#'2- PR'!A5" TargetMode="External" Id="rId247"/><Relationship Type="http://schemas.openxmlformats.org/officeDocument/2006/relationships/hyperlink" Target="#'2- PR'!A6" TargetMode="External" Id="rId248"/><Relationship Type="http://schemas.openxmlformats.org/officeDocument/2006/relationships/hyperlink" Target="#'2- PR'!A7" TargetMode="External" Id="rId249"/><Relationship Type="http://schemas.openxmlformats.org/officeDocument/2006/relationships/hyperlink" Target="#'2- PR'!A8" TargetMode="External" Id="rId250"/><Relationship Type="http://schemas.openxmlformats.org/officeDocument/2006/relationships/hyperlink" Target="#'2- PR'!A9" TargetMode="External" Id="rId251"/><Relationship Type="http://schemas.openxmlformats.org/officeDocument/2006/relationships/hyperlink" Target="#'2- PR'!A10" TargetMode="External" Id="rId252"/><Relationship Type="http://schemas.openxmlformats.org/officeDocument/2006/relationships/hyperlink" Target="#'2- PR'!A11" TargetMode="External" Id="rId253"/><Relationship Type="http://schemas.openxmlformats.org/officeDocument/2006/relationships/hyperlink" Target="#'2- PR'!A12" TargetMode="External" Id="rId254"/><Relationship Type="http://schemas.openxmlformats.org/officeDocument/2006/relationships/hyperlink" Target="#'2- PR'!A13" TargetMode="External" Id="rId255"/><Relationship Type="http://schemas.openxmlformats.org/officeDocument/2006/relationships/hyperlink" Target="#'2- PR'!A14" TargetMode="External" Id="rId256"/><Relationship Type="http://schemas.openxmlformats.org/officeDocument/2006/relationships/hyperlink" Target="#'2- GV'!A199" TargetMode="External" Id="rId257"/><Relationship Type="http://schemas.openxmlformats.org/officeDocument/2006/relationships/hyperlink" Target="#'2- GV'!A200" TargetMode="External" Id="rId258"/><Relationship Type="http://schemas.openxmlformats.org/officeDocument/2006/relationships/hyperlink" Target="#'2- GV'!A201" TargetMode="External" Id="rId259"/><Relationship Type="http://schemas.openxmlformats.org/officeDocument/2006/relationships/hyperlink" Target="#'2- GV'!A202" TargetMode="External" Id="rId260"/><Relationship Type="http://schemas.openxmlformats.org/officeDocument/2006/relationships/hyperlink" Target="#'2- AMLE'!A3" TargetMode="External" Id="rId261"/><Relationship Type="http://schemas.openxmlformats.org/officeDocument/2006/relationships/hyperlink" Target="#'2- AMLE'!A5" TargetMode="External" Id="rId262"/><Relationship Type="http://schemas.openxmlformats.org/officeDocument/2006/relationships/hyperlink" Target="#'2- AMLE'!A6" TargetMode="External" Id="rId263"/><Relationship Type="http://schemas.openxmlformats.org/officeDocument/2006/relationships/hyperlink" Target="#'2- AMLE'!A7" TargetMode="External" Id="rId264"/><Relationship Type="http://schemas.openxmlformats.org/officeDocument/2006/relationships/hyperlink" Target="#'2- AMLE'!A8" TargetMode="External" Id="rId265"/><Relationship Type="http://schemas.openxmlformats.org/officeDocument/2006/relationships/hyperlink" Target="#'2- AMLE'!A9" TargetMode="External" Id="rId266"/><Relationship Type="http://schemas.openxmlformats.org/officeDocument/2006/relationships/hyperlink" Target="#'2- AMLE'!A10" TargetMode="External" Id="rId267"/><Relationship Type="http://schemas.openxmlformats.org/officeDocument/2006/relationships/hyperlink" Target="#'2- AMLE'!A11" TargetMode="External" Id="rId268"/><Relationship Type="http://schemas.openxmlformats.org/officeDocument/2006/relationships/hyperlink" Target="#'2- AMLE'!A12" TargetMode="External" Id="rId269"/><Relationship Type="http://schemas.openxmlformats.org/officeDocument/2006/relationships/hyperlink" Target="#'2- AMLE'!A13" TargetMode="External" Id="rId270"/><Relationship Type="http://schemas.openxmlformats.org/officeDocument/2006/relationships/hyperlink" Target="#'2- AMLE'!A14" TargetMode="External" Id="rId271"/><Relationship Type="http://schemas.openxmlformats.org/officeDocument/2006/relationships/hyperlink" Target="#'2- AMLE'!A15" TargetMode="External" Id="rId272"/><Relationship Type="http://schemas.openxmlformats.org/officeDocument/2006/relationships/hyperlink" Target="#'2- AMLE'!A16" TargetMode="External" Id="rId273"/><Relationship Type="http://schemas.openxmlformats.org/officeDocument/2006/relationships/hyperlink" Target="#'2- AMLE'!A17" TargetMode="External" Id="rId274"/><Relationship Type="http://schemas.openxmlformats.org/officeDocument/2006/relationships/hyperlink" Target="#'2- AMLE'!A18" TargetMode="External" Id="rId275"/><Relationship Type="http://schemas.openxmlformats.org/officeDocument/2006/relationships/hyperlink" Target="#'2- AMLE'!A19" TargetMode="External" Id="rId276"/><Relationship Type="http://schemas.openxmlformats.org/officeDocument/2006/relationships/hyperlink" Target="#'2- AMLE'!A20" TargetMode="External" Id="rId277"/><Relationship Type="http://schemas.openxmlformats.org/officeDocument/2006/relationships/hyperlink" Target="#'2- AMLE'!A21" TargetMode="External" Id="rId278"/><Relationship Type="http://schemas.openxmlformats.org/officeDocument/2006/relationships/hyperlink" Target="#'2- AMLE'!A22" TargetMode="External" Id="rId279"/><Relationship Type="http://schemas.openxmlformats.org/officeDocument/2006/relationships/hyperlink" Target="#'2- AMLE'!A23" TargetMode="External" Id="rId280"/><Relationship Type="http://schemas.openxmlformats.org/officeDocument/2006/relationships/hyperlink" Target="#'2- AMLE'!A24" TargetMode="External" Id="rId281"/><Relationship Type="http://schemas.openxmlformats.org/officeDocument/2006/relationships/hyperlink" Target="#'2- AMLE'!A25" TargetMode="External" Id="rId282"/><Relationship Type="http://schemas.openxmlformats.org/officeDocument/2006/relationships/hyperlink" Target="#'2- AMLE'!A26" TargetMode="External" Id="rId283"/><Relationship Type="http://schemas.openxmlformats.org/officeDocument/2006/relationships/hyperlink" Target="#'2- AMLE'!A28" TargetMode="External" Id="rId284"/><Relationship Type="http://schemas.openxmlformats.org/officeDocument/2006/relationships/hyperlink" Target="#'2- AMLE'!A29" TargetMode="External" Id="rId285"/><Relationship Type="http://schemas.openxmlformats.org/officeDocument/2006/relationships/hyperlink" Target="#'2- AMLE'!A30" TargetMode="External" Id="rId286"/><Relationship Type="http://schemas.openxmlformats.org/officeDocument/2006/relationships/hyperlink" Target="#'2- AMLE'!A31" TargetMode="External" Id="rId287"/><Relationship Type="http://schemas.openxmlformats.org/officeDocument/2006/relationships/hyperlink" Target="#'2- AMLE'!A32" TargetMode="External" Id="rId288"/><Relationship Type="http://schemas.openxmlformats.org/officeDocument/2006/relationships/hyperlink" Target="#'2- AMLE'!A33" TargetMode="External" Id="rId289"/><Relationship Type="http://schemas.openxmlformats.org/officeDocument/2006/relationships/hyperlink" Target="#'2- AMLE'!A34" TargetMode="External" Id="rId290"/><Relationship Type="http://schemas.openxmlformats.org/officeDocument/2006/relationships/hyperlink" Target="#'2- AMLE'!A35" TargetMode="External" Id="rId291"/><Relationship Type="http://schemas.openxmlformats.org/officeDocument/2006/relationships/hyperlink" Target="#'2- AMLE'!A36" TargetMode="External" Id="rId292"/><Relationship Type="http://schemas.openxmlformats.org/officeDocument/2006/relationships/hyperlink" Target="#'2- AMLE'!A37" TargetMode="External" Id="rId293"/><Relationship Type="http://schemas.openxmlformats.org/officeDocument/2006/relationships/hyperlink" Target="#'2- AMLE'!A38" TargetMode="External" Id="rId294"/><Relationship Type="http://schemas.openxmlformats.org/officeDocument/2006/relationships/hyperlink" Target="#'2- AMLE'!A39" TargetMode="External" Id="rId295"/><Relationship Type="http://schemas.openxmlformats.org/officeDocument/2006/relationships/hyperlink" Target="#'2- AMLE'!A40" TargetMode="External" Id="rId296"/><Relationship Type="http://schemas.openxmlformats.org/officeDocument/2006/relationships/hyperlink" Target="#'2- AMLE'!A41" TargetMode="External" Id="rId297"/><Relationship Type="http://schemas.openxmlformats.org/officeDocument/2006/relationships/hyperlink" Target="#'2- AMLE'!A42" TargetMode="External" Id="rId298"/><Relationship Type="http://schemas.openxmlformats.org/officeDocument/2006/relationships/hyperlink" Target="#'2- AMLE'!A43" TargetMode="External" Id="rId299"/><Relationship Type="http://schemas.openxmlformats.org/officeDocument/2006/relationships/hyperlink" Target="#'2- AMLE'!A44" TargetMode="External" Id="rId300"/><Relationship Type="http://schemas.openxmlformats.org/officeDocument/2006/relationships/hyperlink" Target="#'2- AMLE'!A45" TargetMode="External" Id="rId301"/><Relationship Type="http://schemas.openxmlformats.org/officeDocument/2006/relationships/hyperlink" Target="#'2- AMLE'!A46" TargetMode="External" Id="rId302"/><Relationship Type="http://schemas.openxmlformats.org/officeDocument/2006/relationships/hyperlink" Target="#'2- AMLE'!A47" TargetMode="External" Id="rId303"/><Relationship Type="http://schemas.openxmlformats.org/officeDocument/2006/relationships/hyperlink" Target="#'2- AMLE'!A48" TargetMode="External" Id="rId304"/><Relationship Type="http://schemas.openxmlformats.org/officeDocument/2006/relationships/hyperlink" Target="#'2- AMLE'!A49" TargetMode="External" Id="rId305"/><Relationship Type="http://schemas.openxmlformats.org/officeDocument/2006/relationships/hyperlink" Target="#'2- AMLE'!A50" TargetMode="External" Id="rId306"/><Relationship Type="http://schemas.openxmlformats.org/officeDocument/2006/relationships/hyperlink" Target="#'2- AMLE'!A51" TargetMode="External" Id="rId307"/><Relationship Type="http://schemas.openxmlformats.org/officeDocument/2006/relationships/hyperlink" Target="#'2- AMLE'!A52" TargetMode="External" Id="rId308"/><Relationship Type="http://schemas.openxmlformats.org/officeDocument/2006/relationships/hyperlink" Target="#'2- AMLE'!A53" TargetMode="External" Id="rId309"/><Relationship Type="http://schemas.openxmlformats.org/officeDocument/2006/relationships/hyperlink" Target="#'2- AMLE'!A54" TargetMode="External" Id="rId310"/><Relationship Type="http://schemas.openxmlformats.org/officeDocument/2006/relationships/hyperlink" Target="#'2- AMLE'!A55" TargetMode="External" Id="rId311"/><Relationship Type="http://schemas.openxmlformats.org/officeDocument/2006/relationships/hyperlink" Target="#'2- AMLE'!A56" TargetMode="External" Id="rId312"/><Relationship Type="http://schemas.openxmlformats.org/officeDocument/2006/relationships/hyperlink" Target="#'2- AMLE'!A57" TargetMode="External" Id="rId313"/><Relationship Type="http://schemas.openxmlformats.org/officeDocument/2006/relationships/hyperlink" Target="#'2- AMLE'!A58" TargetMode="External" Id="rId314"/><Relationship Type="http://schemas.openxmlformats.org/officeDocument/2006/relationships/hyperlink" Target="#'2- AMLE'!A59" TargetMode="External" Id="rId315"/><Relationship Type="http://schemas.openxmlformats.org/officeDocument/2006/relationships/hyperlink" Target="#'2- AMLE'!A60" TargetMode="External" Id="rId316"/><Relationship Type="http://schemas.openxmlformats.org/officeDocument/2006/relationships/hyperlink" Target="#'2- AMLE'!A61" TargetMode="External" Id="rId317"/><Relationship Type="http://schemas.openxmlformats.org/officeDocument/2006/relationships/hyperlink" Target="#'2- AMLE'!A62" TargetMode="External" Id="rId318"/><Relationship Type="http://schemas.openxmlformats.org/officeDocument/2006/relationships/hyperlink" Target="#'2- AMLE'!A63" TargetMode="External" Id="rId319"/><Relationship Type="http://schemas.openxmlformats.org/officeDocument/2006/relationships/hyperlink" Target="#'2- AMLE'!A64" TargetMode="External" Id="rId320"/><Relationship Type="http://schemas.openxmlformats.org/officeDocument/2006/relationships/hyperlink" Target="#'2- AMLE'!A65" TargetMode="External" Id="rId321"/><Relationship Type="http://schemas.openxmlformats.org/officeDocument/2006/relationships/hyperlink" Target="#'2- AMLE'!A66" TargetMode="External" Id="rId322"/><Relationship Type="http://schemas.openxmlformats.org/officeDocument/2006/relationships/hyperlink" Target="#'2- AMLE'!A67" TargetMode="External" Id="rId323"/><Relationship Type="http://schemas.openxmlformats.org/officeDocument/2006/relationships/hyperlink" Target="#'2- AMLE'!A68" TargetMode="External" Id="rId324"/><Relationship Type="http://schemas.openxmlformats.org/officeDocument/2006/relationships/hyperlink" Target="#'2- AMLE'!A69" TargetMode="External" Id="rId325"/><Relationship Type="http://schemas.openxmlformats.org/officeDocument/2006/relationships/hyperlink" Target="#'2- AMLE'!A70" TargetMode="External" Id="rId326"/><Relationship Type="http://schemas.openxmlformats.org/officeDocument/2006/relationships/hyperlink" Target="#'2- AMLE'!A71" TargetMode="External" Id="rId327"/><Relationship Type="http://schemas.openxmlformats.org/officeDocument/2006/relationships/hyperlink" Target="#'2- AMLE'!A72" TargetMode="External" Id="rId328"/><Relationship Type="http://schemas.openxmlformats.org/officeDocument/2006/relationships/hyperlink" Target="#'2- AMLE'!A73" TargetMode="External" Id="rId329"/><Relationship Type="http://schemas.openxmlformats.org/officeDocument/2006/relationships/hyperlink" Target="#'2- AMLE'!A74" TargetMode="External" Id="rId330"/><Relationship Type="http://schemas.openxmlformats.org/officeDocument/2006/relationships/hyperlink" Target="#'2- AMLE'!A75" TargetMode="External" Id="rId331"/><Relationship Type="http://schemas.openxmlformats.org/officeDocument/2006/relationships/hyperlink" Target="#'2- AMLE'!A76" TargetMode="External" Id="rId332"/><Relationship Type="http://schemas.openxmlformats.org/officeDocument/2006/relationships/hyperlink" Target="#'2- AMLE'!A78" TargetMode="External" Id="rId333"/><Relationship Type="http://schemas.openxmlformats.org/officeDocument/2006/relationships/hyperlink" Target="#'2- AMLE'!A79" TargetMode="External" Id="rId334"/><Relationship Type="http://schemas.openxmlformats.org/officeDocument/2006/relationships/hyperlink" Target="#'2- AMLE'!A80" TargetMode="External" Id="rId335"/><Relationship Type="http://schemas.openxmlformats.org/officeDocument/2006/relationships/hyperlink" Target="#'2- AMLE'!A81" TargetMode="External" Id="rId336"/><Relationship Type="http://schemas.openxmlformats.org/officeDocument/2006/relationships/hyperlink" Target="#'2- AMLE'!A82" TargetMode="External" Id="rId337"/><Relationship Type="http://schemas.openxmlformats.org/officeDocument/2006/relationships/hyperlink" Target="#'2- AMLE'!A83" TargetMode="External" Id="rId338"/><Relationship Type="http://schemas.openxmlformats.org/officeDocument/2006/relationships/hyperlink" Target="#'2- AMLE'!A84" TargetMode="External" Id="rId339"/><Relationship Type="http://schemas.openxmlformats.org/officeDocument/2006/relationships/hyperlink" Target="#'2- AMLE'!A85" TargetMode="External" Id="rId340"/><Relationship Type="http://schemas.openxmlformats.org/officeDocument/2006/relationships/hyperlink" Target="#'2- AMLE'!A86" TargetMode="External" Id="rId341"/><Relationship Type="http://schemas.openxmlformats.org/officeDocument/2006/relationships/hyperlink" Target="#'2- AMLE'!A87" TargetMode="External" Id="rId342"/><Relationship Type="http://schemas.openxmlformats.org/officeDocument/2006/relationships/hyperlink" Target="#'2- AMLE'!A88" TargetMode="External" Id="rId343"/><Relationship Type="http://schemas.openxmlformats.org/officeDocument/2006/relationships/hyperlink" Target="#'2- AMLE'!A89" TargetMode="External" Id="rId344"/><Relationship Type="http://schemas.openxmlformats.org/officeDocument/2006/relationships/hyperlink" Target="#'2- AMLE'!A90" TargetMode="External" Id="rId345"/><Relationship Type="http://schemas.openxmlformats.org/officeDocument/2006/relationships/hyperlink" Target="#'2- AMLE'!A91" TargetMode="External" Id="rId346"/><Relationship Type="http://schemas.openxmlformats.org/officeDocument/2006/relationships/hyperlink" Target="#'2- AMLE'!A92" TargetMode="External" Id="rId347"/><Relationship Type="http://schemas.openxmlformats.org/officeDocument/2006/relationships/hyperlink" Target="#'2- AMLE'!A93" TargetMode="External" Id="rId348"/><Relationship Type="http://schemas.openxmlformats.org/officeDocument/2006/relationships/hyperlink" Target="#'2- AMLE'!A94" TargetMode="External" Id="rId349"/><Relationship Type="http://schemas.openxmlformats.org/officeDocument/2006/relationships/hyperlink" Target="#'2- AMLE'!A95" TargetMode="External" Id="rId350"/><Relationship Type="http://schemas.openxmlformats.org/officeDocument/2006/relationships/hyperlink" Target="#'2- AMLE'!A96" TargetMode="External" Id="rId351"/><Relationship Type="http://schemas.openxmlformats.org/officeDocument/2006/relationships/hyperlink" Target="#'2- AMLE'!A97" TargetMode="External" Id="rId352"/><Relationship Type="http://schemas.openxmlformats.org/officeDocument/2006/relationships/hyperlink" Target="#'2- AMLE'!A98" TargetMode="External" Id="rId353"/><Relationship Type="http://schemas.openxmlformats.org/officeDocument/2006/relationships/hyperlink" Target="#'2- AMLE'!A99" TargetMode="External" Id="rId354"/><Relationship Type="http://schemas.openxmlformats.org/officeDocument/2006/relationships/hyperlink" Target="#'2- AMLE'!A100" TargetMode="External" Id="rId355"/><Relationship Type="http://schemas.openxmlformats.org/officeDocument/2006/relationships/hyperlink" Target="#'2- AMLE'!A101" TargetMode="External" Id="rId356"/><Relationship Type="http://schemas.openxmlformats.org/officeDocument/2006/relationships/hyperlink" Target="#'2- AMLE'!A102" TargetMode="External" Id="rId357"/><Relationship Type="http://schemas.openxmlformats.org/officeDocument/2006/relationships/hyperlink" Target="#'2- AMLE'!A103" TargetMode="External" Id="rId358"/><Relationship Type="http://schemas.openxmlformats.org/officeDocument/2006/relationships/hyperlink" Target="#'2- AMLE'!A104" TargetMode="External" Id="rId359"/><Relationship Type="http://schemas.openxmlformats.org/officeDocument/2006/relationships/hyperlink" Target="#'2- AMLE'!A105" TargetMode="External" Id="rId360"/><Relationship Type="http://schemas.openxmlformats.org/officeDocument/2006/relationships/hyperlink" Target="#'2- AMLE'!A106" TargetMode="External" Id="rId361"/><Relationship Type="http://schemas.openxmlformats.org/officeDocument/2006/relationships/hyperlink" Target="#'2- AMLE'!A107" TargetMode="External" Id="rId362"/><Relationship Type="http://schemas.openxmlformats.org/officeDocument/2006/relationships/hyperlink" Target="#'2- AMLE'!A108" TargetMode="External" Id="rId363"/><Relationship Type="http://schemas.openxmlformats.org/officeDocument/2006/relationships/hyperlink" Target="#'2- AMLE'!A109" TargetMode="External" Id="rId364"/><Relationship Type="http://schemas.openxmlformats.org/officeDocument/2006/relationships/hyperlink" Target="#'2- AMLE'!A110" TargetMode="External" Id="rId365"/><Relationship Type="http://schemas.openxmlformats.org/officeDocument/2006/relationships/hyperlink" Target="#'2- AMLE'!A111" TargetMode="External" Id="rId366"/><Relationship Type="http://schemas.openxmlformats.org/officeDocument/2006/relationships/hyperlink" Target="#'2- AMLE'!A112" TargetMode="External" Id="rId367"/><Relationship Type="http://schemas.openxmlformats.org/officeDocument/2006/relationships/hyperlink" Target="#'2- AMLE'!A114" TargetMode="External" Id="rId368"/><Relationship Type="http://schemas.openxmlformats.org/officeDocument/2006/relationships/hyperlink" Target="#'2- AMLE'!A115" TargetMode="External" Id="rId369"/><Relationship Type="http://schemas.openxmlformats.org/officeDocument/2006/relationships/hyperlink" Target="#'2- AMLE'!A116" TargetMode="External" Id="rId370"/><Relationship Type="http://schemas.openxmlformats.org/officeDocument/2006/relationships/hyperlink" Target="#'2- AMLE'!A117" TargetMode="External" Id="rId371"/><Relationship Type="http://schemas.openxmlformats.org/officeDocument/2006/relationships/hyperlink" Target="#'2- AMLE'!A118" TargetMode="External" Id="rId372"/><Relationship Type="http://schemas.openxmlformats.org/officeDocument/2006/relationships/hyperlink" Target="#'2- AMLE'!A119" TargetMode="External" Id="rId373"/><Relationship Type="http://schemas.openxmlformats.org/officeDocument/2006/relationships/hyperlink" Target="#'2- AMLE'!A120" TargetMode="External" Id="rId374"/><Relationship Type="http://schemas.openxmlformats.org/officeDocument/2006/relationships/hyperlink" Target="#'2- AMLE'!A122" TargetMode="External" Id="rId375"/><Relationship Type="http://schemas.openxmlformats.org/officeDocument/2006/relationships/hyperlink" Target="#'2- AMLE'!A123" TargetMode="External" Id="rId376"/><Relationship Type="http://schemas.openxmlformats.org/officeDocument/2006/relationships/hyperlink" Target="#'2- AMLE'!A124" TargetMode="External" Id="rId377"/><Relationship Type="http://schemas.openxmlformats.org/officeDocument/2006/relationships/hyperlink" Target="#'2- AMLE'!A125" TargetMode="External" Id="rId378"/><Relationship Type="http://schemas.openxmlformats.org/officeDocument/2006/relationships/hyperlink" Target="#'2- AMLE'!A126" TargetMode="External" Id="rId379"/><Relationship Type="http://schemas.openxmlformats.org/officeDocument/2006/relationships/hyperlink" Target="#'2- AMLE'!A127" TargetMode="External" Id="rId380"/><Relationship Type="http://schemas.openxmlformats.org/officeDocument/2006/relationships/hyperlink" Target="#'2- AMLE'!A128" TargetMode="External" Id="rId381"/><Relationship Type="http://schemas.openxmlformats.org/officeDocument/2006/relationships/hyperlink" Target="#'2- AMLE'!A129" TargetMode="External" Id="rId382"/><Relationship Type="http://schemas.openxmlformats.org/officeDocument/2006/relationships/hyperlink" Target="#'2- AMLE'!A130" TargetMode="External" Id="rId383"/><Relationship Type="http://schemas.openxmlformats.org/officeDocument/2006/relationships/hyperlink" Target="#'2- AMLE'!A131" TargetMode="External" Id="rId384"/><Relationship Type="http://schemas.openxmlformats.org/officeDocument/2006/relationships/hyperlink" Target="#'2- AMLE'!A132" TargetMode="External" Id="rId385"/><Relationship Type="http://schemas.openxmlformats.org/officeDocument/2006/relationships/hyperlink" Target="#'2- AMLE'!A133" TargetMode="External" Id="rId386"/><Relationship Type="http://schemas.openxmlformats.org/officeDocument/2006/relationships/hyperlink" Target="#'2- AMLE'!A135" TargetMode="External" Id="rId387"/><Relationship Type="http://schemas.openxmlformats.org/officeDocument/2006/relationships/hyperlink" Target="#'2- AMLE'!A136" TargetMode="External" Id="rId388"/><Relationship Type="http://schemas.openxmlformats.org/officeDocument/2006/relationships/hyperlink" Target="#'2- AMLE'!A137" TargetMode="External" Id="rId389"/><Relationship Type="http://schemas.openxmlformats.org/officeDocument/2006/relationships/hyperlink" Target="#'2- AMLE'!A138" TargetMode="External" Id="rId390"/><Relationship Type="http://schemas.openxmlformats.org/officeDocument/2006/relationships/hyperlink" Target="#'2- AMLE'!A139" TargetMode="External" Id="rId391"/><Relationship Type="http://schemas.openxmlformats.org/officeDocument/2006/relationships/hyperlink" Target="#'2- AMLE'!A140" TargetMode="External" Id="rId392"/><Relationship Type="http://schemas.openxmlformats.org/officeDocument/2006/relationships/hyperlink" Target="#'2- AMLE'!A141" TargetMode="External" Id="rId393"/><Relationship Type="http://schemas.openxmlformats.org/officeDocument/2006/relationships/hyperlink" Target="#'2- AMLE'!A142" TargetMode="External" Id="rId394"/><Relationship Type="http://schemas.openxmlformats.org/officeDocument/2006/relationships/hyperlink" Target="#'2- AMLE'!A143" TargetMode="External" Id="rId395"/><Relationship Type="http://schemas.openxmlformats.org/officeDocument/2006/relationships/hyperlink" Target="#'2- AMLE'!A145" TargetMode="External" Id="rId396"/><Relationship Type="http://schemas.openxmlformats.org/officeDocument/2006/relationships/hyperlink" Target="#'2- AMLE'!A146" TargetMode="External" Id="rId397"/><Relationship Type="http://schemas.openxmlformats.org/officeDocument/2006/relationships/hyperlink" Target="#'2- AMLE'!A147" TargetMode="External" Id="rId398"/><Relationship Type="http://schemas.openxmlformats.org/officeDocument/2006/relationships/hyperlink" Target="#'2- AMLE'!A148" TargetMode="External" Id="rId399"/><Relationship Type="http://schemas.openxmlformats.org/officeDocument/2006/relationships/hyperlink" Target="#'2- AMLE'!A149" TargetMode="External" Id="rId400"/><Relationship Type="http://schemas.openxmlformats.org/officeDocument/2006/relationships/hyperlink" Target="#'2- AMLE'!A150" TargetMode="External" Id="rId401"/><Relationship Type="http://schemas.openxmlformats.org/officeDocument/2006/relationships/hyperlink" Target="#'2- AMLE'!A151" TargetMode="External" Id="rId402"/><Relationship Type="http://schemas.openxmlformats.org/officeDocument/2006/relationships/hyperlink" Target="#'2- AMLE'!A152" TargetMode="External" Id="rId403"/><Relationship Type="http://schemas.openxmlformats.org/officeDocument/2006/relationships/hyperlink" Target="#'2- AMLE'!A153" TargetMode="External" Id="rId404"/><Relationship Type="http://schemas.openxmlformats.org/officeDocument/2006/relationships/hyperlink" Target="#'2- AMLE'!A154" TargetMode="External" Id="rId405"/><Relationship Type="http://schemas.openxmlformats.org/officeDocument/2006/relationships/hyperlink" Target="#'2- AMLE'!A155" TargetMode="External" Id="rId406"/><Relationship Type="http://schemas.openxmlformats.org/officeDocument/2006/relationships/hyperlink" Target="#'2- AMLE'!A156" TargetMode="External" Id="rId407"/><Relationship Type="http://schemas.openxmlformats.org/officeDocument/2006/relationships/hyperlink" Target="#'2- AMLE'!A157" TargetMode="External" Id="rId408"/><Relationship Type="http://schemas.openxmlformats.org/officeDocument/2006/relationships/hyperlink" Target="#'2- AMLE'!A158" TargetMode="External" Id="rId409"/><Relationship Type="http://schemas.openxmlformats.org/officeDocument/2006/relationships/hyperlink" Target="#'2- AMLE'!A159" TargetMode="External" Id="rId410"/><Relationship Type="http://schemas.openxmlformats.org/officeDocument/2006/relationships/hyperlink" Target="#'2- AMLE'!A160" TargetMode="External" Id="rId411"/><Relationship Type="http://schemas.openxmlformats.org/officeDocument/2006/relationships/hyperlink" Target="#'2- AMLE'!A161" TargetMode="External" Id="rId412"/><Relationship Type="http://schemas.openxmlformats.org/officeDocument/2006/relationships/hyperlink" Target="#'2- AMLE'!A163" TargetMode="External" Id="rId413"/><Relationship Type="http://schemas.openxmlformats.org/officeDocument/2006/relationships/hyperlink" Target="#'2- AMLE'!A164" TargetMode="External" Id="rId414"/><Relationship Type="http://schemas.openxmlformats.org/officeDocument/2006/relationships/hyperlink" Target="#'2- AMLE'!A165" TargetMode="External" Id="rId415"/><Relationship Type="http://schemas.openxmlformats.org/officeDocument/2006/relationships/hyperlink" Target="#'2- AMLE'!A166" TargetMode="External" Id="rId416"/><Relationship Type="http://schemas.openxmlformats.org/officeDocument/2006/relationships/hyperlink" Target="#'2- AMLE'!A167" TargetMode="External" Id="rId417"/><Relationship Type="http://schemas.openxmlformats.org/officeDocument/2006/relationships/hyperlink" Target="#'2- AMLE'!A168" TargetMode="External" Id="rId418"/><Relationship Type="http://schemas.openxmlformats.org/officeDocument/2006/relationships/hyperlink" Target="#'2- AMLE'!A169" TargetMode="External" Id="rId419"/><Relationship Type="http://schemas.openxmlformats.org/officeDocument/2006/relationships/hyperlink" Target="#'2- AMLE'!A170" TargetMode="External" Id="rId420"/><Relationship Type="http://schemas.openxmlformats.org/officeDocument/2006/relationships/hyperlink" Target="#'2- AMLE'!A171" TargetMode="External" Id="rId421"/><Relationship Type="http://schemas.openxmlformats.org/officeDocument/2006/relationships/hyperlink" Target="#'2- AMLE'!A172" TargetMode="External" Id="rId422"/><Relationship Type="http://schemas.openxmlformats.org/officeDocument/2006/relationships/hyperlink" Target="#'2- AMLE'!A173" TargetMode="External" Id="rId423"/><Relationship Type="http://schemas.openxmlformats.org/officeDocument/2006/relationships/hyperlink" Target="#'2- AMLE'!A174" TargetMode="External" Id="rId424"/><Relationship Type="http://schemas.openxmlformats.org/officeDocument/2006/relationships/hyperlink" Target="#'2- AMLE'!A175" TargetMode="External" Id="rId425"/><Relationship Type="http://schemas.openxmlformats.org/officeDocument/2006/relationships/hyperlink" Target="#'2- AMLE'!A176" TargetMode="External" Id="rId426"/><Relationship Type="http://schemas.openxmlformats.org/officeDocument/2006/relationships/hyperlink" Target="#'2- AMLE'!A178" TargetMode="External" Id="rId427"/><Relationship Type="http://schemas.openxmlformats.org/officeDocument/2006/relationships/hyperlink" Target="#'2- AMLE'!A179" TargetMode="External" Id="rId428"/><Relationship Type="http://schemas.openxmlformats.org/officeDocument/2006/relationships/hyperlink" Target="#'2- AMLE'!A180" TargetMode="External" Id="rId429"/><Relationship Type="http://schemas.openxmlformats.org/officeDocument/2006/relationships/hyperlink" Target="#'2- AMLE'!A181" TargetMode="External" Id="rId430"/><Relationship Type="http://schemas.openxmlformats.org/officeDocument/2006/relationships/hyperlink" Target="#'2- AMLE'!A182" TargetMode="External" Id="rId431"/><Relationship Type="http://schemas.openxmlformats.org/officeDocument/2006/relationships/hyperlink" Target="#'2- AMLE'!A183" TargetMode="External" Id="rId432"/><Relationship Type="http://schemas.openxmlformats.org/officeDocument/2006/relationships/hyperlink" Target="#'2- AMLE'!A185" TargetMode="External" Id="rId433"/><Relationship Type="http://schemas.openxmlformats.org/officeDocument/2006/relationships/hyperlink" Target="#'2- AMLE'!A187" TargetMode="External" Id="rId434"/><Relationship Type="http://schemas.openxmlformats.org/officeDocument/2006/relationships/hyperlink" Target="#'2- AMLE'!A188" TargetMode="External" Id="rId435"/><Relationship Type="http://schemas.openxmlformats.org/officeDocument/2006/relationships/hyperlink" Target="#'2- AMLE'!A189" TargetMode="External" Id="rId436"/><Relationship Type="http://schemas.openxmlformats.org/officeDocument/2006/relationships/hyperlink" Target="#'2- AMLE'!A190" TargetMode="External" Id="rId437"/><Relationship Type="http://schemas.openxmlformats.org/officeDocument/2006/relationships/hyperlink" Target="#'2- AMLE'!A191" TargetMode="External" Id="rId438"/><Relationship Type="http://schemas.openxmlformats.org/officeDocument/2006/relationships/hyperlink" Target="#'2- AMLE'!A192" TargetMode="External" Id="rId439"/><Relationship Type="http://schemas.openxmlformats.org/officeDocument/2006/relationships/hyperlink" Target="#'2- AMLE'!A194" TargetMode="External" Id="rId440"/><Relationship Type="http://schemas.openxmlformats.org/officeDocument/2006/relationships/hyperlink" Target="#'2- AMLE'!A195" TargetMode="External" Id="rId441"/><Relationship Type="http://schemas.openxmlformats.org/officeDocument/2006/relationships/hyperlink" Target="#'2- AMLE'!A196" TargetMode="External" Id="rId442"/><Relationship Type="http://schemas.openxmlformats.org/officeDocument/2006/relationships/hyperlink" Target="#'2- AMLE'!A197" TargetMode="External" Id="rId443"/><Relationship Type="http://schemas.openxmlformats.org/officeDocument/2006/relationships/hyperlink" Target="#'2- AMLE'!A198" TargetMode="External" Id="rId444"/><Relationship Type="http://schemas.openxmlformats.org/officeDocument/2006/relationships/hyperlink" Target="#'2- AMLE'!A200" TargetMode="External" Id="rId445"/><Relationship Type="http://schemas.openxmlformats.org/officeDocument/2006/relationships/hyperlink" Target="#'2- AMLE'!A201" TargetMode="External" Id="rId446"/><Relationship Type="http://schemas.openxmlformats.org/officeDocument/2006/relationships/hyperlink" Target="#'2- AMLE'!A202" TargetMode="External" Id="rId447"/><Relationship Type="http://schemas.openxmlformats.org/officeDocument/2006/relationships/hyperlink" Target="#'2- AMLE'!A203" TargetMode="External" Id="rId448"/><Relationship Type="http://schemas.openxmlformats.org/officeDocument/2006/relationships/hyperlink" Target="#'2- AMLE'!A204" TargetMode="External" Id="rId449"/><Relationship Type="http://schemas.openxmlformats.org/officeDocument/2006/relationships/hyperlink" Target="#'2- AMLE'!A205" TargetMode="External" Id="rId450"/><Relationship Type="http://schemas.openxmlformats.org/officeDocument/2006/relationships/hyperlink" Target="#'2- AMLE'!A206" TargetMode="External" Id="rId451"/><Relationship Type="http://schemas.openxmlformats.org/officeDocument/2006/relationships/hyperlink" Target="#'2- AMLE'!A208" TargetMode="External" Id="rId452"/><Relationship Type="http://schemas.openxmlformats.org/officeDocument/2006/relationships/hyperlink" Target="#'2- AMLE'!A209" TargetMode="External" Id="rId453"/><Relationship Type="http://schemas.openxmlformats.org/officeDocument/2006/relationships/hyperlink" Target="#'2- AMLE'!A210" TargetMode="External" Id="rId454"/><Relationship Type="http://schemas.openxmlformats.org/officeDocument/2006/relationships/hyperlink" Target="#'2- AMLE'!A211" TargetMode="External" Id="rId455"/><Relationship Type="http://schemas.openxmlformats.org/officeDocument/2006/relationships/hyperlink" Target="#'2- AMLE'!A212" TargetMode="External" Id="rId456"/><Relationship Type="http://schemas.openxmlformats.org/officeDocument/2006/relationships/hyperlink" Target="#'2- AMLE'!A213" TargetMode="External" Id="rId457"/><Relationship Type="http://schemas.openxmlformats.org/officeDocument/2006/relationships/hyperlink" Target="#'2- AMLE'!A214" TargetMode="External" Id="rId458"/><Relationship Type="http://schemas.openxmlformats.org/officeDocument/2006/relationships/hyperlink" Target="#'2- AMLE'!A215" TargetMode="External" Id="rId459"/><Relationship Type="http://schemas.openxmlformats.org/officeDocument/2006/relationships/hyperlink" Target="#'2- AMLE'!A216" TargetMode="External" Id="rId460"/><Relationship Type="http://schemas.openxmlformats.org/officeDocument/2006/relationships/hyperlink" Target="#'2- AMLE'!A217" TargetMode="External" Id="rId461"/><Relationship Type="http://schemas.openxmlformats.org/officeDocument/2006/relationships/hyperlink" Target="#'2- AMLE'!A218" TargetMode="External" Id="rId462"/><Relationship Type="http://schemas.openxmlformats.org/officeDocument/2006/relationships/hyperlink" Target="#'2- AMLE'!A219" TargetMode="External" Id="rId463"/><Relationship Type="http://schemas.openxmlformats.org/officeDocument/2006/relationships/hyperlink" Target="#'2- AMLE'!A220" TargetMode="External" Id="rId464"/><Relationship Type="http://schemas.openxmlformats.org/officeDocument/2006/relationships/hyperlink" Target="#'2- AMLE'!A221" TargetMode="External" Id="rId465"/><Relationship Type="http://schemas.openxmlformats.org/officeDocument/2006/relationships/hyperlink" Target="#'2- AMLE'!A222" TargetMode="External" Id="rId466"/></Relationships>
</file>

<file path=xl/worksheets/_rels/sheet9.xml.rels><Relationships xmlns="http://schemas.openxmlformats.org/package/2006/relationships"><Relationship Type="http://schemas.openxmlformats.org/officeDocument/2006/relationships/hyperlink" Target="#'2- GI'!A3" TargetMode="External" Id="rId1"/><Relationship Type="http://schemas.openxmlformats.org/officeDocument/2006/relationships/hyperlink" Target="#'2- GI'!A3" TargetMode="External" Id="rId2"/><Relationship Type="http://schemas.openxmlformats.org/officeDocument/2006/relationships/hyperlink" Target="#'2- GI'!A4" TargetMode="External" Id="rId3"/><Relationship Type="http://schemas.openxmlformats.org/officeDocument/2006/relationships/hyperlink" Target="#'2- GI'!A4" TargetMode="External" Id="rId4"/><Relationship Type="http://schemas.openxmlformats.org/officeDocument/2006/relationships/hyperlink" Target="#'2- GI'!A5" TargetMode="External" Id="rId5"/><Relationship Type="http://schemas.openxmlformats.org/officeDocument/2006/relationships/hyperlink" Target="#'2- GI'!A5" TargetMode="External" Id="rId6"/><Relationship Type="http://schemas.openxmlformats.org/officeDocument/2006/relationships/hyperlink" Target="#'2- GI'!A7" TargetMode="External" Id="rId7"/><Relationship Type="http://schemas.openxmlformats.org/officeDocument/2006/relationships/hyperlink" Target="#'2- GI'!A7" TargetMode="External" Id="rId8"/><Relationship Type="http://schemas.openxmlformats.org/officeDocument/2006/relationships/hyperlink" Target="#'2- GI'!A8" TargetMode="External" Id="rId9"/><Relationship Type="http://schemas.openxmlformats.org/officeDocument/2006/relationships/hyperlink" Target="#'2- GI'!A8" TargetMode="External" Id="rId10"/><Relationship Type="http://schemas.openxmlformats.org/officeDocument/2006/relationships/hyperlink" Target="#'2- GI'!A9" TargetMode="External" Id="rId11"/><Relationship Type="http://schemas.openxmlformats.org/officeDocument/2006/relationships/hyperlink" Target="#'2- GI'!A9" TargetMode="External" Id="rId12"/><Relationship Type="http://schemas.openxmlformats.org/officeDocument/2006/relationships/hyperlink" Target="#'2- GI'!A10" TargetMode="External" Id="rId13"/><Relationship Type="http://schemas.openxmlformats.org/officeDocument/2006/relationships/hyperlink" Target="#'2- GI'!A10" TargetMode="External" Id="rId14"/><Relationship Type="http://schemas.openxmlformats.org/officeDocument/2006/relationships/hyperlink" Target="#'2- GI'!A11" TargetMode="External" Id="rId15"/><Relationship Type="http://schemas.openxmlformats.org/officeDocument/2006/relationships/hyperlink" Target="#'2- GI'!A11" TargetMode="External" Id="rId16"/><Relationship Type="http://schemas.openxmlformats.org/officeDocument/2006/relationships/hyperlink" Target="#'2- GI'!A13" TargetMode="External" Id="rId17"/><Relationship Type="http://schemas.openxmlformats.org/officeDocument/2006/relationships/hyperlink" Target="#'2- GI'!A13" TargetMode="External" Id="rId18"/><Relationship Type="http://schemas.openxmlformats.org/officeDocument/2006/relationships/hyperlink" Target="#'2- GI'!A15" TargetMode="External" Id="rId19"/><Relationship Type="http://schemas.openxmlformats.org/officeDocument/2006/relationships/hyperlink" Target="#'2- GI'!A15" TargetMode="External" Id="rId20"/><Relationship Type="http://schemas.openxmlformats.org/officeDocument/2006/relationships/hyperlink" Target="#'2- GI'!A16" TargetMode="External" Id="rId21"/><Relationship Type="http://schemas.openxmlformats.org/officeDocument/2006/relationships/hyperlink" Target="#'2- GI'!A16" TargetMode="External" Id="rId22"/><Relationship Type="http://schemas.openxmlformats.org/officeDocument/2006/relationships/hyperlink" Target="#'2- GV'!A3" TargetMode="External" Id="rId23"/><Relationship Type="http://schemas.openxmlformats.org/officeDocument/2006/relationships/hyperlink" Target="#'2- GV'!A3" TargetMode="External" Id="rId24"/><Relationship Type="http://schemas.openxmlformats.org/officeDocument/2006/relationships/hyperlink" Target="#'2- GV'!A5" TargetMode="External" Id="rId25"/><Relationship Type="http://schemas.openxmlformats.org/officeDocument/2006/relationships/hyperlink" Target="#'2- GV'!A5" TargetMode="External" Id="rId26"/><Relationship Type="http://schemas.openxmlformats.org/officeDocument/2006/relationships/hyperlink" Target="#'2- GV'!A6" TargetMode="External" Id="rId27"/><Relationship Type="http://schemas.openxmlformats.org/officeDocument/2006/relationships/hyperlink" Target="#'2- GV'!A6" TargetMode="External" Id="rId28"/><Relationship Type="http://schemas.openxmlformats.org/officeDocument/2006/relationships/hyperlink" Target="#'2- GV'!A7" TargetMode="External" Id="rId29"/><Relationship Type="http://schemas.openxmlformats.org/officeDocument/2006/relationships/hyperlink" Target="#'2- GV'!A7" TargetMode="External" Id="rId30"/><Relationship Type="http://schemas.openxmlformats.org/officeDocument/2006/relationships/hyperlink" Target="#'2- GV'!A8" TargetMode="External" Id="rId31"/><Relationship Type="http://schemas.openxmlformats.org/officeDocument/2006/relationships/hyperlink" Target="#'2- GV'!A8" TargetMode="External" Id="rId32"/><Relationship Type="http://schemas.openxmlformats.org/officeDocument/2006/relationships/hyperlink" Target="#'2- GV'!A9" TargetMode="External" Id="rId33"/><Relationship Type="http://schemas.openxmlformats.org/officeDocument/2006/relationships/hyperlink" Target="#'2- GV'!A9" TargetMode="External" Id="rId34"/><Relationship Type="http://schemas.openxmlformats.org/officeDocument/2006/relationships/hyperlink" Target="#'2- GV'!A10" TargetMode="External" Id="rId35"/><Relationship Type="http://schemas.openxmlformats.org/officeDocument/2006/relationships/hyperlink" Target="#'2- GV'!A10" TargetMode="External" Id="rId36"/><Relationship Type="http://schemas.openxmlformats.org/officeDocument/2006/relationships/hyperlink" Target="#'2- GV'!A11" TargetMode="External" Id="rId37"/><Relationship Type="http://schemas.openxmlformats.org/officeDocument/2006/relationships/hyperlink" Target="#'2- GV'!A11" TargetMode="External" Id="rId38"/><Relationship Type="http://schemas.openxmlformats.org/officeDocument/2006/relationships/hyperlink" Target="#'2- GV'!A12" TargetMode="External" Id="rId39"/><Relationship Type="http://schemas.openxmlformats.org/officeDocument/2006/relationships/hyperlink" Target="#'2- GV'!A12" TargetMode="External" Id="rId40"/><Relationship Type="http://schemas.openxmlformats.org/officeDocument/2006/relationships/hyperlink" Target="#'2- GV'!A13" TargetMode="External" Id="rId41"/><Relationship Type="http://schemas.openxmlformats.org/officeDocument/2006/relationships/hyperlink" Target="#'2- GV'!A13" TargetMode="External" Id="rId42"/><Relationship Type="http://schemas.openxmlformats.org/officeDocument/2006/relationships/hyperlink" Target="#'2- GV'!A14" TargetMode="External" Id="rId43"/><Relationship Type="http://schemas.openxmlformats.org/officeDocument/2006/relationships/hyperlink" Target="#'2- GV'!A14" TargetMode="External" Id="rId44"/><Relationship Type="http://schemas.openxmlformats.org/officeDocument/2006/relationships/hyperlink" Target="#'2- GV'!A15" TargetMode="External" Id="rId45"/><Relationship Type="http://schemas.openxmlformats.org/officeDocument/2006/relationships/hyperlink" Target="#'2- GV'!A15" TargetMode="External" Id="rId46"/><Relationship Type="http://schemas.openxmlformats.org/officeDocument/2006/relationships/hyperlink" Target="#'2- GV'!A16" TargetMode="External" Id="rId47"/><Relationship Type="http://schemas.openxmlformats.org/officeDocument/2006/relationships/hyperlink" Target="#'2- GV'!A16" TargetMode="External" Id="rId48"/><Relationship Type="http://schemas.openxmlformats.org/officeDocument/2006/relationships/hyperlink" Target="#'2- GV'!A17" TargetMode="External" Id="rId49"/><Relationship Type="http://schemas.openxmlformats.org/officeDocument/2006/relationships/hyperlink" Target="#'2- GV'!A17" TargetMode="External" Id="rId50"/><Relationship Type="http://schemas.openxmlformats.org/officeDocument/2006/relationships/hyperlink" Target="#'2- GV'!A18" TargetMode="External" Id="rId51"/><Relationship Type="http://schemas.openxmlformats.org/officeDocument/2006/relationships/hyperlink" Target="#'2- GV'!A18" TargetMode="External" Id="rId52"/><Relationship Type="http://schemas.openxmlformats.org/officeDocument/2006/relationships/hyperlink" Target="#'2- GV'!A19" TargetMode="External" Id="rId53"/><Relationship Type="http://schemas.openxmlformats.org/officeDocument/2006/relationships/hyperlink" Target="#'2- GV'!A19" TargetMode="External" Id="rId54"/><Relationship Type="http://schemas.openxmlformats.org/officeDocument/2006/relationships/hyperlink" Target="#'2- GV'!A20" TargetMode="External" Id="rId55"/><Relationship Type="http://schemas.openxmlformats.org/officeDocument/2006/relationships/hyperlink" Target="#'2- GV'!A20" TargetMode="External" Id="rId56"/><Relationship Type="http://schemas.openxmlformats.org/officeDocument/2006/relationships/hyperlink" Target="#'2- GV'!A21" TargetMode="External" Id="rId57"/><Relationship Type="http://schemas.openxmlformats.org/officeDocument/2006/relationships/hyperlink" Target="#'2- GV'!A21" TargetMode="External" Id="rId58"/><Relationship Type="http://schemas.openxmlformats.org/officeDocument/2006/relationships/hyperlink" Target="#'2- GV'!A22" TargetMode="External" Id="rId59"/><Relationship Type="http://schemas.openxmlformats.org/officeDocument/2006/relationships/hyperlink" Target="#'2- GV'!A22" TargetMode="External" Id="rId60"/><Relationship Type="http://schemas.openxmlformats.org/officeDocument/2006/relationships/hyperlink" Target="#'2- GV'!A23" TargetMode="External" Id="rId61"/><Relationship Type="http://schemas.openxmlformats.org/officeDocument/2006/relationships/hyperlink" Target="#'2- GV'!A23" TargetMode="External" Id="rId62"/><Relationship Type="http://schemas.openxmlformats.org/officeDocument/2006/relationships/hyperlink" Target="#'2- GV'!A24" TargetMode="External" Id="rId63"/><Relationship Type="http://schemas.openxmlformats.org/officeDocument/2006/relationships/hyperlink" Target="#'2- GV'!A24" TargetMode="External" Id="rId64"/><Relationship Type="http://schemas.openxmlformats.org/officeDocument/2006/relationships/hyperlink" Target="#'2- GV'!A26" TargetMode="External" Id="rId65"/><Relationship Type="http://schemas.openxmlformats.org/officeDocument/2006/relationships/hyperlink" Target="#'2- GV'!A26" TargetMode="External" Id="rId66"/><Relationship Type="http://schemas.openxmlformats.org/officeDocument/2006/relationships/hyperlink" Target="#'2- GV'!A27" TargetMode="External" Id="rId67"/><Relationship Type="http://schemas.openxmlformats.org/officeDocument/2006/relationships/hyperlink" Target="#'2- GV'!A27" TargetMode="External" Id="rId68"/><Relationship Type="http://schemas.openxmlformats.org/officeDocument/2006/relationships/hyperlink" Target="#'2- GV'!A28" TargetMode="External" Id="rId69"/><Relationship Type="http://schemas.openxmlformats.org/officeDocument/2006/relationships/hyperlink" Target="#'2- GV'!A28" TargetMode="External" Id="rId70"/><Relationship Type="http://schemas.openxmlformats.org/officeDocument/2006/relationships/hyperlink" Target="#'2- GV'!A29" TargetMode="External" Id="rId71"/><Relationship Type="http://schemas.openxmlformats.org/officeDocument/2006/relationships/hyperlink" Target="#'2- GV'!A29" TargetMode="External" Id="rId72"/><Relationship Type="http://schemas.openxmlformats.org/officeDocument/2006/relationships/hyperlink" Target="#'2- GV'!A30" TargetMode="External" Id="rId73"/><Relationship Type="http://schemas.openxmlformats.org/officeDocument/2006/relationships/hyperlink" Target="#'2- GV'!A30" TargetMode="External" Id="rId74"/><Relationship Type="http://schemas.openxmlformats.org/officeDocument/2006/relationships/hyperlink" Target="#'2- GV'!A31" TargetMode="External" Id="rId75"/><Relationship Type="http://schemas.openxmlformats.org/officeDocument/2006/relationships/hyperlink" Target="#'2- GV'!A31" TargetMode="External" Id="rId76"/><Relationship Type="http://schemas.openxmlformats.org/officeDocument/2006/relationships/hyperlink" Target="#'2- GV'!A32" TargetMode="External" Id="rId77"/><Relationship Type="http://schemas.openxmlformats.org/officeDocument/2006/relationships/hyperlink" Target="#'2- GV'!A32" TargetMode="External" Id="rId78"/><Relationship Type="http://schemas.openxmlformats.org/officeDocument/2006/relationships/hyperlink" Target="#'2- GV'!A34" TargetMode="External" Id="rId79"/><Relationship Type="http://schemas.openxmlformats.org/officeDocument/2006/relationships/hyperlink" Target="#'2- GV'!A34" TargetMode="External" Id="rId80"/><Relationship Type="http://schemas.openxmlformats.org/officeDocument/2006/relationships/hyperlink" Target="#'2- GV'!A35" TargetMode="External" Id="rId81"/><Relationship Type="http://schemas.openxmlformats.org/officeDocument/2006/relationships/hyperlink" Target="#'2- GV'!A35" TargetMode="External" Id="rId82"/><Relationship Type="http://schemas.openxmlformats.org/officeDocument/2006/relationships/hyperlink" Target="#'2- GV'!A36" TargetMode="External" Id="rId83"/><Relationship Type="http://schemas.openxmlformats.org/officeDocument/2006/relationships/hyperlink" Target="#'2- GV'!A36" TargetMode="External" Id="rId84"/><Relationship Type="http://schemas.openxmlformats.org/officeDocument/2006/relationships/hyperlink" Target="#'2- GV'!A37" TargetMode="External" Id="rId85"/><Relationship Type="http://schemas.openxmlformats.org/officeDocument/2006/relationships/hyperlink" Target="#'2- GV'!A37" TargetMode="External" Id="rId86"/><Relationship Type="http://schemas.openxmlformats.org/officeDocument/2006/relationships/hyperlink" Target="#'2- GV'!A38" TargetMode="External" Id="rId87"/><Relationship Type="http://schemas.openxmlformats.org/officeDocument/2006/relationships/hyperlink" Target="#'2- GV'!A38" TargetMode="External" Id="rId88"/><Relationship Type="http://schemas.openxmlformats.org/officeDocument/2006/relationships/hyperlink" Target="#'2- GV'!A39" TargetMode="External" Id="rId89"/><Relationship Type="http://schemas.openxmlformats.org/officeDocument/2006/relationships/hyperlink" Target="#'2- GV'!A39" TargetMode="External" Id="rId90"/><Relationship Type="http://schemas.openxmlformats.org/officeDocument/2006/relationships/hyperlink" Target="#'2- GV'!A40" TargetMode="External" Id="rId91"/><Relationship Type="http://schemas.openxmlformats.org/officeDocument/2006/relationships/hyperlink" Target="#'2- GV'!A40" TargetMode="External" Id="rId92"/><Relationship Type="http://schemas.openxmlformats.org/officeDocument/2006/relationships/hyperlink" Target="#'2- GV'!A41" TargetMode="External" Id="rId93"/><Relationship Type="http://schemas.openxmlformats.org/officeDocument/2006/relationships/hyperlink" Target="#'2- GV'!A41" TargetMode="External" Id="rId94"/><Relationship Type="http://schemas.openxmlformats.org/officeDocument/2006/relationships/hyperlink" Target="#'2- GV'!A42" TargetMode="External" Id="rId95"/><Relationship Type="http://schemas.openxmlformats.org/officeDocument/2006/relationships/hyperlink" Target="#'2- GV'!A42" TargetMode="External" Id="rId96"/><Relationship Type="http://schemas.openxmlformats.org/officeDocument/2006/relationships/hyperlink" Target="#'2- GV'!A43" TargetMode="External" Id="rId97"/><Relationship Type="http://schemas.openxmlformats.org/officeDocument/2006/relationships/hyperlink" Target="#'2- GV'!A43" TargetMode="External" Id="rId98"/><Relationship Type="http://schemas.openxmlformats.org/officeDocument/2006/relationships/hyperlink" Target="#'2- GV'!A44" TargetMode="External" Id="rId99"/><Relationship Type="http://schemas.openxmlformats.org/officeDocument/2006/relationships/hyperlink" Target="#'2- GV'!A44" TargetMode="External" Id="rId100"/><Relationship Type="http://schemas.openxmlformats.org/officeDocument/2006/relationships/hyperlink" Target="#'2- GV'!A45" TargetMode="External" Id="rId101"/><Relationship Type="http://schemas.openxmlformats.org/officeDocument/2006/relationships/hyperlink" Target="#'2- GV'!A45" TargetMode="External" Id="rId102"/><Relationship Type="http://schemas.openxmlformats.org/officeDocument/2006/relationships/hyperlink" Target="#'2- GV'!A46" TargetMode="External" Id="rId103"/><Relationship Type="http://schemas.openxmlformats.org/officeDocument/2006/relationships/hyperlink" Target="#'2- GV'!A46" TargetMode="External" Id="rId104"/><Relationship Type="http://schemas.openxmlformats.org/officeDocument/2006/relationships/hyperlink" Target="#'2- GV'!A47" TargetMode="External" Id="rId105"/><Relationship Type="http://schemas.openxmlformats.org/officeDocument/2006/relationships/hyperlink" Target="#'2- GV'!A47" TargetMode="External" Id="rId106"/><Relationship Type="http://schemas.openxmlformats.org/officeDocument/2006/relationships/hyperlink" Target="#'2- GV'!A48" TargetMode="External" Id="rId107"/><Relationship Type="http://schemas.openxmlformats.org/officeDocument/2006/relationships/hyperlink" Target="#'2- GV'!A48" TargetMode="External" Id="rId108"/><Relationship Type="http://schemas.openxmlformats.org/officeDocument/2006/relationships/hyperlink" Target="#'2- GV'!A49" TargetMode="External" Id="rId109"/><Relationship Type="http://schemas.openxmlformats.org/officeDocument/2006/relationships/hyperlink" Target="#'2- GV'!A49" TargetMode="External" Id="rId110"/><Relationship Type="http://schemas.openxmlformats.org/officeDocument/2006/relationships/hyperlink" Target="#'2- GV'!A50" TargetMode="External" Id="rId111"/><Relationship Type="http://schemas.openxmlformats.org/officeDocument/2006/relationships/hyperlink" Target="#'2- GV'!A50" TargetMode="External" Id="rId112"/><Relationship Type="http://schemas.openxmlformats.org/officeDocument/2006/relationships/hyperlink" Target="#'2- GV'!A51" TargetMode="External" Id="rId113"/><Relationship Type="http://schemas.openxmlformats.org/officeDocument/2006/relationships/hyperlink" Target="#'2- GV'!A51" TargetMode="External" Id="rId114"/><Relationship Type="http://schemas.openxmlformats.org/officeDocument/2006/relationships/hyperlink" Target="#'2- GV'!A52" TargetMode="External" Id="rId115"/><Relationship Type="http://schemas.openxmlformats.org/officeDocument/2006/relationships/hyperlink" Target="#'2- GV'!A52" TargetMode="External" Id="rId116"/><Relationship Type="http://schemas.openxmlformats.org/officeDocument/2006/relationships/hyperlink" Target="#'2- GV'!A53" TargetMode="External" Id="rId117"/><Relationship Type="http://schemas.openxmlformats.org/officeDocument/2006/relationships/hyperlink" Target="#'2- GV'!A53" TargetMode="External" Id="rId118"/><Relationship Type="http://schemas.openxmlformats.org/officeDocument/2006/relationships/hyperlink" Target="#'2- GV'!A54" TargetMode="External" Id="rId119"/><Relationship Type="http://schemas.openxmlformats.org/officeDocument/2006/relationships/hyperlink" Target="#'2- GV'!A54" TargetMode="External" Id="rId120"/><Relationship Type="http://schemas.openxmlformats.org/officeDocument/2006/relationships/hyperlink" Target="#'2- GV'!A55" TargetMode="External" Id="rId121"/><Relationship Type="http://schemas.openxmlformats.org/officeDocument/2006/relationships/hyperlink" Target="#'2- GV'!A55" TargetMode="External" Id="rId122"/><Relationship Type="http://schemas.openxmlformats.org/officeDocument/2006/relationships/hyperlink" Target="#'2- GV'!A56" TargetMode="External" Id="rId123"/><Relationship Type="http://schemas.openxmlformats.org/officeDocument/2006/relationships/hyperlink" Target="#'2- GV'!A56" TargetMode="External" Id="rId124"/><Relationship Type="http://schemas.openxmlformats.org/officeDocument/2006/relationships/hyperlink" Target="#'2- GV'!A57" TargetMode="External" Id="rId125"/><Relationship Type="http://schemas.openxmlformats.org/officeDocument/2006/relationships/hyperlink" Target="#'2- GV'!A57" TargetMode="External" Id="rId126"/><Relationship Type="http://schemas.openxmlformats.org/officeDocument/2006/relationships/hyperlink" Target="#'2- GV'!A58" TargetMode="External" Id="rId127"/><Relationship Type="http://schemas.openxmlformats.org/officeDocument/2006/relationships/hyperlink" Target="#'2- GV'!A58" TargetMode="External" Id="rId128"/><Relationship Type="http://schemas.openxmlformats.org/officeDocument/2006/relationships/hyperlink" Target="#'2- GV'!A59" TargetMode="External" Id="rId129"/><Relationship Type="http://schemas.openxmlformats.org/officeDocument/2006/relationships/hyperlink" Target="#'2- GV'!A59" TargetMode="External" Id="rId130"/><Relationship Type="http://schemas.openxmlformats.org/officeDocument/2006/relationships/hyperlink" Target="#'2- GV'!A60" TargetMode="External" Id="rId131"/><Relationship Type="http://schemas.openxmlformats.org/officeDocument/2006/relationships/hyperlink" Target="#'2- GV'!A60" TargetMode="External" Id="rId132"/><Relationship Type="http://schemas.openxmlformats.org/officeDocument/2006/relationships/hyperlink" Target="#'2- GV'!A61" TargetMode="External" Id="rId133"/><Relationship Type="http://schemas.openxmlformats.org/officeDocument/2006/relationships/hyperlink" Target="#'2- GV'!A61" TargetMode="External" Id="rId134"/><Relationship Type="http://schemas.openxmlformats.org/officeDocument/2006/relationships/hyperlink" Target="#'2- GV'!A62" TargetMode="External" Id="rId135"/><Relationship Type="http://schemas.openxmlformats.org/officeDocument/2006/relationships/hyperlink" Target="#'2- GV'!A62" TargetMode="External" Id="rId136"/><Relationship Type="http://schemas.openxmlformats.org/officeDocument/2006/relationships/hyperlink" Target="#'2- GV'!A64" TargetMode="External" Id="rId137"/><Relationship Type="http://schemas.openxmlformats.org/officeDocument/2006/relationships/hyperlink" Target="#'2- GV'!A64" TargetMode="External" Id="rId138"/><Relationship Type="http://schemas.openxmlformats.org/officeDocument/2006/relationships/hyperlink" Target="#'2- GV'!A65" TargetMode="External" Id="rId139"/><Relationship Type="http://schemas.openxmlformats.org/officeDocument/2006/relationships/hyperlink" Target="#'2- GV'!A65" TargetMode="External" Id="rId140"/><Relationship Type="http://schemas.openxmlformats.org/officeDocument/2006/relationships/hyperlink" Target="#'2- GV'!A66" TargetMode="External" Id="rId141"/><Relationship Type="http://schemas.openxmlformats.org/officeDocument/2006/relationships/hyperlink" Target="#'2- GV'!A66" TargetMode="External" Id="rId142"/><Relationship Type="http://schemas.openxmlformats.org/officeDocument/2006/relationships/hyperlink" Target="#'2- GV'!A67" TargetMode="External" Id="rId143"/><Relationship Type="http://schemas.openxmlformats.org/officeDocument/2006/relationships/hyperlink" Target="#'2- GV'!A67" TargetMode="External" Id="rId144"/><Relationship Type="http://schemas.openxmlformats.org/officeDocument/2006/relationships/hyperlink" Target="#'2- GV'!A68" TargetMode="External" Id="rId145"/><Relationship Type="http://schemas.openxmlformats.org/officeDocument/2006/relationships/hyperlink" Target="#'2- GV'!A68" TargetMode="External" Id="rId146"/><Relationship Type="http://schemas.openxmlformats.org/officeDocument/2006/relationships/hyperlink" Target="#'2- GV'!A69" TargetMode="External" Id="rId147"/><Relationship Type="http://schemas.openxmlformats.org/officeDocument/2006/relationships/hyperlink" Target="#'2- GV'!A69" TargetMode="External" Id="rId148"/><Relationship Type="http://schemas.openxmlformats.org/officeDocument/2006/relationships/hyperlink" Target="#'2- GV'!A70" TargetMode="External" Id="rId149"/><Relationship Type="http://schemas.openxmlformats.org/officeDocument/2006/relationships/hyperlink" Target="#'2- GV'!A70" TargetMode="External" Id="rId150"/><Relationship Type="http://schemas.openxmlformats.org/officeDocument/2006/relationships/hyperlink" Target="#'2- GV'!A71" TargetMode="External" Id="rId151"/><Relationship Type="http://schemas.openxmlformats.org/officeDocument/2006/relationships/hyperlink" Target="#'2- GV'!A71" TargetMode="External" Id="rId152"/><Relationship Type="http://schemas.openxmlformats.org/officeDocument/2006/relationships/hyperlink" Target="#'2- GV'!A72" TargetMode="External" Id="rId153"/><Relationship Type="http://schemas.openxmlformats.org/officeDocument/2006/relationships/hyperlink" Target="#'2- GV'!A72" TargetMode="External" Id="rId154"/><Relationship Type="http://schemas.openxmlformats.org/officeDocument/2006/relationships/hyperlink" Target="#'2- GV'!A73" TargetMode="External" Id="rId155"/><Relationship Type="http://schemas.openxmlformats.org/officeDocument/2006/relationships/hyperlink" Target="#'2- GV'!A73" TargetMode="External" Id="rId156"/><Relationship Type="http://schemas.openxmlformats.org/officeDocument/2006/relationships/hyperlink" Target="#'2- GV'!A74" TargetMode="External" Id="rId157"/><Relationship Type="http://schemas.openxmlformats.org/officeDocument/2006/relationships/hyperlink" Target="#'2- GV'!A74" TargetMode="External" Id="rId158"/><Relationship Type="http://schemas.openxmlformats.org/officeDocument/2006/relationships/hyperlink" Target="#'2- GV'!A76" TargetMode="External" Id="rId159"/><Relationship Type="http://schemas.openxmlformats.org/officeDocument/2006/relationships/hyperlink" Target="#'2- GV'!A76" TargetMode="External" Id="rId160"/><Relationship Type="http://schemas.openxmlformats.org/officeDocument/2006/relationships/hyperlink" Target="#'2- GV'!A77" TargetMode="External" Id="rId161"/><Relationship Type="http://schemas.openxmlformats.org/officeDocument/2006/relationships/hyperlink" Target="#'2- GV'!A77" TargetMode="External" Id="rId162"/><Relationship Type="http://schemas.openxmlformats.org/officeDocument/2006/relationships/hyperlink" Target="#'2- GV'!A78" TargetMode="External" Id="rId163"/><Relationship Type="http://schemas.openxmlformats.org/officeDocument/2006/relationships/hyperlink" Target="#'2- GV'!A78" TargetMode="External" Id="rId164"/><Relationship Type="http://schemas.openxmlformats.org/officeDocument/2006/relationships/hyperlink" Target="#'2- GV'!A79" TargetMode="External" Id="rId165"/><Relationship Type="http://schemas.openxmlformats.org/officeDocument/2006/relationships/hyperlink" Target="#'2- GV'!A79" TargetMode="External" Id="rId166"/><Relationship Type="http://schemas.openxmlformats.org/officeDocument/2006/relationships/hyperlink" Target="#'2- GV'!A80" TargetMode="External" Id="rId167"/><Relationship Type="http://schemas.openxmlformats.org/officeDocument/2006/relationships/hyperlink" Target="#'2- GV'!A80" TargetMode="External" Id="rId168"/><Relationship Type="http://schemas.openxmlformats.org/officeDocument/2006/relationships/hyperlink" Target="#'2- GV'!A81" TargetMode="External" Id="rId169"/><Relationship Type="http://schemas.openxmlformats.org/officeDocument/2006/relationships/hyperlink" Target="#'2- GV'!A81" TargetMode="External" Id="rId170"/><Relationship Type="http://schemas.openxmlformats.org/officeDocument/2006/relationships/hyperlink" Target="#'2- GV'!A82" TargetMode="External" Id="rId171"/><Relationship Type="http://schemas.openxmlformats.org/officeDocument/2006/relationships/hyperlink" Target="#'2- GV'!A82" TargetMode="External" Id="rId172"/><Relationship Type="http://schemas.openxmlformats.org/officeDocument/2006/relationships/hyperlink" Target="#'2- GV'!A83" TargetMode="External" Id="rId173"/><Relationship Type="http://schemas.openxmlformats.org/officeDocument/2006/relationships/hyperlink" Target="#'2- GV'!A83" TargetMode="External" Id="rId174"/><Relationship Type="http://schemas.openxmlformats.org/officeDocument/2006/relationships/hyperlink" Target="#'2- GV'!A84" TargetMode="External" Id="rId175"/><Relationship Type="http://schemas.openxmlformats.org/officeDocument/2006/relationships/hyperlink" Target="#'2- GV'!A84" TargetMode="External" Id="rId176"/><Relationship Type="http://schemas.openxmlformats.org/officeDocument/2006/relationships/hyperlink" Target="#'2- GV'!A85" TargetMode="External" Id="rId177"/><Relationship Type="http://schemas.openxmlformats.org/officeDocument/2006/relationships/hyperlink" Target="#'2- GV'!A85" TargetMode="External" Id="rId178"/><Relationship Type="http://schemas.openxmlformats.org/officeDocument/2006/relationships/hyperlink" Target="#'2- GV'!A86" TargetMode="External" Id="rId179"/><Relationship Type="http://schemas.openxmlformats.org/officeDocument/2006/relationships/hyperlink" Target="#'2- GV'!A86" TargetMode="External" Id="rId180"/><Relationship Type="http://schemas.openxmlformats.org/officeDocument/2006/relationships/hyperlink" Target="#'2- GV'!A87" TargetMode="External" Id="rId181"/><Relationship Type="http://schemas.openxmlformats.org/officeDocument/2006/relationships/hyperlink" Target="#'2- GV'!A87" TargetMode="External" Id="rId182"/><Relationship Type="http://schemas.openxmlformats.org/officeDocument/2006/relationships/hyperlink" Target="#'2- GV'!A88" TargetMode="External" Id="rId183"/><Relationship Type="http://schemas.openxmlformats.org/officeDocument/2006/relationships/hyperlink" Target="#'2- GV'!A88" TargetMode="External" Id="rId184"/><Relationship Type="http://schemas.openxmlformats.org/officeDocument/2006/relationships/hyperlink" Target="#'2- GV'!A89" TargetMode="External" Id="rId185"/><Relationship Type="http://schemas.openxmlformats.org/officeDocument/2006/relationships/hyperlink" Target="#'2- GV'!A89" TargetMode="External" Id="rId186"/><Relationship Type="http://schemas.openxmlformats.org/officeDocument/2006/relationships/hyperlink" Target="#'2- GV'!A90" TargetMode="External" Id="rId187"/><Relationship Type="http://schemas.openxmlformats.org/officeDocument/2006/relationships/hyperlink" Target="#'2- GV'!A90" TargetMode="External" Id="rId188"/><Relationship Type="http://schemas.openxmlformats.org/officeDocument/2006/relationships/hyperlink" Target="#'2- GV'!A91" TargetMode="External" Id="rId189"/><Relationship Type="http://schemas.openxmlformats.org/officeDocument/2006/relationships/hyperlink" Target="#'2- GV'!A91" TargetMode="External" Id="rId190"/><Relationship Type="http://schemas.openxmlformats.org/officeDocument/2006/relationships/hyperlink" Target="#'2- GV'!A92" TargetMode="External" Id="rId191"/><Relationship Type="http://schemas.openxmlformats.org/officeDocument/2006/relationships/hyperlink" Target="#'2- GV'!A92" TargetMode="External" Id="rId192"/><Relationship Type="http://schemas.openxmlformats.org/officeDocument/2006/relationships/hyperlink" Target="#'2- GV'!A93" TargetMode="External" Id="rId193"/><Relationship Type="http://schemas.openxmlformats.org/officeDocument/2006/relationships/hyperlink" Target="#'2- GV'!A93" TargetMode="External" Id="rId194"/><Relationship Type="http://schemas.openxmlformats.org/officeDocument/2006/relationships/hyperlink" Target="#'2- GV'!A94" TargetMode="External" Id="rId195"/><Relationship Type="http://schemas.openxmlformats.org/officeDocument/2006/relationships/hyperlink" Target="#'2- GV'!A94" TargetMode="External" Id="rId196"/><Relationship Type="http://schemas.openxmlformats.org/officeDocument/2006/relationships/hyperlink" Target="#'2- GV'!A95" TargetMode="External" Id="rId197"/><Relationship Type="http://schemas.openxmlformats.org/officeDocument/2006/relationships/hyperlink" Target="#'2- GV'!A95" TargetMode="External" Id="rId198"/><Relationship Type="http://schemas.openxmlformats.org/officeDocument/2006/relationships/hyperlink" Target="#'2- GV'!A97" TargetMode="External" Id="rId199"/><Relationship Type="http://schemas.openxmlformats.org/officeDocument/2006/relationships/hyperlink" Target="#'2- GV'!A97" TargetMode="External" Id="rId200"/><Relationship Type="http://schemas.openxmlformats.org/officeDocument/2006/relationships/hyperlink" Target="#'2- GV'!A98" TargetMode="External" Id="rId201"/><Relationship Type="http://schemas.openxmlformats.org/officeDocument/2006/relationships/hyperlink" Target="#'2- GV'!A98" TargetMode="External" Id="rId202"/><Relationship Type="http://schemas.openxmlformats.org/officeDocument/2006/relationships/hyperlink" Target="#'2- GV'!A99" TargetMode="External" Id="rId203"/><Relationship Type="http://schemas.openxmlformats.org/officeDocument/2006/relationships/hyperlink" Target="#'2- GV'!A99" TargetMode="External" Id="rId204"/><Relationship Type="http://schemas.openxmlformats.org/officeDocument/2006/relationships/hyperlink" Target="#'2- GV'!A100" TargetMode="External" Id="rId205"/><Relationship Type="http://schemas.openxmlformats.org/officeDocument/2006/relationships/hyperlink" Target="#'2- GV'!A100" TargetMode="External" Id="rId206"/><Relationship Type="http://schemas.openxmlformats.org/officeDocument/2006/relationships/hyperlink" Target="#'2- GV'!A101" TargetMode="External" Id="rId207"/><Relationship Type="http://schemas.openxmlformats.org/officeDocument/2006/relationships/hyperlink" Target="#'2- GV'!A101" TargetMode="External" Id="rId208"/><Relationship Type="http://schemas.openxmlformats.org/officeDocument/2006/relationships/hyperlink" Target="#'2- GV'!A102" TargetMode="External" Id="rId209"/><Relationship Type="http://schemas.openxmlformats.org/officeDocument/2006/relationships/hyperlink" Target="#'2- GV'!A102" TargetMode="External" Id="rId210"/><Relationship Type="http://schemas.openxmlformats.org/officeDocument/2006/relationships/hyperlink" Target="#'2- GV'!A103" TargetMode="External" Id="rId211"/><Relationship Type="http://schemas.openxmlformats.org/officeDocument/2006/relationships/hyperlink" Target="#'2- GV'!A103" TargetMode="External" Id="rId212"/><Relationship Type="http://schemas.openxmlformats.org/officeDocument/2006/relationships/hyperlink" Target="#'2- GV'!A104" TargetMode="External" Id="rId213"/><Relationship Type="http://schemas.openxmlformats.org/officeDocument/2006/relationships/hyperlink" Target="#'2- GV'!A104" TargetMode="External" Id="rId214"/><Relationship Type="http://schemas.openxmlformats.org/officeDocument/2006/relationships/hyperlink" Target="#'2- GV'!A105" TargetMode="External" Id="rId215"/><Relationship Type="http://schemas.openxmlformats.org/officeDocument/2006/relationships/hyperlink" Target="#'2- GV'!A105" TargetMode="External" Id="rId216"/><Relationship Type="http://schemas.openxmlformats.org/officeDocument/2006/relationships/hyperlink" Target="#'2- GV'!A106" TargetMode="External" Id="rId217"/><Relationship Type="http://schemas.openxmlformats.org/officeDocument/2006/relationships/hyperlink" Target="#'2- GV'!A106" TargetMode="External" Id="rId218"/><Relationship Type="http://schemas.openxmlformats.org/officeDocument/2006/relationships/hyperlink" Target="#'2- GV'!A107" TargetMode="External" Id="rId219"/><Relationship Type="http://schemas.openxmlformats.org/officeDocument/2006/relationships/hyperlink" Target="#'2- GV'!A107" TargetMode="External" Id="rId220"/><Relationship Type="http://schemas.openxmlformats.org/officeDocument/2006/relationships/hyperlink" Target="#'2- GV'!A108" TargetMode="External" Id="rId221"/><Relationship Type="http://schemas.openxmlformats.org/officeDocument/2006/relationships/hyperlink" Target="#'2- GV'!A108" TargetMode="External" Id="rId222"/><Relationship Type="http://schemas.openxmlformats.org/officeDocument/2006/relationships/hyperlink" Target="#'2- GV'!A109" TargetMode="External" Id="rId223"/><Relationship Type="http://schemas.openxmlformats.org/officeDocument/2006/relationships/hyperlink" Target="#'2- GV'!A109" TargetMode="External" Id="rId224"/><Relationship Type="http://schemas.openxmlformats.org/officeDocument/2006/relationships/hyperlink" Target="#'2- GV'!A110" TargetMode="External" Id="rId225"/><Relationship Type="http://schemas.openxmlformats.org/officeDocument/2006/relationships/hyperlink" Target="#'2- GV'!A110" TargetMode="External" Id="rId226"/><Relationship Type="http://schemas.openxmlformats.org/officeDocument/2006/relationships/hyperlink" Target="#'2- GV'!A111" TargetMode="External" Id="rId227"/><Relationship Type="http://schemas.openxmlformats.org/officeDocument/2006/relationships/hyperlink" Target="#'2- GV'!A111" TargetMode="External" Id="rId228"/><Relationship Type="http://schemas.openxmlformats.org/officeDocument/2006/relationships/hyperlink" Target="#'2- GV'!A112" TargetMode="External" Id="rId229"/><Relationship Type="http://schemas.openxmlformats.org/officeDocument/2006/relationships/hyperlink" Target="#'2- GV'!A112" TargetMode="External" Id="rId230"/><Relationship Type="http://schemas.openxmlformats.org/officeDocument/2006/relationships/hyperlink" Target="#'2- GV'!A113" TargetMode="External" Id="rId231"/><Relationship Type="http://schemas.openxmlformats.org/officeDocument/2006/relationships/hyperlink" Target="#'2- GV'!A113" TargetMode="External" Id="rId232"/><Relationship Type="http://schemas.openxmlformats.org/officeDocument/2006/relationships/hyperlink" Target="#'2- GV'!A114" TargetMode="External" Id="rId233"/><Relationship Type="http://schemas.openxmlformats.org/officeDocument/2006/relationships/hyperlink" Target="#'2- GV'!A114" TargetMode="External" Id="rId234"/><Relationship Type="http://schemas.openxmlformats.org/officeDocument/2006/relationships/hyperlink" Target="#'2- GV'!A115" TargetMode="External" Id="rId235"/><Relationship Type="http://schemas.openxmlformats.org/officeDocument/2006/relationships/hyperlink" Target="#'2- GV'!A115" TargetMode="External" Id="rId236"/><Relationship Type="http://schemas.openxmlformats.org/officeDocument/2006/relationships/hyperlink" Target="#'2- GV'!A116" TargetMode="External" Id="rId237"/><Relationship Type="http://schemas.openxmlformats.org/officeDocument/2006/relationships/hyperlink" Target="#'2- GV'!A116" TargetMode="External" Id="rId238"/><Relationship Type="http://schemas.openxmlformats.org/officeDocument/2006/relationships/hyperlink" Target="#'2- GV'!A117" TargetMode="External" Id="rId239"/><Relationship Type="http://schemas.openxmlformats.org/officeDocument/2006/relationships/hyperlink" Target="#'2- GV'!A117" TargetMode="External" Id="rId240"/><Relationship Type="http://schemas.openxmlformats.org/officeDocument/2006/relationships/hyperlink" Target="#'2- GV'!A119" TargetMode="External" Id="rId241"/><Relationship Type="http://schemas.openxmlformats.org/officeDocument/2006/relationships/hyperlink" Target="#'2- GV'!A119" TargetMode="External" Id="rId242"/><Relationship Type="http://schemas.openxmlformats.org/officeDocument/2006/relationships/hyperlink" Target="#'2- GV'!A120" TargetMode="External" Id="rId243"/><Relationship Type="http://schemas.openxmlformats.org/officeDocument/2006/relationships/hyperlink" Target="#'2- GV'!A120" TargetMode="External" Id="rId244"/><Relationship Type="http://schemas.openxmlformats.org/officeDocument/2006/relationships/hyperlink" Target="#'2- GV'!A121" TargetMode="External" Id="rId245"/><Relationship Type="http://schemas.openxmlformats.org/officeDocument/2006/relationships/hyperlink" Target="#'2- GV'!A121" TargetMode="External" Id="rId246"/><Relationship Type="http://schemas.openxmlformats.org/officeDocument/2006/relationships/hyperlink" Target="#'2- GV'!A122" TargetMode="External" Id="rId247"/><Relationship Type="http://schemas.openxmlformats.org/officeDocument/2006/relationships/hyperlink" Target="#'2- GV'!A122" TargetMode="External" Id="rId248"/><Relationship Type="http://schemas.openxmlformats.org/officeDocument/2006/relationships/hyperlink" Target="#'2- GV'!A123" TargetMode="External" Id="rId249"/><Relationship Type="http://schemas.openxmlformats.org/officeDocument/2006/relationships/hyperlink" Target="#'2- GV'!A123" TargetMode="External" Id="rId250"/><Relationship Type="http://schemas.openxmlformats.org/officeDocument/2006/relationships/hyperlink" Target="#'2- GV'!A124" TargetMode="External" Id="rId251"/><Relationship Type="http://schemas.openxmlformats.org/officeDocument/2006/relationships/hyperlink" Target="#'2- GV'!A124" TargetMode="External" Id="rId252"/><Relationship Type="http://schemas.openxmlformats.org/officeDocument/2006/relationships/hyperlink" Target="#'2- GV'!A125" TargetMode="External" Id="rId253"/><Relationship Type="http://schemas.openxmlformats.org/officeDocument/2006/relationships/hyperlink" Target="#'2- GV'!A125" TargetMode="External" Id="rId254"/><Relationship Type="http://schemas.openxmlformats.org/officeDocument/2006/relationships/hyperlink" Target="#'2- GV'!A127" TargetMode="External" Id="rId255"/><Relationship Type="http://schemas.openxmlformats.org/officeDocument/2006/relationships/hyperlink" Target="#'2- GV'!A127" TargetMode="External" Id="rId256"/><Relationship Type="http://schemas.openxmlformats.org/officeDocument/2006/relationships/hyperlink" Target="#'2- GV'!A128" TargetMode="External" Id="rId257"/><Relationship Type="http://schemas.openxmlformats.org/officeDocument/2006/relationships/hyperlink" Target="#'2- GV'!A128" TargetMode="External" Id="rId258"/><Relationship Type="http://schemas.openxmlformats.org/officeDocument/2006/relationships/hyperlink" Target="#'2- GV'!A129" TargetMode="External" Id="rId259"/><Relationship Type="http://schemas.openxmlformats.org/officeDocument/2006/relationships/hyperlink" Target="#'2- GV'!A129" TargetMode="External" Id="rId260"/><Relationship Type="http://schemas.openxmlformats.org/officeDocument/2006/relationships/hyperlink" Target="#'2- GV'!A130" TargetMode="External" Id="rId261"/><Relationship Type="http://schemas.openxmlformats.org/officeDocument/2006/relationships/hyperlink" Target="#'2- GV'!A130" TargetMode="External" Id="rId262"/><Relationship Type="http://schemas.openxmlformats.org/officeDocument/2006/relationships/hyperlink" Target="#'2- GV'!A132" TargetMode="External" Id="rId263"/><Relationship Type="http://schemas.openxmlformats.org/officeDocument/2006/relationships/hyperlink" Target="#'2- GV'!A132" TargetMode="External" Id="rId264"/><Relationship Type="http://schemas.openxmlformats.org/officeDocument/2006/relationships/hyperlink" Target="#'2- GV'!A133" TargetMode="External" Id="rId265"/><Relationship Type="http://schemas.openxmlformats.org/officeDocument/2006/relationships/hyperlink" Target="#'2- GV'!A133" TargetMode="External" Id="rId266"/><Relationship Type="http://schemas.openxmlformats.org/officeDocument/2006/relationships/hyperlink" Target="#'2- GV'!A134" TargetMode="External" Id="rId267"/><Relationship Type="http://schemas.openxmlformats.org/officeDocument/2006/relationships/hyperlink" Target="#'2- GV'!A134" TargetMode="External" Id="rId268"/><Relationship Type="http://schemas.openxmlformats.org/officeDocument/2006/relationships/hyperlink" Target="#'2- GV'!A135" TargetMode="External" Id="rId269"/><Relationship Type="http://schemas.openxmlformats.org/officeDocument/2006/relationships/hyperlink" Target="#'2- GV'!A135" TargetMode="External" Id="rId270"/><Relationship Type="http://schemas.openxmlformats.org/officeDocument/2006/relationships/hyperlink" Target="#'2- GV'!A136" TargetMode="External" Id="rId271"/><Relationship Type="http://schemas.openxmlformats.org/officeDocument/2006/relationships/hyperlink" Target="#'2- GV'!A136" TargetMode="External" Id="rId272"/><Relationship Type="http://schemas.openxmlformats.org/officeDocument/2006/relationships/hyperlink" Target="#'2- GV'!A137" TargetMode="External" Id="rId273"/><Relationship Type="http://schemas.openxmlformats.org/officeDocument/2006/relationships/hyperlink" Target="#'2- GV'!A137" TargetMode="External" Id="rId274"/><Relationship Type="http://schemas.openxmlformats.org/officeDocument/2006/relationships/hyperlink" Target="#'2- GV'!A138" TargetMode="External" Id="rId275"/><Relationship Type="http://schemas.openxmlformats.org/officeDocument/2006/relationships/hyperlink" Target="#'2- GV'!A138" TargetMode="External" Id="rId276"/><Relationship Type="http://schemas.openxmlformats.org/officeDocument/2006/relationships/hyperlink" Target="#'2- GV'!A139" TargetMode="External" Id="rId277"/><Relationship Type="http://schemas.openxmlformats.org/officeDocument/2006/relationships/hyperlink" Target="#'2- GV'!A139" TargetMode="External" Id="rId278"/><Relationship Type="http://schemas.openxmlformats.org/officeDocument/2006/relationships/hyperlink" Target="#'2- GV'!A140" TargetMode="External" Id="rId279"/><Relationship Type="http://schemas.openxmlformats.org/officeDocument/2006/relationships/hyperlink" Target="#'2- GV'!A140" TargetMode="External" Id="rId280"/><Relationship Type="http://schemas.openxmlformats.org/officeDocument/2006/relationships/hyperlink" Target="#'2- GV'!A141" TargetMode="External" Id="rId281"/><Relationship Type="http://schemas.openxmlformats.org/officeDocument/2006/relationships/hyperlink" Target="#'2- GV'!A141" TargetMode="External" Id="rId282"/><Relationship Type="http://schemas.openxmlformats.org/officeDocument/2006/relationships/hyperlink" Target="#'2- GV'!A142" TargetMode="External" Id="rId283"/><Relationship Type="http://schemas.openxmlformats.org/officeDocument/2006/relationships/hyperlink" Target="#'2- GV'!A142" TargetMode="External" Id="rId284"/><Relationship Type="http://schemas.openxmlformats.org/officeDocument/2006/relationships/hyperlink" Target="#'2- GV'!A143" TargetMode="External" Id="rId285"/><Relationship Type="http://schemas.openxmlformats.org/officeDocument/2006/relationships/hyperlink" Target="#'2- GV'!A143" TargetMode="External" Id="rId286"/><Relationship Type="http://schemas.openxmlformats.org/officeDocument/2006/relationships/hyperlink" Target="#'2- GV'!A144" TargetMode="External" Id="rId287"/><Relationship Type="http://schemas.openxmlformats.org/officeDocument/2006/relationships/hyperlink" Target="#'2- GV'!A144" TargetMode="External" Id="rId288"/><Relationship Type="http://schemas.openxmlformats.org/officeDocument/2006/relationships/hyperlink" Target="#'2- GV'!A145" TargetMode="External" Id="rId289"/><Relationship Type="http://schemas.openxmlformats.org/officeDocument/2006/relationships/hyperlink" Target="#'2- GV'!A145" TargetMode="External" Id="rId290"/><Relationship Type="http://schemas.openxmlformats.org/officeDocument/2006/relationships/hyperlink" Target="#'2- GV'!A146" TargetMode="External" Id="rId291"/><Relationship Type="http://schemas.openxmlformats.org/officeDocument/2006/relationships/hyperlink" Target="#'2- GV'!A146" TargetMode="External" Id="rId292"/><Relationship Type="http://schemas.openxmlformats.org/officeDocument/2006/relationships/hyperlink" Target="#'2- GV'!A147" TargetMode="External" Id="rId293"/><Relationship Type="http://schemas.openxmlformats.org/officeDocument/2006/relationships/hyperlink" Target="#'2- GV'!A147" TargetMode="External" Id="rId294"/><Relationship Type="http://schemas.openxmlformats.org/officeDocument/2006/relationships/hyperlink" Target="#'2- GV'!A148" TargetMode="External" Id="rId295"/><Relationship Type="http://schemas.openxmlformats.org/officeDocument/2006/relationships/hyperlink" Target="#'2- GV'!A148" TargetMode="External" Id="rId296"/><Relationship Type="http://schemas.openxmlformats.org/officeDocument/2006/relationships/hyperlink" Target="#'2- GV'!A149" TargetMode="External" Id="rId297"/><Relationship Type="http://schemas.openxmlformats.org/officeDocument/2006/relationships/hyperlink" Target="#'2- GV'!A149" TargetMode="External" Id="rId298"/><Relationship Type="http://schemas.openxmlformats.org/officeDocument/2006/relationships/hyperlink" Target="#'2- GV'!A150" TargetMode="External" Id="rId299"/><Relationship Type="http://schemas.openxmlformats.org/officeDocument/2006/relationships/hyperlink" Target="#'2- GV'!A150" TargetMode="External" Id="rId300"/><Relationship Type="http://schemas.openxmlformats.org/officeDocument/2006/relationships/hyperlink" Target="#'2- GV'!A151" TargetMode="External" Id="rId301"/><Relationship Type="http://schemas.openxmlformats.org/officeDocument/2006/relationships/hyperlink" Target="#'2- GV'!A151" TargetMode="External" Id="rId302"/><Relationship Type="http://schemas.openxmlformats.org/officeDocument/2006/relationships/hyperlink" Target="#'2- GV'!A153" TargetMode="External" Id="rId303"/><Relationship Type="http://schemas.openxmlformats.org/officeDocument/2006/relationships/hyperlink" Target="#'2- GV'!A153" TargetMode="External" Id="rId304"/><Relationship Type="http://schemas.openxmlformats.org/officeDocument/2006/relationships/hyperlink" Target="#'2- GV'!A154" TargetMode="External" Id="rId305"/><Relationship Type="http://schemas.openxmlformats.org/officeDocument/2006/relationships/hyperlink" Target="#'2- GV'!A154" TargetMode="External" Id="rId306"/><Relationship Type="http://schemas.openxmlformats.org/officeDocument/2006/relationships/hyperlink" Target="#'2- GV'!A155" TargetMode="External" Id="rId307"/><Relationship Type="http://schemas.openxmlformats.org/officeDocument/2006/relationships/hyperlink" Target="#'2- GV'!A155" TargetMode="External" Id="rId308"/><Relationship Type="http://schemas.openxmlformats.org/officeDocument/2006/relationships/hyperlink" Target="#'2- GV'!A156" TargetMode="External" Id="rId309"/><Relationship Type="http://schemas.openxmlformats.org/officeDocument/2006/relationships/hyperlink" Target="#'2- GV'!A156" TargetMode="External" Id="rId310"/><Relationship Type="http://schemas.openxmlformats.org/officeDocument/2006/relationships/hyperlink" Target="#'2- GV'!A157" TargetMode="External" Id="rId311"/><Relationship Type="http://schemas.openxmlformats.org/officeDocument/2006/relationships/hyperlink" Target="#'2- GV'!A157" TargetMode="External" Id="rId312"/><Relationship Type="http://schemas.openxmlformats.org/officeDocument/2006/relationships/hyperlink" Target="#'2- GV'!A158" TargetMode="External" Id="rId313"/><Relationship Type="http://schemas.openxmlformats.org/officeDocument/2006/relationships/hyperlink" Target="#'2- GV'!A158" TargetMode="External" Id="rId314"/><Relationship Type="http://schemas.openxmlformats.org/officeDocument/2006/relationships/hyperlink" Target="#'2- GV'!A159" TargetMode="External" Id="rId315"/><Relationship Type="http://schemas.openxmlformats.org/officeDocument/2006/relationships/hyperlink" Target="#'2- GV'!A159" TargetMode="External" Id="rId316"/><Relationship Type="http://schemas.openxmlformats.org/officeDocument/2006/relationships/hyperlink" Target="#'2- GV'!A160" TargetMode="External" Id="rId317"/><Relationship Type="http://schemas.openxmlformats.org/officeDocument/2006/relationships/hyperlink" Target="#'2- GV'!A160" TargetMode="External" Id="rId318"/><Relationship Type="http://schemas.openxmlformats.org/officeDocument/2006/relationships/hyperlink" Target="#'2- GV'!A161" TargetMode="External" Id="rId319"/><Relationship Type="http://schemas.openxmlformats.org/officeDocument/2006/relationships/hyperlink" Target="#'2- GV'!A161" TargetMode="External" Id="rId320"/><Relationship Type="http://schemas.openxmlformats.org/officeDocument/2006/relationships/hyperlink" Target="#'2- GV'!A162" TargetMode="External" Id="rId321"/><Relationship Type="http://schemas.openxmlformats.org/officeDocument/2006/relationships/hyperlink" Target="#'2- GV'!A162" TargetMode="External" Id="rId322"/><Relationship Type="http://schemas.openxmlformats.org/officeDocument/2006/relationships/hyperlink" Target="#'2- GV'!A163" TargetMode="External" Id="rId323"/><Relationship Type="http://schemas.openxmlformats.org/officeDocument/2006/relationships/hyperlink" Target="#'2- GV'!A163" TargetMode="External" Id="rId324"/><Relationship Type="http://schemas.openxmlformats.org/officeDocument/2006/relationships/hyperlink" Target="#'2- GV'!A164" TargetMode="External" Id="rId325"/><Relationship Type="http://schemas.openxmlformats.org/officeDocument/2006/relationships/hyperlink" Target="#'2- GV'!A164" TargetMode="External" Id="rId326"/><Relationship Type="http://schemas.openxmlformats.org/officeDocument/2006/relationships/hyperlink" Target="#'2- GV'!A165" TargetMode="External" Id="rId327"/><Relationship Type="http://schemas.openxmlformats.org/officeDocument/2006/relationships/hyperlink" Target="#'2- GV'!A165" TargetMode="External" Id="rId328"/><Relationship Type="http://schemas.openxmlformats.org/officeDocument/2006/relationships/hyperlink" Target="#'2- GV'!A166" TargetMode="External" Id="rId329"/><Relationship Type="http://schemas.openxmlformats.org/officeDocument/2006/relationships/hyperlink" Target="#'2- GV'!A166" TargetMode="External" Id="rId330"/><Relationship Type="http://schemas.openxmlformats.org/officeDocument/2006/relationships/hyperlink" Target="#'2- GV'!A167" TargetMode="External" Id="rId331"/><Relationship Type="http://schemas.openxmlformats.org/officeDocument/2006/relationships/hyperlink" Target="#'2- GV'!A167" TargetMode="External" Id="rId332"/><Relationship Type="http://schemas.openxmlformats.org/officeDocument/2006/relationships/hyperlink" Target="#'2- GV'!A168" TargetMode="External" Id="rId333"/><Relationship Type="http://schemas.openxmlformats.org/officeDocument/2006/relationships/hyperlink" Target="#'2- GV'!A168" TargetMode="External" Id="rId334"/><Relationship Type="http://schemas.openxmlformats.org/officeDocument/2006/relationships/hyperlink" Target="#'2- GV'!A169" TargetMode="External" Id="rId335"/><Relationship Type="http://schemas.openxmlformats.org/officeDocument/2006/relationships/hyperlink" Target="#'2- GV'!A169" TargetMode="External" Id="rId336"/><Relationship Type="http://schemas.openxmlformats.org/officeDocument/2006/relationships/hyperlink" Target="#'2- GV'!A170" TargetMode="External" Id="rId337"/><Relationship Type="http://schemas.openxmlformats.org/officeDocument/2006/relationships/hyperlink" Target="#'2- GV'!A170" TargetMode="External" Id="rId338"/><Relationship Type="http://schemas.openxmlformats.org/officeDocument/2006/relationships/hyperlink" Target="#'2- GV'!A171" TargetMode="External" Id="rId339"/><Relationship Type="http://schemas.openxmlformats.org/officeDocument/2006/relationships/hyperlink" Target="#'2- GV'!A171" TargetMode="External" Id="rId340"/><Relationship Type="http://schemas.openxmlformats.org/officeDocument/2006/relationships/hyperlink" Target="#'2- GV'!A172" TargetMode="External" Id="rId341"/><Relationship Type="http://schemas.openxmlformats.org/officeDocument/2006/relationships/hyperlink" Target="#'2- GV'!A172" TargetMode="External" Id="rId342"/><Relationship Type="http://schemas.openxmlformats.org/officeDocument/2006/relationships/hyperlink" Target="#'2- GV'!A174" TargetMode="External" Id="rId343"/><Relationship Type="http://schemas.openxmlformats.org/officeDocument/2006/relationships/hyperlink" Target="#'2- GV'!A174" TargetMode="External" Id="rId344"/><Relationship Type="http://schemas.openxmlformats.org/officeDocument/2006/relationships/hyperlink" Target="#'2- GV'!A175" TargetMode="External" Id="rId345"/><Relationship Type="http://schemas.openxmlformats.org/officeDocument/2006/relationships/hyperlink" Target="#'2- GV'!A175" TargetMode="External" Id="rId346"/><Relationship Type="http://schemas.openxmlformats.org/officeDocument/2006/relationships/hyperlink" Target="#'2- GV'!A176" TargetMode="External" Id="rId347"/><Relationship Type="http://schemas.openxmlformats.org/officeDocument/2006/relationships/hyperlink" Target="#'2- GV'!A176" TargetMode="External" Id="rId348"/><Relationship Type="http://schemas.openxmlformats.org/officeDocument/2006/relationships/hyperlink" Target="#'2- GV'!A177" TargetMode="External" Id="rId349"/><Relationship Type="http://schemas.openxmlformats.org/officeDocument/2006/relationships/hyperlink" Target="#'2- GV'!A177" TargetMode="External" Id="rId350"/><Relationship Type="http://schemas.openxmlformats.org/officeDocument/2006/relationships/hyperlink" Target="#'2- GV'!A179" TargetMode="External" Id="rId351"/><Relationship Type="http://schemas.openxmlformats.org/officeDocument/2006/relationships/hyperlink" Target="#'2- GV'!A179" TargetMode="External" Id="rId352"/><Relationship Type="http://schemas.openxmlformats.org/officeDocument/2006/relationships/hyperlink" Target="#'2- GV'!A180" TargetMode="External" Id="rId353"/><Relationship Type="http://schemas.openxmlformats.org/officeDocument/2006/relationships/hyperlink" Target="#'2- GV'!A180" TargetMode="External" Id="rId354"/><Relationship Type="http://schemas.openxmlformats.org/officeDocument/2006/relationships/hyperlink" Target="#'2- GV'!A182" TargetMode="External" Id="rId355"/><Relationship Type="http://schemas.openxmlformats.org/officeDocument/2006/relationships/hyperlink" Target="#'2- GV'!A182" TargetMode="External" Id="rId356"/><Relationship Type="http://schemas.openxmlformats.org/officeDocument/2006/relationships/hyperlink" Target="#'2- GV'!A183" TargetMode="External" Id="rId357"/><Relationship Type="http://schemas.openxmlformats.org/officeDocument/2006/relationships/hyperlink" Target="#'2- GV'!A183" TargetMode="External" Id="rId358"/><Relationship Type="http://schemas.openxmlformats.org/officeDocument/2006/relationships/hyperlink" Target="#'2- GV'!A184" TargetMode="External" Id="rId359"/><Relationship Type="http://schemas.openxmlformats.org/officeDocument/2006/relationships/hyperlink" Target="#'2- GV'!A184" TargetMode="External" Id="rId360"/><Relationship Type="http://schemas.openxmlformats.org/officeDocument/2006/relationships/hyperlink" Target="#'2- GV'!A185" TargetMode="External" Id="rId361"/><Relationship Type="http://schemas.openxmlformats.org/officeDocument/2006/relationships/hyperlink" Target="#'2- GV'!A185" TargetMode="External" Id="rId362"/><Relationship Type="http://schemas.openxmlformats.org/officeDocument/2006/relationships/hyperlink" Target="#'2- GV'!A186" TargetMode="External" Id="rId363"/><Relationship Type="http://schemas.openxmlformats.org/officeDocument/2006/relationships/hyperlink" Target="#'2- GV'!A186" TargetMode="External" Id="rId364"/><Relationship Type="http://schemas.openxmlformats.org/officeDocument/2006/relationships/hyperlink" Target="#'2- GV'!A187" TargetMode="External" Id="rId365"/><Relationship Type="http://schemas.openxmlformats.org/officeDocument/2006/relationships/hyperlink" Target="#'2- GV'!A187" TargetMode="External" Id="rId366"/><Relationship Type="http://schemas.openxmlformats.org/officeDocument/2006/relationships/hyperlink" Target="#'2- GV'!A188" TargetMode="External" Id="rId367"/><Relationship Type="http://schemas.openxmlformats.org/officeDocument/2006/relationships/hyperlink" Target="#'2- GV'!A188" TargetMode="External" Id="rId368"/><Relationship Type="http://schemas.openxmlformats.org/officeDocument/2006/relationships/hyperlink" Target="#'2- GV'!A189" TargetMode="External" Id="rId369"/><Relationship Type="http://schemas.openxmlformats.org/officeDocument/2006/relationships/hyperlink" Target="#'2- GV'!A189" TargetMode="External" Id="rId370"/><Relationship Type="http://schemas.openxmlformats.org/officeDocument/2006/relationships/hyperlink" Target="#'2- GV'!A190" TargetMode="External" Id="rId371"/><Relationship Type="http://schemas.openxmlformats.org/officeDocument/2006/relationships/hyperlink" Target="#'2- GV'!A190" TargetMode="External" Id="rId372"/><Relationship Type="http://schemas.openxmlformats.org/officeDocument/2006/relationships/hyperlink" Target="#'2- GV'!A191" TargetMode="External" Id="rId373"/><Relationship Type="http://schemas.openxmlformats.org/officeDocument/2006/relationships/hyperlink" Target="#'2- GV'!A191" TargetMode="External" Id="rId374"/><Relationship Type="http://schemas.openxmlformats.org/officeDocument/2006/relationships/hyperlink" Target="#'2- GV'!A192" TargetMode="External" Id="rId375"/><Relationship Type="http://schemas.openxmlformats.org/officeDocument/2006/relationships/hyperlink" Target="#'2- GV'!A192" TargetMode="External" Id="rId376"/><Relationship Type="http://schemas.openxmlformats.org/officeDocument/2006/relationships/hyperlink" Target="#'2- GV'!A194" TargetMode="External" Id="rId377"/><Relationship Type="http://schemas.openxmlformats.org/officeDocument/2006/relationships/hyperlink" Target="#'2- GV'!A194" TargetMode="External" Id="rId378"/><Relationship Type="http://schemas.openxmlformats.org/officeDocument/2006/relationships/hyperlink" Target="#'2- GV'!A196" TargetMode="External" Id="rId379"/><Relationship Type="http://schemas.openxmlformats.org/officeDocument/2006/relationships/hyperlink" Target="#'2- GV'!A196" TargetMode="External" Id="rId380"/><Relationship Type="http://schemas.openxmlformats.org/officeDocument/2006/relationships/hyperlink" Target="#'2- GV'!A197" TargetMode="External" Id="rId381"/><Relationship Type="http://schemas.openxmlformats.org/officeDocument/2006/relationships/hyperlink" Target="#'2- GV'!A197" TargetMode="External" Id="rId382"/><Relationship Type="http://schemas.openxmlformats.org/officeDocument/2006/relationships/hyperlink" Target="#'2- GV'!A199" TargetMode="External" Id="rId383"/><Relationship Type="http://schemas.openxmlformats.org/officeDocument/2006/relationships/hyperlink" Target="#'2- GV'!A199" TargetMode="External" Id="rId384"/><Relationship Type="http://schemas.openxmlformats.org/officeDocument/2006/relationships/hyperlink" Target="#'2- GV'!A200" TargetMode="External" Id="rId385"/><Relationship Type="http://schemas.openxmlformats.org/officeDocument/2006/relationships/hyperlink" Target="#'2- GV'!A200" TargetMode="External" Id="rId386"/><Relationship Type="http://schemas.openxmlformats.org/officeDocument/2006/relationships/hyperlink" Target="#'2- GV'!A201" TargetMode="External" Id="rId387"/><Relationship Type="http://schemas.openxmlformats.org/officeDocument/2006/relationships/hyperlink" Target="#'2- GV'!A201" TargetMode="External" Id="rId388"/><Relationship Type="http://schemas.openxmlformats.org/officeDocument/2006/relationships/hyperlink" Target="#'2- GV'!A202" TargetMode="External" Id="rId389"/><Relationship Type="http://schemas.openxmlformats.org/officeDocument/2006/relationships/hyperlink" Target="#'2- GV'!A202" TargetMode="External" Id="rId390"/><Relationship Type="http://schemas.openxmlformats.org/officeDocument/2006/relationships/hyperlink" Target="#'2- OP'!A3" TargetMode="External" Id="rId391"/><Relationship Type="http://schemas.openxmlformats.org/officeDocument/2006/relationships/hyperlink" Target="#'2- OP'!A3" TargetMode="External" Id="rId392"/><Relationship Type="http://schemas.openxmlformats.org/officeDocument/2006/relationships/hyperlink" Target="#'2- OP'!A4" TargetMode="External" Id="rId393"/><Relationship Type="http://schemas.openxmlformats.org/officeDocument/2006/relationships/hyperlink" Target="#'2- OP'!A4" TargetMode="External" Id="rId394"/><Relationship Type="http://schemas.openxmlformats.org/officeDocument/2006/relationships/hyperlink" Target="#'2- OP'!A5" TargetMode="External" Id="rId395"/><Relationship Type="http://schemas.openxmlformats.org/officeDocument/2006/relationships/hyperlink" Target="#'2- OP'!A5" TargetMode="External" Id="rId396"/><Relationship Type="http://schemas.openxmlformats.org/officeDocument/2006/relationships/hyperlink" Target="#'2- OP'!A6" TargetMode="External" Id="rId397"/><Relationship Type="http://schemas.openxmlformats.org/officeDocument/2006/relationships/hyperlink" Target="#'2- OP'!A6" TargetMode="External" Id="rId398"/><Relationship Type="http://schemas.openxmlformats.org/officeDocument/2006/relationships/hyperlink" Target="#'2- OP'!A7" TargetMode="External" Id="rId399"/><Relationship Type="http://schemas.openxmlformats.org/officeDocument/2006/relationships/hyperlink" Target="#'2- OP'!A7" TargetMode="External" Id="rId400"/><Relationship Type="http://schemas.openxmlformats.org/officeDocument/2006/relationships/hyperlink" Target="#'2- OP'!A8" TargetMode="External" Id="rId401"/><Relationship Type="http://schemas.openxmlformats.org/officeDocument/2006/relationships/hyperlink" Target="#'2- OP'!A8" TargetMode="External" Id="rId402"/><Relationship Type="http://schemas.openxmlformats.org/officeDocument/2006/relationships/hyperlink" Target="#'2- OP'!A9" TargetMode="External" Id="rId403"/><Relationship Type="http://schemas.openxmlformats.org/officeDocument/2006/relationships/hyperlink" Target="#'2- OP'!A9" TargetMode="External" Id="rId404"/><Relationship Type="http://schemas.openxmlformats.org/officeDocument/2006/relationships/hyperlink" Target="#'2- OP'!A10" TargetMode="External" Id="rId405"/><Relationship Type="http://schemas.openxmlformats.org/officeDocument/2006/relationships/hyperlink" Target="#'2- OP'!A10" TargetMode="External" Id="rId406"/><Relationship Type="http://schemas.openxmlformats.org/officeDocument/2006/relationships/hyperlink" Target="#'2- OP'!A11" TargetMode="External" Id="rId407"/><Relationship Type="http://schemas.openxmlformats.org/officeDocument/2006/relationships/hyperlink" Target="#'2- OP'!A11" TargetMode="External" Id="rId408"/><Relationship Type="http://schemas.openxmlformats.org/officeDocument/2006/relationships/hyperlink" Target="#'2- OP'!A12" TargetMode="External" Id="rId409"/><Relationship Type="http://schemas.openxmlformats.org/officeDocument/2006/relationships/hyperlink" Target="#'2- OP'!A12" TargetMode="External" Id="rId410"/><Relationship Type="http://schemas.openxmlformats.org/officeDocument/2006/relationships/hyperlink" Target="#'2- OP'!A13" TargetMode="External" Id="rId411"/><Relationship Type="http://schemas.openxmlformats.org/officeDocument/2006/relationships/hyperlink" Target="#'2- OP'!A13" TargetMode="External" Id="rId412"/><Relationship Type="http://schemas.openxmlformats.org/officeDocument/2006/relationships/hyperlink" Target="#'2- OP'!A14" TargetMode="External" Id="rId413"/><Relationship Type="http://schemas.openxmlformats.org/officeDocument/2006/relationships/hyperlink" Target="#'2- OP'!A14" TargetMode="External" Id="rId414"/><Relationship Type="http://schemas.openxmlformats.org/officeDocument/2006/relationships/hyperlink" Target="#'2- OP'!A15" TargetMode="External" Id="rId415"/><Relationship Type="http://schemas.openxmlformats.org/officeDocument/2006/relationships/hyperlink" Target="#'2- OP'!A15" TargetMode="External" Id="rId416"/><Relationship Type="http://schemas.openxmlformats.org/officeDocument/2006/relationships/hyperlink" Target="#'2- OP'!A16" TargetMode="External" Id="rId417"/><Relationship Type="http://schemas.openxmlformats.org/officeDocument/2006/relationships/hyperlink" Target="#'2- OP'!A16" TargetMode="External" Id="rId418"/><Relationship Type="http://schemas.openxmlformats.org/officeDocument/2006/relationships/hyperlink" Target="#'2- OP'!A18" TargetMode="External" Id="rId419"/><Relationship Type="http://schemas.openxmlformats.org/officeDocument/2006/relationships/hyperlink" Target="#'2- OP'!A18" TargetMode="External" Id="rId420"/><Relationship Type="http://schemas.openxmlformats.org/officeDocument/2006/relationships/hyperlink" Target="#'2- OP'!A19" TargetMode="External" Id="rId421"/><Relationship Type="http://schemas.openxmlformats.org/officeDocument/2006/relationships/hyperlink" Target="#'2- OP'!A19" TargetMode="External" Id="rId422"/><Relationship Type="http://schemas.openxmlformats.org/officeDocument/2006/relationships/hyperlink" Target="#'2- OP'!A20" TargetMode="External" Id="rId423"/><Relationship Type="http://schemas.openxmlformats.org/officeDocument/2006/relationships/hyperlink" Target="#'2- OP'!A20" TargetMode="External" Id="rId424"/><Relationship Type="http://schemas.openxmlformats.org/officeDocument/2006/relationships/hyperlink" Target="#'2- OP'!A21" TargetMode="External" Id="rId425"/><Relationship Type="http://schemas.openxmlformats.org/officeDocument/2006/relationships/hyperlink" Target="#'2- OP'!A21" TargetMode="External" Id="rId426"/><Relationship Type="http://schemas.openxmlformats.org/officeDocument/2006/relationships/hyperlink" Target="#'2- OP'!A22" TargetMode="External" Id="rId427"/><Relationship Type="http://schemas.openxmlformats.org/officeDocument/2006/relationships/hyperlink" Target="#'2- OP'!A22" TargetMode="External" Id="rId428"/><Relationship Type="http://schemas.openxmlformats.org/officeDocument/2006/relationships/hyperlink" Target="#'2- OP'!A23" TargetMode="External" Id="rId429"/><Relationship Type="http://schemas.openxmlformats.org/officeDocument/2006/relationships/hyperlink" Target="#'2- OP'!A23" TargetMode="External" Id="rId430"/><Relationship Type="http://schemas.openxmlformats.org/officeDocument/2006/relationships/hyperlink" Target="#'2- OP'!A24" TargetMode="External" Id="rId431"/><Relationship Type="http://schemas.openxmlformats.org/officeDocument/2006/relationships/hyperlink" Target="#'2- OP'!A24" TargetMode="External" Id="rId432"/><Relationship Type="http://schemas.openxmlformats.org/officeDocument/2006/relationships/hyperlink" Target="#'2- OP'!A25" TargetMode="External" Id="rId433"/><Relationship Type="http://schemas.openxmlformats.org/officeDocument/2006/relationships/hyperlink" Target="#'2- OP'!A25" TargetMode="External" Id="rId434"/><Relationship Type="http://schemas.openxmlformats.org/officeDocument/2006/relationships/hyperlink" Target="#'2- OP'!A26" TargetMode="External" Id="rId435"/><Relationship Type="http://schemas.openxmlformats.org/officeDocument/2006/relationships/hyperlink" Target="#'2- OP'!A26" TargetMode="External" Id="rId436"/><Relationship Type="http://schemas.openxmlformats.org/officeDocument/2006/relationships/hyperlink" Target="#'2- OP'!A27" TargetMode="External" Id="rId437"/><Relationship Type="http://schemas.openxmlformats.org/officeDocument/2006/relationships/hyperlink" Target="#'2- OP'!A27" TargetMode="External" Id="rId438"/><Relationship Type="http://schemas.openxmlformats.org/officeDocument/2006/relationships/hyperlink" Target="#'2- OP'!A28" TargetMode="External" Id="rId439"/><Relationship Type="http://schemas.openxmlformats.org/officeDocument/2006/relationships/hyperlink" Target="#'2- OP'!A28" TargetMode="External" Id="rId440"/><Relationship Type="http://schemas.openxmlformats.org/officeDocument/2006/relationships/hyperlink" Target="#'2- OP'!A29" TargetMode="External" Id="rId441"/><Relationship Type="http://schemas.openxmlformats.org/officeDocument/2006/relationships/hyperlink" Target="#'2- OP'!A29" TargetMode="External" Id="rId442"/><Relationship Type="http://schemas.openxmlformats.org/officeDocument/2006/relationships/hyperlink" Target="#'2- OP'!A30" TargetMode="External" Id="rId443"/><Relationship Type="http://schemas.openxmlformats.org/officeDocument/2006/relationships/hyperlink" Target="#'2- OP'!A30" TargetMode="External" Id="rId444"/><Relationship Type="http://schemas.openxmlformats.org/officeDocument/2006/relationships/hyperlink" Target="#'2- OP'!A31" TargetMode="External" Id="rId445"/><Relationship Type="http://schemas.openxmlformats.org/officeDocument/2006/relationships/hyperlink" Target="#'2- OP'!A31" TargetMode="External" Id="rId446"/><Relationship Type="http://schemas.openxmlformats.org/officeDocument/2006/relationships/hyperlink" Target="#'2- OP'!A32" TargetMode="External" Id="rId447"/><Relationship Type="http://schemas.openxmlformats.org/officeDocument/2006/relationships/hyperlink" Target="#'2- OP'!A32" TargetMode="External" Id="rId448"/><Relationship Type="http://schemas.openxmlformats.org/officeDocument/2006/relationships/hyperlink" Target="#'2- OP'!A33" TargetMode="External" Id="rId449"/><Relationship Type="http://schemas.openxmlformats.org/officeDocument/2006/relationships/hyperlink" Target="#'2- OP'!A33" TargetMode="External" Id="rId450"/><Relationship Type="http://schemas.openxmlformats.org/officeDocument/2006/relationships/hyperlink" Target="#'2- OP'!A34" TargetMode="External" Id="rId451"/><Relationship Type="http://schemas.openxmlformats.org/officeDocument/2006/relationships/hyperlink" Target="#'2- OP'!A34" TargetMode="External" Id="rId452"/><Relationship Type="http://schemas.openxmlformats.org/officeDocument/2006/relationships/hyperlink" Target="#'2- OP'!A35" TargetMode="External" Id="rId453"/><Relationship Type="http://schemas.openxmlformats.org/officeDocument/2006/relationships/hyperlink" Target="#'2- OP'!A35" TargetMode="External" Id="rId454"/><Relationship Type="http://schemas.openxmlformats.org/officeDocument/2006/relationships/hyperlink" Target="#'2- OP'!A36" TargetMode="External" Id="rId455"/><Relationship Type="http://schemas.openxmlformats.org/officeDocument/2006/relationships/hyperlink" Target="#'2- OP'!A36" TargetMode="External" Id="rId456"/><Relationship Type="http://schemas.openxmlformats.org/officeDocument/2006/relationships/hyperlink" Target="#'2- OP'!A37" TargetMode="External" Id="rId457"/><Relationship Type="http://schemas.openxmlformats.org/officeDocument/2006/relationships/hyperlink" Target="#'2- OP'!A37" TargetMode="External" Id="rId458"/><Relationship Type="http://schemas.openxmlformats.org/officeDocument/2006/relationships/hyperlink" Target="#'2- OP'!A38" TargetMode="External" Id="rId459"/><Relationship Type="http://schemas.openxmlformats.org/officeDocument/2006/relationships/hyperlink" Target="#'2- OP'!A38" TargetMode="External" Id="rId460"/><Relationship Type="http://schemas.openxmlformats.org/officeDocument/2006/relationships/hyperlink" Target="#'2- OP'!A39" TargetMode="External" Id="rId461"/><Relationship Type="http://schemas.openxmlformats.org/officeDocument/2006/relationships/hyperlink" Target="#'2- OP'!A39" TargetMode="External" Id="rId462"/><Relationship Type="http://schemas.openxmlformats.org/officeDocument/2006/relationships/hyperlink" Target="#'2- OP'!A40" TargetMode="External" Id="rId463"/><Relationship Type="http://schemas.openxmlformats.org/officeDocument/2006/relationships/hyperlink" Target="#'2- OP'!A40" TargetMode="External" Id="rId464"/><Relationship Type="http://schemas.openxmlformats.org/officeDocument/2006/relationships/hyperlink" Target="#'2- OP'!A41" TargetMode="External" Id="rId465"/><Relationship Type="http://schemas.openxmlformats.org/officeDocument/2006/relationships/hyperlink" Target="#'2- OP'!A41" TargetMode="External" Id="rId466"/><Relationship Type="http://schemas.openxmlformats.org/officeDocument/2006/relationships/hyperlink" Target="#'2- OP'!A42" TargetMode="External" Id="rId467"/><Relationship Type="http://schemas.openxmlformats.org/officeDocument/2006/relationships/hyperlink" Target="#'2- OP'!A42" TargetMode="External" Id="rId468"/><Relationship Type="http://schemas.openxmlformats.org/officeDocument/2006/relationships/hyperlink" Target="#'2- AML'!A3" TargetMode="External" Id="rId469"/><Relationship Type="http://schemas.openxmlformats.org/officeDocument/2006/relationships/hyperlink" Target="#'2- AML'!A3" TargetMode="External" Id="rId470"/><Relationship Type="http://schemas.openxmlformats.org/officeDocument/2006/relationships/hyperlink" Target="#'2- AML'!A4" TargetMode="External" Id="rId471"/><Relationship Type="http://schemas.openxmlformats.org/officeDocument/2006/relationships/hyperlink" Target="#'2- AML'!A4" TargetMode="External" Id="rId472"/><Relationship Type="http://schemas.openxmlformats.org/officeDocument/2006/relationships/hyperlink" Target="#'2- AML'!A5" TargetMode="External" Id="rId473"/><Relationship Type="http://schemas.openxmlformats.org/officeDocument/2006/relationships/hyperlink" Target="#'2- AML'!A5" TargetMode="External" Id="rId474"/><Relationship Type="http://schemas.openxmlformats.org/officeDocument/2006/relationships/hyperlink" Target="#'2- AML'!A6" TargetMode="External" Id="rId475"/><Relationship Type="http://schemas.openxmlformats.org/officeDocument/2006/relationships/hyperlink" Target="#'2- AML'!A6" TargetMode="External" Id="rId476"/><Relationship Type="http://schemas.openxmlformats.org/officeDocument/2006/relationships/hyperlink" Target="#'2- AML'!A7" TargetMode="External" Id="rId477"/><Relationship Type="http://schemas.openxmlformats.org/officeDocument/2006/relationships/hyperlink" Target="#'2- AML'!A7" TargetMode="External" Id="rId478"/><Relationship Type="http://schemas.openxmlformats.org/officeDocument/2006/relationships/hyperlink" Target="#'2- AML'!A8" TargetMode="External" Id="rId479"/><Relationship Type="http://schemas.openxmlformats.org/officeDocument/2006/relationships/hyperlink" Target="#'2- AML'!A8" TargetMode="External" Id="rId480"/><Relationship Type="http://schemas.openxmlformats.org/officeDocument/2006/relationships/hyperlink" Target="#'2- AML'!A9" TargetMode="External" Id="rId481"/><Relationship Type="http://schemas.openxmlformats.org/officeDocument/2006/relationships/hyperlink" Target="#'2- AML'!A9" TargetMode="External" Id="rId482"/><Relationship Type="http://schemas.openxmlformats.org/officeDocument/2006/relationships/hyperlink" Target="#'2- AML'!A10" TargetMode="External" Id="rId483"/><Relationship Type="http://schemas.openxmlformats.org/officeDocument/2006/relationships/hyperlink" Target="#'2- AML'!A10" TargetMode="External" Id="rId484"/><Relationship Type="http://schemas.openxmlformats.org/officeDocument/2006/relationships/hyperlink" Target="#'2- AML'!A11" TargetMode="External" Id="rId485"/><Relationship Type="http://schemas.openxmlformats.org/officeDocument/2006/relationships/hyperlink" Target="#'2- AML'!A11" TargetMode="External" Id="rId486"/><Relationship Type="http://schemas.openxmlformats.org/officeDocument/2006/relationships/hyperlink" Target="#'2- AML'!A12" TargetMode="External" Id="rId487"/><Relationship Type="http://schemas.openxmlformats.org/officeDocument/2006/relationships/hyperlink" Target="#'2- AML'!A12" TargetMode="External" Id="rId488"/><Relationship Type="http://schemas.openxmlformats.org/officeDocument/2006/relationships/hyperlink" Target="#'2- AML'!A13" TargetMode="External" Id="rId489"/><Relationship Type="http://schemas.openxmlformats.org/officeDocument/2006/relationships/hyperlink" Target="#'2- AML'!A13" TargetMode="External" Id="rId490"/><Relationship Type="http://schemas.openxmlformats.org/officeDocument/2006/relationships/hyperlink" Target="#'2- AML'!A14" TargetMode="External" Id="rId491"/><Relationship Type="http://schemas.openxmlformats.org/officeDocument/2006/relationships/hyperlink" Target="#'2- AML'!A14" TargetMode="External" Id="rId492"/><Relationship Type="http://schemas.openxmlformats.org/officeDocument/2006/relationships/hyperlink" Target="#'2- AML'!A15" TargetMode="External" Id="rId493"/><Relationship Type="http://schemas.openxmlformats.org/officeDocument/2006/relationships/hyperlink" Target="#'2- AML'!A15" TargetMode="External" Id="rId494"/><Relationship Type="http://schemas.openxmlformats.org/officeDocument/2006/relationships/hyperlink" Target="#'2- AML'!A16" TargetMode="External" Id="rId495"/><Relationship Type="http://schemas.openxmlformats.org/officeDocument/2006/relationships/hyperlink" Target="#'2- AML'!A16" TargetMode="External" Id="rId496"/><Relationship Type="http://schemas.openxmlformats.org/officeDocument/2006/relationships/hyperlink" Target="#'2- PR'!A3" TargetMode="External" Id="rId497"/><Relationship Type="http://schemas.openxmlformats.org/officeDocument/2006/relationships/hyperlink" Target="#'2- PR'!A3" TargetMode="External" Id="rId498"/><Relationship Type="http://schemas.openxmlformats.org/officeDocument/2006/relationships/hyperlink" Target="#'2- PR'!A4" TargetMode="External" Id="rId499"/><Relationship Type="http://schemas.openxmlformats.org/officeDocument/2006/relationships/hyperlink" Target="#'2- PR'!A4" TargetMode="External" Id="rId500"/><Relationship Type="http://schemas.openxmlformats.org/officeDocument/2006/relationships/hyperlink" Target="#'2- PR'!A5" TargetMode="External" Id="rId501"/><Relationship Type="http://schemas.openxmlformats.org/officeDocument/2006/relationships/hyperlink" Target="#'2- PR'!A5" TargetMode="External" Id="rId502"/><Relationship Type="http://schemas.openxmlformats.org/officeDocument/2006/relationships/hyperlink" Target="#'2- PR'!A6" TargetMode="External" Id="rId503"/><Relationship Type="http://schemas.openxmlformats.org/officeDocument/2006/relationships/hyperlink" Target="#'2- PR'!A6" TargetMode="External" Id="rId504"/><Relationship Type="http://schemas.openxmlformats.org/officeDocument/2006/relationships/hyperlink" Target="#'2- PR'!A7" TargetMode="External" Id="rId505"/><Relationship Type="http://schemas.openxmlformats.org/officeDocument/2006/relationships/hyperlink" Target="#'2- PR'!A7" TargetMode="External" Id="rId506"/><Relationship Type="http://schemas.openxmlformats.org/officeDocument/2006/relationships/hyperlink" Target="#'2- PR'!A8" TargetMode="External" Id="rId507"/><Relationship Type="http://schemas.openxmlformats.org/officeDocument/2006/relationships/hyperlink" Target="#'2- PR'!A8" TargetMode="External" Id="rId508"/><Relationship Type="http://schemas.openxmlformats.org/officeDocument/2006/relationships/hyperlink" Target="#'2- PR'!A9" TargetMode="External" Id="rId509"/><Relationship Type="http://schemas.openxmlformats.org/officeDocument/2006/relationships/hyperlink" Target="#'2- PR'!A9" TargetMode="External" Id="rId510"/><Relationship Type="http://schemas.openxmlformats.org/officeDocument/2006/relationships/hyperlink" Target="#'2- PR'!A10" TargetMode="External" Id="rId511"/><Relationship Type="http://schemas.openxmlformats.org/officeDocument/2006/relationships/hyperlink" Target="#'2- PR'!A10" TargetMode="External" Id="rId512"/><Relationship Type="http://schemas.openxmlformats.org/officeDocument/2006/relationships/hyperlink" Target="#'2- PR'!A11" TargetMode="External" Id="rId513"/><Relationship Type="http://schemas.openxmlformats.org/officeDocument/2006/relationships/hyperlink" Target="#'2- PR'!A11" TargetMode="External" Id="rId514"/><Relationship Type="http://schemas.openxmlformats.org/officeDocument/2006/relationships/hyperlink" Target="#'2- PR'!A12" TargetMode="External" Id="rId515"/><Relationship Type="http://schemas.openxmlformats.org/officeDocument/2006/relationships/hyperlink" Target="#'2- PR'!A12" TargetMode="External" Id="rId516"/><Relationship Type="http://schemas.openxmlformats.org/officeDocument/2006/relationships/hyperlink" Target="#'2- PR'!A13" TargetMode="External" Id="rId517"/><Relationship Type="http://schemas.openxmlformats.org/officeDocument/2006/relationships/hyperlink" Target="#'2- PR'!A13" TargetMode="External" Id="rId518"/><Relationship Type="http://schemas.openxmlformats.org/officeDocument/2006/relationships/hyperlink" Target="#'2- PR'!A14" TargetMode="External" Id="rId519"/><Relationship Type="http://schemas.openxmlformats.org/officeDocument/2006/relationships/hyperlink" Target="#'2- PR'!A14" TargetMode="External" Id="rId520"/><Relationship Type="http://schemas.openxmlformats.org/officeDocument/2006/relationships/hyperlink" Target="#'2- AMLE'!A3" TargetMode="External" Id="rId521"/><Relationship Type="http://schemas.openxmlformats.org/officeDocument/2006/relationships/hyperlink" Target="#'2- AMLE'!A3" TargetMode="External" Id="rId522"/><Relationship Type="http://schemas.openxmlformats.org/officeDocument/2006/relationships/hyperlink" Target="#'2- AMLE'!A5" TargetMode="External" Id="rId523"/><Relationship Type="http://schemas.openxmlformats.org/officeDocument/2006/relationships/hyperlink" Target="#'2- AMLE'!A5" TargetMode="External" Id="rId524"/><Relationship Type="http://schemas.openxmlformats.org/officeDocument/2006/relationships/hyperlink" Target="#'2- AMLE'!A6" TargetMode="External" Id="rId525"/><Relationship Type="http://schemas.openxmlformats.org/officeDocument/2006/relationships/hyperlink" Target="#'2- AMLE'!A6" TargetMode="External" Id="rId526"/><Relationship Type="http://schemas.openxmlformats.org/officeDocument/2006/relationships/hyperlink" Target="#'2- AMLE'!A7" TargetMode="External" Id="rId527"/><Relationship Type="http://schemas.openxmlformats.org/officeDocument/2006/relationships/hyperlink" Target="#'2- AMLE'!A7" TargetMode="External" Id="rId528"/><Relationship Type="http://schemas.openxmlformats.org/officeDocument/2006/relationships/hyperlink" Target="#'2- AMLE'!A8" TargetMode="External" Id="rId529"/><Relationship Type="http://schemas.openxmlformats.org/officeDocument/2006/relationships/hyperlink" Target="#'2- AMLE'!A8" TargetMode="External" Id="rId530"/><Relationship Type="http://schemas.openxmlformats.org/officeDocument/2006/relationships/hyperlink" Target="#'2- AMLE'!A9" TargetMode="External" Id="rId531"/><Relationship Type="http://schemas.openxmlformats.org/officeDocument/2006/relationships/hyperlink" Target="#'2- AMLE'!A9" TargetMode="External" Id="rId532"/><Relationship Type="http://schemas.openxmlformats.org/officeDocument/2006/relationships/hyperlink" Target="#'2- AMLE'!A10" TargetMode="External" Id="rId533"/><Relationship Type="http://schemas.openxmlformats.org/officeDocument/2006/relationships/hyperlink" Target="#'2- AMLE'!A10" TargetMode="External" Id="rId534"/><Relationship Type="http://schemas.openxmlformats.org/officeDocument/2006/relationships/hyperlink" Target="#'2- AMLE'!A11" TargetMode="External" Id="rId535"/><Relationship Type="http://schemas.openxmlformats.org/officeDocument/2006/relationships/hyperlink" Target="#'2- AMLE'!A11" TargetMode="External" Id="rId536"/><Relationship Type="http://schemas.openxmlformats.org/officeDocument/2006/relationships/hyperlink" Target="#'2- AMLE'!A12" TargetMode="External" Id="rId537"/><Relationship Type="http://schemas.openxmlformats.org/officeDocument/2006/relationships/hyperlink" Target="#'2- AMLE'!A12" TargetMode="External" Id="rId538"/><Relationship Type="http://schemas.openxmlformats.org/officeDocument/2006/relationships/hyperlink" Target="#'2- AMLE'!A13" TargetMode="External" Id="rId539"/><Relationship Type="http://schemas.openxmlformats.org/officeDocument/2006/relationships/hyperlink" Target="#'2- AMLE'!A13" TargetMode="External" Id="rId540"/><Relationship Type="http://schemas.openxmlformats.org/officeDocument/2006/relationships/hyperlink" Target="#'2- AMLE'!A14" TargetMode="External" Id="rId541"/><Relationship Type="http://schemas.openxmlformats.org/officeDocument/2006/relationships/hyperlink" Target="#'2- AMLE'!A14" TargetMode="External" Id="rId542"/><Relationship Type="http://schemas.openxmlformats.org/officeDocument/2006/relationships/hyperlink" Target="#'2- AMLE'!A15" TargetMode="External" Id="rId543"/><Relationship Type="http://schemas.openxmlformats.org/officeDocument/2006/relationships/hyperlink" Target="#'2- AMLE'!A15" TargetMode="External" Id="rId544"/><Relationship Type="http://schemas.openxmlformats.org/officeDocument/2006/relationships/hyperlink" Target="#'2- AMLE'!A16" TargetMode="External" Id="rId545"/><Relationship Type="http://schemas.openxmlformats.org/officeDocument/2006/relationships/hyperlink" Target="#'2- AMLE'!A16" TargetMode="External" Id="rId546"/><Relationship Type="http://schemas.openxmlformats.org/officeDocument/2006/relationships/hyperlink" Target="#'2- AMLE'!A17" TargetMode="External" Id="rId547"/><Relationship Type="http://schemas.openxmlformats.org/officeDocument/2006/relationships/hyperlink" Target="#'2- AMLE'!A17" TargetMode="External" Id="rId548"/><Relationship Type="http://schemas.openxmlformats.org/officeDocument/2006/relationships/hyperlink" Target="#'2- AMLE'!A18" TargetMode="External" Id="rId549"/><Relationship Type="http://schemas.openxmlformats.org/officeDocument/2006/relationships/hyperlink" Target="#'2- AMLE'!A18" TargetMode="External" Id="rId550"/><Relationship Type="http://schemas.openxmlformats.org/officeDocument/2006/relationships/hyperlink" Target="#'2- AMLE'!A19" TargetMode="External" Id="rId551"/><Relationship Type="http://schemas.openxmlformats.org/officeDocument/2006/relationships/hyperlink" Target="#'2- AMLE'!A19" TargetMode="External" Id="rId552"/><Relationship Type="http://schemas.openxmlformats.org/officeDocument/2006/relationships/hyperlink" Target="#'2- AMLE'!A20" TargetMode="External" Id="rId553"/><Relationship Type="http://schemas.openxmlformats.org/officeDocument/2006/relationships/hyperlink" Target="#'2- AMLE'!A20" TargetMode="External" Id="rId554"/><Relationship Type="http://schemas.openxmlformats.org/officeDocument/2006/relationships/hyperlink" Target="#'2- AMLE'!A21" TargetMode="External" Id="rId555"/><Relationship Type="http://schemas.openxmlformats.org/officeDocument/2006/relationships/hyperlink" Target="#'2- AMLE'!A21" TargetMode="External" Id="rId556"/><Relationship Type="http://schemas.openxmlformats.org/officeDocument/2006/relationships/hyperlink" Target="#'2- AMLE'!A22" TargetMode="External" Id="rId557"/><Relationship Type="http://schemas.openxmlformats.org/officeDocument/2006/relationships/hyperlink" Target="#'2- AMLE'!A22" TargetMode="External" Id="rId558"/><Relationship Type="http://schemas.openxmlformats.org/officeDocument/2006/relationships/hyperlink" Target="#'2- AMLE'!A23" TargetMode="External" Id="rId559"/><Relationship Type="http://schemas.openxmlformats.org/officeDocument/2006/relationships/hyperlink" Target="#'2- AMLE'!A23" TargetMode="External" Id="rId560"/><Relationship Type="http://schemas.openxmlformats.org/officeDocument/2006/relationships/hyperlink" Target="#'2- AMLE'!A24" TargetMode="External" Id="rId561"/><Relationship Type="http://schemas.openxmlformats.org/officeDocument/2006/relationships/hyperlink" Target="#'2- AMLE'!A24" TargetMode="External" Id="rId562"/><Relationship Type="http://schemas.openxmlformats.org/officeDocument/2006/relationships/hyperlink" Target="#'2- AMLE'!A25" TargetMode="External" Id="rId563"/><Relationship Type="http://schemas.openxmlformats.org/officeDocument/2006/relationships/hyperlink" Target="#'2- AMLE'!A25" TargetMode="External" Id="rId564"/><Relationship Type="http://schemas.openxmlformats.org/officeDocument/2006/relationships/hyperlink" Target="#'2- AMLE'!A26" TargetMode="External" Id="rId565"/><Relationship Type="http://schemas.openxmlformats.org/officeDocument/2006/relationships/hyperlink" Target="#'2- AMLE'!A26" TargetMode="External" Id="rId566"/><Relationship Type="http://schemas.openxmlformats.org/officeDocument/2006/relationships/hyperlink" Target="#'2- AMLE'!A28" TargetMode="External" Id="rId567"/><Relationship Type="http://schemas.openxmlformats.org/officeDocument/2006/relationships/hyperlink" Target="#'2- AMLE'!A28" TargetMode="External" Id="rId568"/><Relationship Type="http://schemas.openxmlformats.org/officeDocument/2006/relationships/hyperlink" Target="#'2- AMLE'!A29" TargetMode="External" Id="rId569"/><Relationship Type="http://schemas.openxmlformats.org/officeDocument/2006/relationships/hyperlink" Target="#'2- AMLE'!A29" TargetMode="External" Id="rId570"/><Relationship Type="http://schemas.openxmlformats.org/officeDocument/2006/relationships/hyperlink" Target="#'2- AMLE'!A30" TargetMode="External" Id="rId571"/><Relationship Type="http://schemas.openxmlformats.org/officeDocument/2006/relationships/hyperlink" Target="#'2- AMLE'!A30" TargetMode="External" Id="rId572"/><Relationship Type="http://schemas.openxmlformats.org/officeDocument/2006/relationships/hyperlink" Target="#'2- AMLE'!A31" TargetMode="External" Id="rId573"/><Relationship Type="http://schemas.openxmlformats.org/officeDocument/2006/relationships/hyperlink" Target="#'2- AMLE'!A31" TargetMode="External" Id="rId574"/><Relationship Type="http://schemas.openxmlformats.org/officeDocument/2006/relationships/hyperlink" Target="#'2- AMLE'!A32" TargetMode="External" Id="rId575"/><Relationship Type="http://schemas.openxmlformats.org/officeDocument/2006/relationships/hyperlink" Target="#'2- AMLE'!A32" TargetMode="External" Id="rId576"/><Relationship Type="http://schemas.openxmlformats.org/officeDocument/2006/relationships/hyperlink" Target="#'2- AMLE'!A33" TargetMode="External" Id="rId577"/><Relationship Type="http://schemas.openxmlformats.org/officeDocument/2006/relationships/hyperlink" Target="#'2- AMLE'!A33" TargetMode="External" Id="rId578"/><Relationship Type="http://schemas.openxmlformats.org/officeDocument/2006/relationships/hyperlink" Target="#'2- AMLE'!A34" TargetMode="External" Id="rId579"/><Relationship Type="http://schemas.openxmlformats.org/officeDocument/2006/relationships/hyperlink" Target="#'2- AMLE'!A34" TargetMode="External" Id="rId580"/><Relationship Type="http://schemas.openxmlformats.org/officeDocument/2006/relationships/hyperlink" Target="#'2- AMLE'!A35" TargetMode="External" Id="rId581"/><Relationship Type="http://schemas.openxmlformats.org/officeDocument/2006/relationships/hyperlink" Target="#'2- AMLE'!A35" TargetMode="External" Id="rId582"/><Relationship Type="http://schemas.openxmlformats.org/officeDocument/2006/relationships/hyperlink" Target="#'2- AMLE'!A36" TargetMode="External" Id="rId583"/><Relationship Type="http://schemas.openxmlformats.org/officeDocument/2006/relationships/hyperlink" Target="#'2- AMLE'!A36" TargetMode="External" Id="rId584"/><Relationship Type="http://schemas.openxmlformats.org/officeDocument/2006/relationships/hyperlink" Target="#'2- AMLE'!A37" TargetMode="External" Id="rId585"/><Relationship Type="http://schemas.openxmlformats.org/officeDocument/2006/relationships/hyperlink" Target="#'2- AMLE'!A37" TargetMode="External" Id="rId586"/><Relationship Type="http://schemas.openxmlformats.org/officeDocument/2006/relationships/hyperlink" Target="#'2- AMLE'!A38" TargetMode="External" Id="rId587"/><Relationship Type="http://schemas.openxmlformats.org/officeDocument/2006/relationships/hyperlink" Target="#'2- AMLE'!A38" TargetMode="External" Id="rId588"/><Relationship Type="http://schemas.openxmlformats.org/officeDocument/2006/relationships/hyperlink" Target="#'2- AMLE'!A39" TargetMode="External" Id="rId589"/><Relationship Type="http://schemas.openxmlformats.org/officeDocument/2006/relationships/hyperlink" Target="#'2- AMLE'!A39" TargetMode="External" Id="rId590"/><Relationship Type="http://schemas.openxmlformats.org/officeDocument/2006/relationships/hyperlink" Target="#'2- AMLE'!A40" TargetMode="External" Id="rId591"/><Relationship Type="http://schemas.openxmlformats.org/officeDocument/2006/relationships/hyperlink" Target="#'2- AMLE'!A40" TargetMode="External" Id="rId592"/><Relationship Type="http://schemas.openxmlformats.org/officeDocument/2006/relationships/hyperlink" Target="#'2- AMLE'!A41" TargetMode="External" Id="rId593"/><Relationship Type="http://schemas.openxmlformats.org/officeDocument/2006/relationships/hyperlink" Target="#'2- AMLE'!A41" TargetMode="External" Id="rId594"/><Relationship Type="http://schemas.openxmlformats.org/officeDocument/2006/relationships/hyperlink" Target="#'2- AMLE'!A42" TargetMode="External" Id="rId595"/><Relationship Type="http://schemas.openxmlformats.org/officeDocument/2006/relationships/hyperlink" Target="#'2- AMLE'!A42" TargetMode="External" Id="rId596"/><Relationship Type="http://schemas.openxmlformats.org/officeDocument/2006/relationships/hyperlink" Target="#'2- AMLE'!A43" TargetMode="External" Id="rId597"/><Relationship Type="http://schemas.openxmlformats.org/officeDocument/2006/relationships/hyperlink" Target="#'2- AMLE'!A43" TargetMode="External" Id="rId598"/><Relationship Type="http://schemas.openxmlformats.org/officeDocument/2006/relationships/hyperlink" Target="#'2- AMLE'!A44" TargetMode="External" Id="rId599"/><Relationship Type="http://schemas.openxmlformats.org/officeDocument/2006/relationships/hyperlink" Target="#'2- AMLE'!A44" TargetMode="External" Id="rId600"/><Relationship Type="http://schemas.openxmlformats.org/officeDocument/2006/relationships/hyperlink" Target="#'2- AMLE'!A45" TargetMode="External" Id="rId601"/><Relationship Type="http://schemas.openxmlformats.org/officeDocument/2006/relationships/hyperlink" Target="#'2- AMLE'!A45" TargetMode="External" Id="rId602"/><Relationship Type="http://schemas.openxmlformats.org/officeDocument/2006/relationships/hyperlink" Target="#'2- AMLE'!A46" TargetMode="External" Id="rId603"/><Relationship Type="http://schemas.openxmlformats.org/officeDocument/2006/relationships/hyperlink" Target="#'2- AMLE'!A46" TargetMode="External" Id="rId604"/><Relationship Type="http://schemas.openxmlformats.org/officeDocument/2006/relationships/hyperlink" Target="#'2- AMLE'!A47" TargetMode="External" Id="rId605"/><Relationship Type="http://schemas.openxmlformats.org/officeDocument/2006/relationships/hyperlink" Target="#'2- AMLE'!A47" TargetMode="External" Id="rId606"/><Relationship Type="http://schemas.openxmlformats.org/officeDocument/2006/relationships/hyperlink" Target="#'2- AMLE'!A48" TargetMode="External" Id="rId607"/><Relationship Type="http://schemas.openxmlformats.org/officeDocument/2006/relationships/hyperlink" Target="#'2- AMLE'!A48" TargetMode="External" Id="rId608"/><Relationship Type="http://schemas.openxmlformats.org/officeDocument/2006/relationships/hyperlink" Target="#'2- AMLE'!A49" TargetMode="External" Id="rId609"/><Relationship Type="http://schemas.openxmlformats.org/officeDocument/2006/relationships/hyperlink" Target="#'2- AMLE'!A49" TargetMode="External" Id="rId610"/><Relationship Type="http://schemas.openxmlformats.org/officeDocument/2006/relationships/hyperlink" Target="#'2- AMLE'!A50" TargetMode="External" Id="rId611"/><Relationship Type="http://schemas.openxmlformats.org/officeDocument/2006/relationships/hyperlink" Target="#'2- AMLE'!A50" TargetMode="External" Id="rId612"/><Relationship Type="http://schemas.openxmlformats.org/officeDocument/2006/relationships/hyperlink" Target="#'2- AMLE'!A51" TargetMode="External" Id="rId613"/><Relationship Type="http://schemas.openxmlformats.org/officeDocument/2006/relationships/hyperlink" Target="#'2- AMLE'!A51" TargetMode="External" Id="rId614"/><Relationship Type="http://schemas.openxmlformats.org/officeDocument/2006/relationships/hyperlink" Target="#'2- AMLE'!A52" TargetMode="External" Id="rId615"/><Relationship Type="http://schemas.openxmlformats.org/officeDocument/2006/relationships/hyperlink" Target="#'2- AMLE'!A52" TargetMode="External" Id="rId616"/><Relationship Type="http://schemas.openxmlformats.org/officeDocument/2006/relationships/hyperlink" Target="#'2- AMLE'!A53" TargetMode="External" Id="rId617"/><Relationship Type="http://schemas.openxmlformats.org/officeDocument/2006/relationships/hyperlink" Target="#'2- AMLE'!A53" TargetMode="External" Id="rId618"/><Relationship Type="http://schemas.openxmlformats.org/officeDocument/2006/relationships/hyperlink" Target="#'2- AMLE'!A54" TargetMode="External" Id="rId619"/><Relationship Type="http://schemas.openxmlformats.org/officeDocument/2006/relationships/hyperlink" Target="#'2- AMLE'!A54" TargetMode="External" Id="rId620"/><Relationship Type="http://schemas.openxmlformats.org/officeDocument/2006/relationships/hyperlink" Target="#'2- AMLE'!A55" TargetMode="External" Id="rId621"/><Relationship Type="http://schemas.openxmlformats.org/officeDocument/2006/relationships/hyperlink" Target="#'2- AMLE'!A55" TargetMode="External" Id="rId622"/><Relationship Type="http://schemas.openxmlformats.org/officeDocument/2006/relationships/hyperlink" Target="#'2- AMLE'!A56" TargetMode="External" Id="rId623"/><Relationship Type="http://schemas.openxmlformats.org/officeDocument/2006/relationships/hyperlink" Target="#'2- AMLE'!A56" TargetMode="External" Id="rId624"/><Relationship Type="http://schemas.openxmlformats.org/officeDocument/2006/relationships/hyperlink" Target="#'2- AMLE'!A57" TargetMode="External" Id="rId625"/><Relationship Type="http://schemas.openxmlformats.org/officeDocument/2006/relationships/hyperlink" Target="#'2- AMLE'!A57" TargetMode="External" Id="rId626"/><Relationship Type="http://schemas.openxmlformats.org/officeDocument/2006/relationships/hyperlink" Target="#'2- AMLE'!A58" TargetMode="External" Id="rId627"/><Relationship Type="http://schemas.openxmlformats.org/officeDocument/2006/relationships/hyperlink" Target="#'2- AMLE'!A58" TargetMode="External" Id="rId628"/><Relationship Type="http://schemas.openxmlformats.org/officeDocument/2006/relationships/hyperlink" Target="#'2- AMLE'!A59" TargetMode="External" Id="rId629"/><Relationship Type="http://schemas.openxmlformats.org/officeDocument/2006/relationships/hyperlink" Target="#'2- AMLE'!A59" TargetMode="External" Id="rId630"/><Relationship Type="http://schemas.openxmlformats.org/officeDocument/2006/relationships/hyperlink" Target="#'2- AMLE'!A60" TargetMode="External" Id="rId631"/><Relationship Type="http://schemas.openxmlformats.org/officeDocument/2006/relationships/hyperlink" Target="#'2- AMLE'!A60" TargetMode="External" Id="rId632"/><Relationship Type="http://schemas.openxmlformats.org/officeDocument/2006/relationships/hyperlink" Target="#'2- AMLE'!A61" TargetMode="External" Id="rId633"/><Relationship Type="http://schemas.openxmlformats.org/officeDocument/2006/relationships/hyperlink" Target="#'2- AMLE'!A61" TargetMode="External" Id="rId634"/><Relationship Type="http://schemas.openxmlformats.org/officeDocument/2006/relationships/hyperlink" Target="#'2- AMLE'!A62" TargetMode="External" Id="rId635"/><Relationship Type="http://schemas.openxmlformats.org/officeDocument/2006/relationships/hyperlink" Target="#'2- AMLE'!A62" TargetMode="External" Id="rId636"/><Relationship Type="http://schemas.openxmlformats.org/officeDocument/2006/relationships/hyperlink" Target="#'2- AMLE'!A63" TargetMode="External" Id="rId637"/><Relationship Type="http://schemas.openxmlformats.org/officeDocument/2006/relationships/hyperlink" Target="#'2- AMLE'!A63" TargetMode="External" Id="rId638"/><Relationship Type="http://schemas.openxmlformats.org/officeDocument/2006/relationships/hyperlink" Target="#'2- AMLE'!A64" TargetMode="External" Id="rId639"/><Relationship Type="http://schemas.openxmlformats.org/officeDocument/2006/relationships/hyperlink" Target="#'2- AMLE'!A64" TargetMode="External" Id="rId640"/><Relationship Type="http://schemas.openxmlformats.org/officeDocument/2006/relationships/hyperlink" Target="#'2- AMLE'!A65" TargetMode="External" Id="rId641"/><Relationship Type="http://schemas.openxmlformats.org/officeDocument/2006/relationships/hyperlink" Target="#'2- AMLE'!A65" TargetMode="External" Id="rId642"/><Relationship Type="http://schemas.openxmlformats.org/officeDocument/2006/relationships/hyperlink" Target="#'2- AMLE'!A66" TargetMode="External" Id="rId643"/><Relationship Type="http://schemas.openxmlformats.org/officeDocument/2006/relationships/hyperlink" Target="#'2- AMLE'!A66" TargetMode="External" Id="rId644"/><Relationship Type="http://schemas.openxmlformats.org/officeDocument/2006/relationships/hyperlink" Target="#'2- AMLE'!A67" TargetMode="External" Id="rId645"/><Relationship Type="http://schemas.openxmlformats.org/officeDocument/2006/relationships/hyperlink" Target="#'2- AMLE'!A67" TargetMode="External" Id="rId646"/><Relationship Type="http://schemas.openxmlformats.org/officeDocument/2006/relationships/hyperlink" Target="#'2- AMLE'!A68" TargetMode="External" Id="rId647"/><Relationship Type="http://schemas.openxmlformats.org/officeDocument/2006/relationships/hyperlink" Target="#'2- AMLE'!A68" TargetMode="External" Id="rId648"/><Relationship Type="http://schemas.openxmlformats.org/officeDocument/2006/relationships/hyperlink" Target="#'2- AMLE'!A69" TargetMode="External" Id="rId649"/><Relationship Type="http://schemas.openxmlformats.org/officeDocument/2006/relationships/hyperlink" Target="#'2- AMLE'!A69" TargetMode="External" Id="rId650"/><Relationship Type="http://schemas.openxmlformats.org/officeDocument/2006/relationships/hyperlink" Target="#'2- AMLE'!A70" TargetMode="External" Id="rId651"/><Relationship Type="http://schemas.openxmlformats.org/officeDocument/2006/relationships/hyperlink" Target="#'2- AMLE'!A70" TargetMode="External" Id="rId652"/><Relationship Type="http://schemas.openxmlformats.org/officeDocument/2006/relationships/hyperlink" Target="#'2- AMLE'!A71" TargetMode="External" Id="rId653"/><Relationship Type="http://schemas.openxmlformats.org/officeDocument/2006/relationships/hyperlink" Target="#'2- AMLE'!A71" TargetMode="External" Id="rId654"/><Relationship Type="http://schemas.openxmlformats.org/officeDocument/2006/relationships/hyperlink" Target="#'2- AMLE'!A72" TargetMode="External" Id="rId655"/><Relationship Type="http://schemas.openxmlformats.org/officeDocument/2006/relationships/hyperlink" Target="#'2- AMLE'!A72" TargetMode="External" Id="rId656"/><Relationship Type="http://schemas.openxmlformats.org/officeDocument/2006/relationships/hyperlink" Target="#'2- AMLE'!A73" TargetMode="External" Id="rId657"/><Relationship Type="http://schemas.openxmlformats.org/officeDocument/2006/relationships/hyperlink" Target="#'2- AMLE'!A73" TargetMode="External" Id="rId658"/><Relationship Type="http://schemas.openxmlformats.org/officeDocument/2006/relationships/hyperlink" Target="#'2- AMLE'!A74" TargetMode="External" Id="rId659"/><Relationship Type="http://schemas.openxmlformats.org/officeDocument/2006/relationships/hyperlink" Target="#'2- AMLE'!A74" TargetMode="External" Id="rId660"/><Relationship Type="http://schemas.openxmlformats.org/officeDocument/2006/relationships/hyperlink" Target="#'2- AMLE'!A75" TargetMode="External" Id="rId661"/><Relationship Type="http://schemas.openxmlformats.org/officeDocument/2006/relationships/hyperlink" Target="#'2- AMLE'!A75" TargetMode="External" Id="rId662"/><Relationship Type="http://schemas.openxmlformats.org/officeDocument/2006/relationships/hyperlink" Target="#'2- AMLE'!A76" TargetMode="External" Id="rId663"/><Relationship Type="http://schemas.openxmlformats.org/officeDocument/2006/relationships/hyperlink" Target="#'2- AMLE'!A76" TargetMode="External" Id="rId664"/><Relationship Type="http://schemas.openxmlformats.org/officeDocument/2006/relationships/hyperlink" Target="#'2- AMLE'!A78" TargetMode="External" Id="rId665"/><Relationship Type="http://schemas.openxmlformats.org/officeDocument/2006/relationships/hyperlink" Target="#'2- AMLE'!A78" TargetMode="External" Id="rId666"/><Relationship Type="http://schemas.openxmlformats.org/officeDocument/2006/relationships/hyperlink" Target="#'2- AMLE'!A79" TargetMode="External" Id="rId667"/><Relationship Type="http://schemas.openxmlformats.org/officeDocument/2006/relationships/hyperlink" Target="#'2- AMLE'!A79" TargetMode="External" Id="rId668"/><Relationship Type="http://schemas.openxmlformats.org/officeDocument/2006/relationships/hyperlink" Target="#'2- AMLE'!A80" TargetMode="External" Id="rId669"/><Relationship Type="http://schemas.openxmlformats.org/officeDocument/2006/relationships/hyperlink" Target="#'2- AMLE'!A80" TargetMode="External" Id="rId670"/><Relationship Type="http://schemas.openxmlformats.org/officeDocument/2006/relationships/hyperlink" Target="#'2- AMLE'!A81" TargetMode="External" Id="rId671"/><Relationship Type="http://schemas.openxmlformats.org/officeDocument/2006/relationships/hyperlink" Target="#'2- AMLE'!A81" TargetMode="External" Id="rId672"/><Relationship Type="http://schemas.openxmlformats.org/officeDocument/2006/relationships/hyperlink" Target="#'2- AMLE'!A82" TargetMode="External" Id="rId673"/><Relationship Type="http://schemas.openxmlformats.org/officeDocument/2006/relationships/hyperlink" Target="#'2- AMLE'!A82" TargetMode="External" Id="rId674"/><Relationship Type="http://schemas.openxmlformats.org/officeDocument/2006/relationships/hyperlink" Target="#'2- AMLE'!A83" TargetMode="External" Id="rId675"/><Relationship Type="http://schemas.openxmlformats.org/officeDocument/2006/relationships/hyperlink" Target="#'2- AMLE'!A83" TargetMode="External" Id="rId676"/><Relationship Type="http://schemas.openxmlformats.org/officeDocument/2006/relationships/hyperlink" Target="#'2- AMLE'!A84" TargetMode="External" Id="rId677"/><Relationship Type="http://schemas.openxmlformats.org/officeDocument/2006/relationships/hyperlink" Target="#'2- AMLE'!A84" TargetMode="External" Id="rId678"/><Relationship Type="http://schemas.openxmlformats.org/officeDocument/2006/relationships/hyperlink" Target="#'2- AMLE'!A85" TargetMode="External" Id="rId679"/><Relationship Type="http://schemas.openxmlformats.org/officeDocument/2006/relationships/hyperlink" Target="#'2- AMLE'!A85" TargetMode="External" Id="rId680"/><Relationship Type="http://schemas.openxmlformats.org/officeDocument/2006/relationships/hyperlink" Target="#'2- AMLE'!A86" TargetMode="External" Id="rId681"/><Relationship Type="http://schemas.openxmlformats.org/officeDocument/2006/relationships/hyperlink" Target="#'2- AMLE'!A86" TargetMode="External" Id="rId682"/><Relationship Type="http://schemas.openxmlformats.org/officeDocument/2006/relationships/hyperlink" Target="#'2- AMLE'!A87" TargetMode="External" Id="rId683"/><Relationship Type="http://schemas.openxmlformats.org/officeDocument/2006/relationships/hyperlink" Target="#'2- AMLE'!A87" TargetMode="External" Id="rId684"/><Relationship Type="http://schemas.openxmlformats.org/officeDocument/2006/relationships/hyperlink" Target="#'2- AMLE'!A88" TargetMode="External" Id="rId685"/><Relationship Type="http://schemas.openxmlformats.org/officeDocument/2006/relationships/hyperlink" Target="#'2- AMLE'!A88" TargetMode="External" Id="rId686"/><Relationship Type="http://schemas.openxmlformats.org/officeDocument/2006/relationships/hyperlink" Target="#'2- AMLE'!A89" TargetMode="External" Id="rId687"/><Relationship Type="http://schemas.openxmlformats.org/officeDocument/2006/relationships/hyperlink" Target="#'2- AMLE'!A89" TargetMode="External" Id="rId688"/><Relationship Type="http://schemas.openxmlformats.org/officeDocument/2006/relationships/hyperlink" Target="#'2- AMLE'!A90" TargetMode="External" Id="rId689"/><Relationship Type="http://schemas.openxmlformats.org/officeDocument/2006/relationships/hyperlink" Target="#'2- AMLE'!A90" TargetMode="External" Id="rId690"/><Relationship Type="http://schemas.openxmlformats.org/officeDocument/2006/relationships/hyperlink" Target="#'2- AMLE'!A91" TargetMode="External" Id="rId691"/><Relationship Type="http://schemas.openxmlformats.org/officeDocument/2006/relationships/hyperlink" Target="#'2- AMLE'!A91" TargetMode="External" Id="rId692"/><Relationship Type="http://schemas.openxmlformats.org/officeDocument/2006/relationships/hyperlink" Target="#'2- AMLE'!A92" TargetMode="External" Id="rId693"/><Relationship Type="http://schemas.openxmlformats.org/officeDocument/2006/relationships/hyperlink" Target="#'2- AMLE'!A92" TargetMode="External" Id="rId694"/><Relationship Type="http://schemas.openxmlformats.org/officeDocument/2006/relationships/hyperlink" Target="#'2- AMLE'!A93" TargetMode="External" Id="rId695"/><Relationship Type="http://schemas.openxmlformats.org/officeDocument/2006/relationships/hyperlink" Target="#'2- AMLE'!A93" TargetMode="External" Id="rId696"/><Relationship Type="http://schemas.openxmlformats.org/officeDocument/2006/relationships/hyperlink" Target="#'2- AMLE'!A94" TargetMode="External" Id="rId697"/><Relationship Type="http://schemas.openxmlformats.org/officeDocument/2006/relationships/hyperlink" Target="#'2- AMLE'!A94" TargetMode="External" Id="rId698"/><Relationship Type="http://schemas.openxmlformats.org/officeDocument/2006/relationships/hyperlink" Target="#'2- AMLE'!A95" TargetMode="External" Id="rId699"/><Relationship Type="http://schemas.openxmlformats.org/officeDocument/2006/relationships/hyperlink" Target="#'2- AMLE'!A95" TargetMode="External" Id="rId700"/><Relationship Type="http://schemas.openxmlformats.org/officeDocument/2006/relationships/hyperlink" Target="#'2- AMLE'!A96" TargetMode="External" Id="rId701"/><Relationship Type="http://schemas.openxmlformats.org/officeDocument/2006/relationships/hyperlink" Target="#'2- AMLE'!A96" TargetMode="External" Id="rId702"/><Relationship Type="http://schemas.openxmlformats.org/officeDocument/2006/relationships/hyperlink" Target="#'2- AMLE'!A97" TargetMode="External" Id="rId703"/><Relationship Type="http://schemas.openxmlformats.org/officeDocument/2006/relationships/hyperlink" Target="#'2- AMLE'!A97" TargetMode="External" Id="rId704"/><Relationship Type="http://schemas.openxmlformats.org/officeDocument/2006/relationships/hyperlink" Target="#'2- AMLE'!A98" TargetMode="External" Id="rId705"/><Relationship Type="http://schemas.openxmlformats.org/officeDocument/2006/relationships/hyperlink" Target="#'2- AMLE'!A98" TargetMode="External" Id="rId706"/><Relationship Type="http://schemas.openxmlformats.org/officeDocument/2006/relationships/hyperlink" Target="#'2- AMLE'!A99" TargetMode="External" Id="rId707"/><Relationship Type="http://schemas.openxmlformats.org/officeDocument/2006/relationships/hyperlink" Target="#'2- AMLE'!A99" TargetMode="External" Id="rId708"/><Relationship Type="http://schemas.openxmlformats.org/officeDocument/2006/relationships/hyperlink" Target="#'2- AMLE'!A100" TargetMode="External" Id="rId709"/><Relationship Type="http://schemas.openxmlformats.org/officeDocument/2006/relationships/hyperlink" Target="#'2- AMLE'!A100" TargetMode="External" Id="rId710"/><Relationship Type="http://schemas.openxmlformats.org/officeDocument/2006/relationships/hyperlink" Target="#'2- AMLE'!A101" TargetMode="External" Id="rId711"/><Relationship Type="http://schemas.openxmlformats.org/officeDocument/2006/relationships/hyperlink" Target="#'2- AMLE'!A101" TargetMode="External" Id="rId712"/><Relationship Type="http://schemas.openxmlformats.org/officeDocument/2006/relationships/hyperlink" Target="#'2- AMLE'!A102" TargetMode="External" Id="rId713"/><Relationship Type="http://schemas.openxmlformats.org/officeDocument/2006/relationships/hyperlink" Target="#'2- AMLE'!A102" TargetMode="External" Id="rId714"/><Relationship Type="http://schemas.openxmlformats.org/officeDocument/2006/relationships/hyperlink" Target="#'2- AMLE'!A103" TargetMode="External" Id="rId715"/><Relationship Type="http://schemas.openxmlformats.org/officeDocument/2006/relationships/hyperlink" Target="#'2- AMLE'!A103" TargetMode="External" Id="rId716"/><Relationship Type="http://schemas.openxmlformats.org/officeDocument/2006/relationships/hyperlink" Target="#'2- AMLE'!A104" TargetMode="External" Id="rId717"/><Relationship Type="http://schemas.openxmlformats.org/officeDocument/2006/relationships/hyperlink" Target="#'2- AMLE'!A104" TargetMode="External" Id="rId718"/><Relationship Type="http://schemas.openxmlformats.org/officeDocument/2006/relationships/hyperlink" Target="#'2- AMLE'!A105" TargetMode="External" Id="rId719"/><Relationship Type="http://schemas.openxmlformats.org/officeDocument/2006/relationships/hyperlink" Target="#'2- AMLE'!A105" TargetMode="External" Id="rId720"/><Relationship Type="http://schemas.openxmlformats.org/officeDocument/2006/relationships/hyperlink" Target="#'2- AMLE'!A106" TargetMode="External" Id="rId721"/><Relationship Type="http://schemas.openxmlformats.org/officeDocument/2006/relationships/hyperlink" Target="#'2- AMLE'!A106" TargetMode="External" Id="rId722"/><Relationship Type="http://schemas.openxmlformats.org/officeDocument/2006/relationships/hyperlink" Target="#'2- AMLE'!A107" TargetMode="External" Id="rId723"/><Relationship Type="http://schemas.openxmlformats.org/officeDocument/2006/relationships/hyperlink" Target="#'2- AMLE'!A107" TargetMode="External" Id="rId724"/><Relationship Type="http://schemas.openxmlformats.org/officeDocument/2006/relationships/hyperlink" Target="#'2- AMLE'!A108" TargetMode="External" Id="rId725"/><Relationship Type="http://schemas.openxmlformats.org/officeDocument/2006/relationships/hyperlink" Target="#'2- AMLE'!A108" TargetMode="External" Id="rId726"/><Relationship Type="http://schemas.openxmlformats.org/officeDocument/2006/relationships/hyperlink" Target="#'2- AMLE'!A109" TargetMode="External" Id="rId727"/><Relationship Type="http://schemas.openxmlformats.org/officeDocument/2006/relationships/hyperlink" Target="#'2- AMLE'!A109" TargetMode="External" Id="rId728"/><Relationship Type="http://schemas.openxmlformats.org/officeDocument/2006/relationships/hyperlink" Target="#'2- AMLE'!A110" TargetMode="External" Id="rId729"/><Relationship Type="http://schemas.openxmlformats.org/officeDocument/2006/relationships/hyperlink" Target="#'2- AMLE'!A110" TargetMode="External" Id="rId730"/><Relationship Type="http://schemas.openxmlformats.org/officeDocument/2006/relationships/hyperlink" Target="#'2- AMLE'!A111" TargetMode="External" Id="rId731"/><Relationship Type="http://schemas.openxmlformats.org/officeDocument/2006/relationships/hyperlink" Target="#'2- AMLE'!A111" TargetMode="External" Id="rId732"/><Relationship Type="http://schemas.openxmlformats.org/officeDocument/2006/relationships/hyperlink" Target="#'2- AMLE'!A112" TargetMode="External" Id="rId733"/><Relationship Type="http://schemas.openxmlformats.org/officeDocument/2006/relationships/hyperlink" Target="#'2- AMLE'!A112" TargetMode="External" Id="rId734"/><Relationship Type="http://schemas.openxmlformats.org/officeDocument/2006/relationships/hyperlink" Target="#'2- AMLE'!A114" TargetMode="External" Id="rId735"/><Relationship Type="http://schemas.openxmlformats.org/officeDocument/2006/relationships/hyperlink" Target="#'2- AMLE'!A114" TargetMode="External" Id="rId736"/><Relationship Type="http://schemas.openxmlformats.org/officeDocument/2006/relationships/hyperlink" Target="#'2- AMLE'!A115" TargetMode="External" Id="rId737"/><Relationship Type="http://schemas.openxmlformats.org/officeDocument/2006/relationships/hyperlink" Target="#'2- AMLE'!A115" TargetMode="External" Id="rId738"/><Relationship Type="http://schemas.openxmlformats.org/officeDocument/2006/relationships/hyperlink" Target="#'2- AMLE'!A116" TargetMode="External" Id="rId739"/><Relationship Type="http://schemas.openxmlformats.org/officeDocument/2006/relationships/hyperlink" Target="#'2- AMLE'!A116" TargetMode="External" Id="rId740"/><Relationship Type="http://schemas.openxmlformats.org/officeDocument/2006/relationships/hyperlink" Target="#'2- AMLE'!A117" TargetMode="External" Id="rId741"/><Relationship Type="http://schemas.openxmlformats.org/officeDocument/2006/relationships/hyperlink" Target="#'2- AMLE'!A117" TargetMode="External" Id="rId742"/><Relationship Type="http://schemas.openxmlformats.org/officeDocument/2006/relationships/hyperlink" Target="#'2- AMLE'!A118" TargetMode="External" Id="rId743"/><Relationship Type="http://schemas.openxmlformats.org/officeDocument/2006/relationships/hyperlink" Target="#'2- AMLE'!A118" TargetMode="External" Id="rId744"/><Relationship Type="http://schemas.openxmlformats.org/officeDocument/2006/relationships/hyperlink" Target="#'2- AMLE'!A119" TargetMode="External" Id="rId745"/><Relationship Type="http://schemas.openxmlformats.org/officeDocument/2006/relationships/hyperlink" Target="#'2- AMLE'!A119" TargetMode="External" Id="rId746"/><Relationship Type="http://schemas.openxmlformats.org/officeDocument/2006/relationships/hyperlink" Target="#'2- AMLE'!A120" TargetMode="External" Id="rId747"/><Relationship Type="http://schemas.openxmlformats.org/officeDocument/2006/relationships/hyperlink" Target="#'2- AMLE'!A120" TargetMode="External" Id="rId748"/><Relationship Type="http://schemas.openxmlformats.org/officeDocument/2006/relationships/hyperlink" Target="#'2- AMLE'!A122" TargetMode="External" Id="rId749"/><Relationship Type="http://schemas.openxmlformats.org/officeDocument/2006/relationships/hyperlink" Target="#'2- AMLE'!A122" TargetMode="External" Id="rId750"/><Relationship Type="http://schemas.openxmlformats.org/officeDocument/2006/relationships/hyperlink" Target="#'2- AMLE'!A123" TargetMode="External" Id="rId751"/><Relationship Type="http://schemas.openxmlformats.org/officeDocument/2006/relationships/hyperlink" Target="#'2- AMLE'!A123" TargetMode="External" Id="rId752"/><Relationship Type="http://schemas.openxmlformats.org/officeDocument/2006/relationships/hyperlink" Target="#'2- AMLE'!A124" TargetMode="External" Id="rId753"/><Relationship Type="http://schemas.openxmlformats.org/officeDocument/2006/relationships/hyperlink" Target="#'2- AMLE'!A124" TargetMode="External" Id="rId754"/><Relationship Type="http://schemas.openxmlformats.org/officeDocument/2006/relationships/hyperlink" Target="#'2- AMLE'!A125" TargetMode="External" Id="rId755"/><Relationship Type="http://schemas.openxmlformats.org/officeDocument/2006/relationships/hyperlink" Target="#'2- AMLE'!A125" TargetMode="External" Id="rId756"/><Relationship Type="http://schemas.openxmlformats.org/officeDocument/2006/relationships/hyperlink" Target="#'2- AMLE'!A126" TargetMode="External" Id="rId757"/><Relationship Type="http://schemas.openxmlformats.org/officeDocument/2006/relationships/hyperlink" Target="#'2- AMLE'!A126" TargetMode="External" Id="rId758"/><Relationship Type="http://schemas.openxmlformats.org/officeDocument/2006/relationships/hyperlink" Target="#'2- AMLE'!A127" TargetMode="External" Id="rId759"/><Relationship Type="http://schemas.openxmlformats.org/officeDocument/2006/relationships/hyperlink" Target="#'2- AMLE'!A127" TargetMode="External" Id="rId760"/><Relationship Type="http://schemas.openxmlformats.org/officeDocument/2006/relationships/hyperlink" Target="#'2- AMLE'!A128" TargetMode="External" Id="rId761"/><Relationship Type="http://schemas.openxmlformats.org/officeDocument/2006/relationships/hyperlink" Target="#'2- AMLE'!A128" TargetMode="External" Id="rId762"/><Relationship Type="http://schemas.openxmlformats.org/officeDocument/2006/relationships/hyperlink" Target="#'2- AMLE'!A129" TargetMode="External" Id="rId763"/><Relationship Type="http://schemas.openxmlformats.org/officeDocument/2006/relationships/hyperlink" Target="#'2- AMLE'!A129" TargetMode="External" Id="rId764"/><Relationship Type="http://schemas.openxmlformats.org/officeDocument/2006/relationships/hyperlink" Target="#'2- AMLE'!A130" TargetMode="External" Id="rId765"/><Relationship Type="http://schemas.openxmlformats.org/officeDocument/2006/relationships/hyperlink" Target="#'2- AMLE'!A130" TargetMode="External" Id="rId766"/><Relationship Type="http://schemas.openxmlformats.org/officeDocument/2006/relationships/hyperlink" Target="#'2- AMLE'!A131" TargetMode="External" Id="rId767"/><Relationship Type="http://schemas.openxmlformats.org/officeDocument/2006/relationships/hyperlink" Target="#'2- AMLE'!A131" TargetMode="External" Id="rId768"/><Relationship Type="http://schemas.openxmlformats.org/officeDocument/2006/relationships/hyperlink" Target="#'2- AMLE'!A132" TargetMode="External" Id="rId769"/><Relationship Type="http://schemas.openxmlformats.org/officeDocument/2006/relationships/hyperlink" Target="#'2- AMLE'!A132" TargetMode="External" Id="rId770"/><Relationship Type="http://schemas.openxmlformats.org/officeDocument/2006/relationships/hyperlink" Target="#'2- AMLE'!A133" TargetMode="External" Id="rId771"/><Relationship Type="http://schemas.openxmlformats.org/officeDocument/2006/relationships/hyperlink" Target="#'2- AMLE'!A133" TargetMode="External" Id="rId772"/><Relationship Type="http://schemas.openxmlformats.org/officeDocument/2006/relationships/hyperlink" Target="#'2- AMLE'!A135" TargetMode="External" Id="rId773"/><Relationship Type="http://schemas.openxmlformats.org/officeDocument/2006/relationships/hyperlink" Target="#'2- AMLE'!A135" TargetMode="External" Id="rId774"/><Relationship Type="http://schemas.openxmlformats.org/officeDocument/2006/relationships/hyperlink" Target="#'2- AMLE'!A136" TargetMode="External" Id="rId775"/><Relationship Type="http://schemas.openxmlformats.org/officeDocument/2006/relationships/hyperlink" Target="#'2- AMLE'!A136" TargetMode="External" Id="rId776"/><Relationship Type="http://schemas.openxmlformats.org/officeDocument/2006/relationships/hyperlink" Target="#'2- AMLE'!A137" TargetMode="External" Id="rId777"/><Relationship Type="http://schemas.openxmlformats.org/officeDocument/2006/relationships/hyperlink" Target="#'2- AMLE'!A137" TargetMode="External" Id="rId778"/><Relationship Type="http://schemas.openxmlformats.org/officeDocument/2006/relationships/hyperlink" Target="#'2- AMLE'!A138" TargetMode="External" Id="rId779"/><Relationship Type="http://schemas.openxmlformats.org/officeDocument/2006/relationships/hyperlink" Target="#'2- AMLE'!A138" TargetMode="External" Id="rId780"/><Relationship Type="http://schemas.openxmlformats.org/officeDocument/2006/relationships/hyperlink" Target="#'2- AMLE'!A139" TargetMode="External" Id="rId781"/><Relationship Type="http://schemas.openxmlformats.org/officeDocument/2006/relationships/hyperlink" Target="#'2- AMLE'!A139" TargetMode="External" Id="rId782"/><Relationship Type="http://schemas.openxmlformats.org/officeDocument/2006/relationships/hyperlink" Target="#'2- AMLE'!A140" TargetMode="External" Id="rId783"/><Relationship Type="http://schemas.openxmlformats.org/officeDocument/2006/relationships/hyperlink" Target="#'2- AMLE'!A140" TargetMode="External" Id="rId784"/><Relationship Type="http://schemas.openxmlformats.org/officeDocument/2006/relationships/hyperlink" Target="#'2- AMLE'!A141" TargetMode="External" Id="rId785"/><Relationship Type="http://schemas.openxmlformats.org/officeDocument/2006/relationships/hyperlink" Target="#'2- AMLE'!A141" TargetMode="External" Id="rId786"/><Relationship Type="http://schemas.openxmlformats.org/officeDocument/2006/relationships/hyperlink" Target="#'2- AMLE'!A142" TargetMode="External" Id="rId787"/><Relationship Type="http://schemas.openxmlformats.org/officeDocument/2006/relationships/hyperlink" Target="#'2- AMLE'!A142" TargetMode="External" Id="rId788"/><Relationship Type="http://schemas.openxmlformats.org/officeDocument/2006/relationships/hyperlink" Target="#'2- AMLE'!A143" TargetMode="External" Id="rId789"/><Relationship Type="http://schemas.openxmlformats.org/officeDocument/2006/relationships/hyperlink" Target="#'2- AMLE'!A143" TargetMode="External" Id="rId790"/><Relationship Type="http://schemas.openxmlformats.org/officeDocument/2006/relationships/hyperlink" Target="#'2- AMLE'!A145" TargetMode="External" Id="rId791"/><Relationship Type="http://schemas.openxmlformats.org/officeDocument/2006/relationships/hyperlink" Target="#'2- AMLE'!A145" TargetMode="External" Id="rId792"/><Relationship Type="http://schemas.openxmlformats.org/officeDocument/2006/relationships/hyperlink" Target="#'2- AMLE'!A146" TargetMode="External" Id="rId793"/><Relationship Type="http://schemas.openxmlformats.org/officeDocument/2006/relationships/hyperlink" Target="#'2- AMLE'!A146" TargetMode="External" Id="rId794"/><Relationship Type="http://schemas.openxmlformats.org/officeDocument/2006/relationships/hyperlink" Target="#'2- AMLE'!A147" TargetMode="External" Id="rId795"/><Relationship Type="http://schemas.openxmlformats.org/officeDocument/2006/relationships/hyperlink" Target="#'2- AMLE'!A147" TargetMode="External" Id="rId796"/><Relationship Type="http://schemas.openxmlformats.org/officeDocument/2006/relationships/hyperlink" Target="#'2- AMLE'!A148" TargetMode="External" Id="rId797"/><Relationship Type="http://schemas.openxmlformats.org/officeDocument/2006/relationships/hyperlink" Target="#'2- AMLE'!A148" TargetMode="External" Id="rId798"/><Relationship Type="http://schemas.openxmlformats.org/officeDocument/2006/relationships/hyperlink" Target="#'2- AMLE'!A149" TargetMode="External" Id="rId799"/><Relationship Type="http://schemas.openxmlformats.org/officeDocument/2006/relationships/hyperlink" Target="#'2- AMLE'!A149" TargetMode="External" Id="rId800"/><Relationship Type="http://schemas.openxmlformats.org/officeDocument/2006/relationships/hyperlink" Target="#'2- AMLE'!A150" TargetMode="External" Id="rId801"/><Relationship Type="http://schemas.openxmlformats.org/officeDocument/2006/relationships/hyperlink" Target="#'2- AMLE'!A150" TargetMode="External" Id="rId802"/><Relationship Type="http://schemas.openxmlformats.org/officeDocument/2006/relationships/hyperlink" Target="#'2- AMLE'!A151" TargetMode="External" Id="rId803"/><Relationship Type="http://schemas.openxmlformats.org/officeDocument/2006/relationships/hyperlink" Target="#'2- AMLE'!A151" TargetMode="External" Id="rId804"/><Relationship Type="http://schemas.openxmlformats.org/officeDocument/2006/relationships/hyperlink" Target="#'2- AMLE'!A152" TargetMode="External" Id="rId805"/><Relationship Type="http://schemas.openxmlformats.org/officeDocument/2006/relationships/hyperlink" Target="#'2- AMLE'!A152" TargetMode="External" Id="rId806"/><Relationship Type="http://schemas.openxmlformats.org/officeDocument/2006/relationships/hyperlink" Target="#'2- AMLE'!A153" TargetMode="External" Id="rId807"/><Relationship Type="http://schemas.openxmlformats.org/officeDocument/2006/relationships/hyperlink" Target="#'2- AMLE'!A153" TargetMode="External" Id="rId808"/><Relationship Type="http://schemas.openxmlformats.org/officeDocument/2006/relationships/hyperlink" Target="#'2- AMLE'!A154" TargetMode="External" Id="rId809"/><Relationship Type="http://schemas.openxmlformats.org/officeDocument/2006/relationships/hyperlink" Target="#'2- AMLE'!A154" TargetMode="External" Id="rId810"/><Relationship Type="http://schemas.openxmlformats.org/officeDocument/2006/relationships/hyperlink" Target="#'2- AMLE'!A155" TargetMode="External" Id="rId811"/><Relationship Type="http://schemas.openxmlformats.org/officeDocument/2006/relationships/hyperlink" Target="#'2- AMLE'!A155" TargetMode="External" Id="rId812"/><Relationship Type="http://schemas.openxmlformats.org/officeDocument/2006/relationships/hyperlink" Target="#'2- AMLE'!A156" TargetMode="External" Id="rId813"/><Relationship Type="http://schemas.openxmlformats.org/officeDocument/2006/relationships/hyperlink" Target="#'2- AMLE'!A156" TargetMode="External" Id="rId814"/><Relationship Type="http://schemas.openxmlformats.org/officeDocument/2006/relationships/hyperlink" Target="#'2- AMLE'!A157" TargetMode="External" Id="rId815"/><Relationship Type="http://schemas.openxmlformats.org/officeDocument/2006/relationships/hyperlink" Target="#'2- AMLE'!A157" TargetMode="External" Id="rId816"/><Relationship Type="http://schemas.openxmlformats.org/officeDocument/2006/relationships/hyperlink" Target="#'2- AMLE'!A158" TargetMode="External" Id="rId817"/><Relationship Type="http://schemas.openxmlformats.org/officeDocument/2006/relationships/hyperlink" Target="#'2- AMLE'!A158" TargetMode="External" Id="rId818"/><Relationship Type="http://schemas.openxmlformats.org/officeDocument/2006/relationships/hyperlink" Target="#'2- AMLE'!A159" TargetMode="External" Id="rId819"/><Relationship Type="http://schemas.openxmlformats.org/officeDocument/2006/relationships/hyperlink" Target="#'2- AMLE'!A159" TargetMode="External" Id="rId820"/><Relationship Type="http://schemas.openxmlformats.org/officeDocument/2006/relationships/hyperlink" Target="#'2- AMLE'!A160" TargetMode="External" Id="rId821"/><Relationship Type="http://schemas.openxmlformats.org/officeDocument/2006/relationships/hyperlink" Target="#'2- AMLE'!A160" TargetMode="External" Id="rId822"/><Relationship Type="http://schemas.openxmlformats.org/officeDocument/2006/relationships/hyperlink" Target="#'2- AMLE'!A161" TargetMode="External" Id="rId823"/><Relationship Type="http://schemas.openxmlformats.org/officeDocument/2006/relationships/hyperlink" Target="#'2- AMLE'!A161" TargetMode="External" Id="rId824"/><Relationship Type="http://schemas.openxmlformats.org/officeDocument/2006/relationships/hyperlink" Target="#'2- AMLE'!A163" TargetMode="External" Id="rId825"/><Relationship Type="http://schemas.openxmlformats.org/officeDocument/2006/relationships/hyperlink" Target="#'2- AMLE'!A163" TargetMode="External" Id="rId826"/><Relationship Type="http://schemas.openxmlformats.org/officeDocument/2006/relationships/hyperlink" Target="#'2- AMLE'!A164" TargetMode="External" Id="rId827"/><Relationship Type="http://schemas.openxmlformats.org/officeDocument/2006/relationships/hyperlink" Target="#'2- AMLE'!A164" TargetMode="External" Id="rId828"/><Relationship Type="http://schemas.openxmlformats.org/officeDocument/2006/relationships/hyperlink" Target="#'2- AMLE'!A165" TargetMode="External" Id="rId829"/><Relationship Type="http://schemas.openxmlformats.org/officeDocument/2006/relationships/hyperlink" Target="#'2- AMLE'!A165" TargetMode="External" Id="rId830"/><Relationship Type="http://schemas.openxmlformats.org/officeDocument/2006/relationships/hyperlink" Target="#'2- AMLE'!A166" TargetMode="External" Id="rId831"/><Relationship Type="http://schemas.openxmlformats.org/officeDocument/2006/relationships/hyperlink" Target="#'2- AMLE'!A166" TargetMode="External" Id="rId832"/><Relationship Type="http://schemas.openxmlformats.org/officeDocument/2006/relationships/hyperlink" Target="#'2- AMLE'!A167" TargetMode="External" Id="rId833"/><Relationship Type="http://schemas.openxmlformats.org/officeDocument/2006/relationships/hyperlink" Target="#'2- AMLE'!A167" TargetMode="External" Id="rId834"/><Relationship Type="http://schemas.openxmlformats.org/officeDocument/2006/relationships/hyperlink" Target="#'2- AMLE'!A168" TargetMode="External" Id="rId835"/><Relationship Type="http://schemas.openxmlformats.org/officeDocument/2006/relationships/hyperlink" Target="#'2- AMLE'!A168" TargetMode="External" Id="rId836"/><Relationship Type="http://schemas.openxmlformats.org/officeDocument/2006/relationships/hyperlink" Target="#'2- AMLE'!A169" TargetMode="External" Id="rId837"/><Relationship Type="http://schemas.openxmlformats.org/officeDocument/2006/relationships/hyperlink" Target="#'2- AMLE'!A169" TargetMode="External" Id="rId838"/><Relationship Type="http://schemas.openxmlformats.org/officeDocument/2006/relationships/hyperlink" Target="#'2- AMLE'!A170" TargetMode="External" Id="rId839"/><Relationship Type="http://schemas.openxmlformats.org/officeDocument/2006/relationships/hyperlink" Target="#'2- AMLE'!A170" TargetMode="External" Id="rId840"/><Relationship Type="http://schemas.openxmlformats.org/officeDocument/2006/relationships/hyperlink" Target="#'2- AMLE'!A171" TargetMode="External" Id="rId841"/><Relationship Type="http://schemas.openxmlformats.org/officeDocument/2006/relationships/hyperlink" Target="#'2- AMLE'!A171" TargetMode="External" Id="rId842"/><Relationship Type="http://schemas.openxmlformats.org/officeDocument/2006/relationships/hyperlink" Target="#'2- AMLE'!A172" TargetMode="External" Id="rId843"/><Relationship Type="http://schemas.openxmlformats.org/officeDocument/2006/relationships/hyperlink" Target="#'2- AMLE'!A172" TargetMode="External" Id="rId844"/><Relationship Type="http://schemas.openxmlformats.org/officeDocument/2006/relationships/hyperlink" Target="#'2- AMLE'!A173" TargetMode="External" Id="rId845"/><Relationship Type="http://schemas.openxmlformats.org/officeDocument/2006/relationships/hyperlink" Target="#'2- AMLE'!A173" TargetMode="External" Id="rId846"/><Relationship Type="http://schemas.openxmlformats.org/officeDocument/2006/relationships/hyperlink" Target="#'2- AMLE'!A174" TargetMode="External" Id="rId847"/><Relationship Type="http://schemas.openxmlformats.org/officeDocument/2006/relationships/hyperlink" Target="#'2- AMLE'!A174" TargetMode="External" Id="rId848"/><Relationship Type="http://schemas.openxmlformats.org/officeDocument/2006/relationships/hyperlink" Target="#'2- AMLE'!A175" TargetMode="External" Id="rId849"/><Relationship Type="http://schemas.openxmlformats.org/officeDocument/2006/relationships/hyperlink" Target="#'2- AMLE'!A175" TargetMode="External" Id="rId850"/><Relationship Type="http://schemas.openxmlformats.org/officeDocument/2006/relationships/hyperlink" Target="#'2- AMLE'!A176" TargetMode="External" Id="rId851"/><Relationship Type="http://schemas.openxmlformats.org/officeDocument/2006/relationships/hyperlink" Target="#'2- AMLE'!A176" TargetMode="External" Id="rId852"/><Relationship Type="http://schemas.openxmlformats.org/officeDocument/2006/relationships/hyperlink" Target="#'2- AMLE'!A178" TargetMode="External" Id="rId853"/><Relationship Type="http://schemas.openxmlformats.org/officeDocument/2006/relationships/hyperlink" Target="#'2- AMLE'!A178" TargetMode="External" Id="rId854"/><Relationship Type="http://schemas.openxmlformats.org/officeDocument/2006/relationships/hyperlink" Target="#'2- AMLE'!A179" TargetMode="External" Id="rId855"/><Relationship Type="http://schemas.openxmlformats.org/officeDocument/2006/relationships/hyperlink" Target="#'2- AMLE'!A179" TargetMode="External" Id="rId856"/><Relationship Type="http://schemas.openxmlformats.org/officeDocument/2006/relationships/hyperlink" Target="#'2- AMLE'!A180" TargetMode="External" Id="rId857"/><Relationship Type="http://schemas.openxmlformats.org/officeDocument/2006/relationships/hyperlink" Target="#'2- AMLE'!A180" TargetMode="External" Id="rId858"/><Relationship Type="http://schemas.openxmlformats.org/officeDocument/2006/relationships/hyperlink" Target="#'2- AMLE'!A181" TargetMode="External" Id="rId859"/><Relationship Type="http://schemas.openxmlformats.org/officeDocument/2006/relationships/hyperlink" Target="#'2- AMLE'!A181" TargetMode="External" Id="rId860"/><Relationship Type="http://schemas.openxmlformats.org/officeDocument/2006/relationships/hyperlink" Target="#'2- AMLE'!A182" TargetMode="External" Id="rId861"/><Relationship Type="http://schemas.openxmlformats.org/officeDocument/2006/relationships/hyperlink" Target="#'2- AMLE'!A182" TargetMode="External" Id="rId862"/><Relationship Type="http://schemas.openxmlformats.org/officeDocument/2006/relationships/hyperlink" Target="#'2- AMLE'!A183" TargetMode="External" Id="rId863"/><Relationship Type="http://schemas.openxmlformats.org/officeDocument/2006/relationships/hyperlink" Target="#'2- AMLE'!A183" TargetMode="External" Id="rId864"/><Relationship Type="http://schemas.openxmlformats.org/officeDocument/2006/relationships/hyperlink" Target="#'2- AMLE'!A185" TargetMode="External" Id="rId865"/><Relationship Type="http://schemas.openxmlformats.org/officeDocument/2006/relationships/hyperlink" Target="#'2- AMLE'!A185" TargetMode="External" Id="rId866"/><Relationship Type="http://schemas.openxmlformats.org/officeDocument/2006/relationships/hyperlink" Target="#'2- AMLE'!A187" TargetMode="External" Id="rId867"/><Relationship Type="http://schemas.openxmlformats.org/officeDocument/2006/relationships/hyperlink" Target="#'2- AMLE'!A187" TargetMode="External" Id="rId868"/><Relationship Type="http://schemas.openxmlformats.org/officeDocument/2006/relationships/hyperlink" Target="#'2- AMLE'!A188" TargetMode="External" Id="rId869"/><Relationship Type="http://schemas.openxmlformats.org/officeDocument/2006/relationships/hyperlink" Target="#'2- AMLE'!A188" TargetMode="External" Id="rId870"/><Relationship Type="http://schemas.openxmlformats.org/officeDocument/2006/relationships/hyperlink" Target="#'2- AMLE'!A189" TargetMode="External" Id="rId871"/><Relationship Type="http://schemas.openxmlformats.org/officeDocument/2006/relationships/hyperlink" Target="#'2- AMLE'!A189" TargetMode="External" Id="rId872"/><Relationship Type="http://schemas.openxmlformats.org/officeDocument/2006/relationships/hyperlink" Target="#'2- AMLE'!A190" TargetMode="External" Id="rId873"/><Relationship Type="http://schemas.openxmlformats.org/officeDocument/2006/relationships/hyperlink" Target="#'2- AMLE'!A190" TargetMode="External" Id="rId874"/><Relationship Type="http://schemas.openxmlformats.org/officeDocument/2006/relationships/hyperlink" Target="#'2- AMLE'!A191" TargetMode="External" Id="rId875"/><Relationship Type="http://schemas.openxmlformats.org/officeDocument/2006/relationships/hyperlink" Target="#'2- AMLE'!A191" TargetMode="External" Id="rId876"/><Relationship Type="http://schemas.openxmlformats.org/officeDocument/2006/relationships/hyperlink" Target="#'2- AMLE'!A192" TargetMode="External" Id="rId877"/><Relationship Type="http://schemas.openxmlformats.org/officeDocument/2006/relationships/hyperlink" Target="#'2- AMLE'!A192" TargetMode="External" Id="rId878"/><Relationship Type="http://schemas.openxmlformats.org/officeDocument/2006/relationships/hyperlink" Target="#'2- AMLE'!A194" TargetMode="External" Id="rId879"/><Relationship Type="http://schemas.openxmlformats.org/officeDocument/2006/relationships/hyperlink" Target="#'2- AMLE'!A194" TargetMode="External" Id="rId880"/><Relationship Type="http://schemas.openxmlformats.org/officeDocument/2006/relationships/hyperlink" Target="#'2- AMLE'!A195" TargetMode="External" Id="rId881"/><Relationship Type="http://schemas.openxmlformats.org/officeDocument/2006/relationships/hyperlink" Target="#'2- AMLE'!A195" TargetMode="External" Id="rId882"/><Relationship Type="http://schemas.openxmlformats.org/officeDocument/2006/relationships/hyperlink" Target="#'2- AMLE'!A196" TargetMode="External" Id="rId883"/><Relationship Type="http://schemas.openxmlformats.org/officeDocument/2006/relationships/hyperlink" Target="#'2- AMLE'!A196" TargetMode="External" Id="rId884"/><Relationship Type="http://schemas.openxmlformats.org/officeDocument/2006/relationships/hyperlink" Target="#'2- AMLE'!A197" TargetMode="External" Id="rId885"/><Relationship Type="http://schemas.openxmlformats.org/officeDocument/2006/relationships/hyperlink" Target="#'2- AMLE'!A197" TargetMode="External" Id="rId886"/><Relationship Type="http://schemas.openxmlformats.org/officeDocument/2006/relationships/hyperlink" Target="#'2- AMLE'!A198" TargetMode="External" Id="rId887"/><Relationship Type="http://schemas.openxmlformats.org/officeDocument/2006/relationships/hyperlink" Target="#'2- AMLE'!A198" TargetMode="External" Id="rId888"/><Relationship Type="http://schemas.openxmlformats.org/officeDocument/2006/relationships/hyperlink" Target="#'2- AMLE'!A200" TargetMode="External" Id="rId889"/><Relationship Type="http://schemas.openxmlformats.org/officeDocument/2006/relationships/hyperlink" Target="#'2- AMLE'!A200" TargetMode="External" Id="rId890"/><Relationship Type="http://schemas.openxmlformats.org/officeDocument/2006/relationships/hyperlink" Target="#'2- AMLE'!A201" TargetMode="External" Id="rId891"/><Relationship Type="http://schemas.openxmlformats.org/officeDocument/2006/relationships/hyperlink" Target="#'2- AMLE'!A201" TargetMode="External" Id="rId892"/><Relationship Type="http://schemas.openxmlformats.org/officeDocument/2006/relationships/hyperlink" Target="#'2- AMLE'!A202" TargetMode="External" Id="rId893"/><Relationship Type="http://schemas.openxmlformats.org/officeDocument/2006/relationships/hyperlink" Target="#'2- AMLE'!A202" TargetMode="External" Id="rId894"/><Relationship Type="http://schemas.openxmlformats.org/officeDocument/2006/relationships/hyperlink" Target="#'2- AMLE'!A203" TargetMode="External" Id="rId895"/><Relationship Type="http://schemas.openxmlformats.org/officeDocument/2006/relationships/hyperlink" Target="#'2- AMLE'!A203" TargetMode="External" Id="rId896"/><Relationship Type="http://schemas.openxmlformats.org/officeDocument/2006/relationships/hyperlink" Target="#'2- AMLE'!A204" TargetMode="External" Id="rId897"/><Relationship Type="http://schemas.openxmlformats.org/officeDocument/2006/relationships/hyperlink" Target="#'2- AMLE'!A204" TargetMode="External" Id="rId898"/><Relationship Type="http://schemas.openxmlformats.org/officeDocument/2006/relationships/hyperlink" Target="#'2- AMLE'!A205" TargetMode="External" Id="rId899"/><Relationship Type="http://schemas.openxmlformats.org/officeDocument/2006/relationships/hyperlink" Target="#'2- AMLE'!A205" TargetMode="External" Id="rId900"/><Relationship Type="http://schemas.openxmlformats.org/officeDocument/2006/relationships/hyperlink" Target="#'2- AMLE'!A206" TargetMode="External" Id="rId901"/><Relationship Type="http://schemas.openxmlformats.org/officeDocument/2006/relationships/hyperlink" Target="#'2- AMLE'!A206" TargetMode="External" Id="rId902"/><Relationship Type="http://schemas.openxmlformats.org/officeDocument/2006/relationships/hyperlink" Target="#'2- AMLE'!A208" TargetMode="External" Id="rId903"/><Relationship Type="http://schemas.openxmlformats.org/officeDocument/2006/relationships/hyperlink" Target="#'2- AMLE'!A208" TargetMode="External" Id="rId904"/><Relationship Type="http://schemas.openxmlformats.org/officeDocument/2006/relationships/hyperlink" Target="#'2- AMLE'!A209" TargetMode="External" Id="rId905"/><Relationship Type="http://schemas.openxmlformats.org/officeDocument/2006/relationships/hyperlink" Target="#'2- AMLE'!A209" TargetMode="External" Id="rId906"/><Relationship Type="http://schemas.openxmlformats.org/officeDocument/2006/relationships/hyperlink" Target="#'2- AMLE'!A210" TargetMode="External" Id="rId907"/><Relationship Type="http://schemas.openxmlformats.org/officeDocument/2006/relationships/hyperlink" Target="#'2- AMLE'!A210" TargetMode="External" Id="rId908"/><Relationship Type="http://schemas.openxmlformats.org/officeDocument/2006/relationships/hyperlink" Target="#'2- AMLE'!A211" TargetMode="External" Id="rId909"/><Relationship Type="http://schemas.openxmlformats.org/officeDocument/2006/relationships/hyperlink" Target="#'2- AMLE'!A211" TargetMode="External" Id="rId910"/><Relationship Type="http://schemas.openxmlformats.org/officeDocument/2006/relationships/hyperlink" Target="#'2- AMLE'!A212" TargetMode="External" Id="rId911"/><Relationship Type="http://schemas.openxmlformats.org/officeDocument/2006/relationships/hyperlink" Target="#'2- AMLE'!A212" TargetMode="External" Id="rId912"/><Relationship Type="http://schemas.openxmlformats.org/officeDocument/2006/relationships/hyperlink" Target="#'2- AMLE'!A213" TargetMode="External" Id="rId913"/><Relationship Type="http://schemas.openxmlformats.org/officeDocument/2006/relationships/hyperlink" Target="#'2- AMLE'!A213" TargetMode="External" Id="rId914"/><Relationship Type="http://schemas.openxmlformats.org/officeDocument/2006/relationships/hyperlink" Target="#'2- AMLE'!A214" TargetMode="External" Id="rId915"/><Relationship Type="http://schemas.openxmlformats.org/officeDocument/2006/relationships/hyperlink" Target="#'2- AMLE'!A214" TargetMode="External" Id="rId916"/><Relationship Type="http://schemas.openxmlformats.org/officeDocument/2006/relationships/hyperlink" Target="#'2- AMLE'!A215" TargetMode="External" Id="rId917"/><Relationship Type="http://schemas.openxmlformats.org/officeDocument/2006/relationships/hyperlink" Target="#'2- AMLE'!A215" TargetMode="External" Id="rId918"/><Relationship Type="http://schemas.openxmlformats.org/officeDocument/2006/relationships/hyperlink" Target="#'2- AMLE'!A216" TargetMode="External" Id="rId919"/><Relationship Type="http://schemas.openxmlformats.org/officeDocument/2006/relationships/hyperlink" Target="#'2- AMLE'!A216" TargetMode="External" Id="rId920"/><Relationship Type="http://schemas.openxmlformats.org/officeDocument/2006/relationships/hyperlink" Target="#'2- AMLE'!A217" TargetMode="External" Id="rId921"/><Relationship Type="http://schemas.openxmlformats.org/officeDocument/2006/relationships/hyperlink" Target="#'2- AMLE'!A217" TargetMode="External" Id="rId922"/><Relationship Type="http://schemas.openxmlformats.org/officeDocument/2006/relationships/hyperlink" Target="#'2- AMLE'!A218" TargetMode="External" Id="rId923"/><Relationship Type="http://schemas.openxmlformats.org/officeDocument/2006/relationships/hyperlink" Target="#'2- AMLE'!A218" TargetMode="External" Id="rId924"/><Relationship Type="http://schemas.openxmlformats.org/officeDocument/2006/relationships/hyperlink" Target="#'2- AMLE'!A219" TargetMode="External" Id="rId925"/><Relationship Type="http://schemas.openxmlformats.org/officeDocument/2006/relationships/hyperlink" Target="#'2- AMLE'!A219" TargetMode="External" Id="rId926"/><Relationship Type="http://schemas.openxmlformats.org/officeDocument/2006/relationships/hyperlink" Target="#'2- AMLE'!A220" TargetMode="External" Id="rId927"/><Relationship Type="http://schemas.openxmlformats.org/officeDocument/2006/relationships/hyperlink" Target="#'2- AMLE'!A220" TargetMode="External" Id="rId928"/><Relationship Type="http://schemas.openxmlformats.org/officeDocument/2006/relationships/hyperlink" Target="#'2- AMLE'!A221" TargetMode="External" Id="rId929"/><Relationship Type="http://schemas.openxmlformats.org/officeDocument/2006/relationships/hyperlink" Target="#'2- AMLE'!A221" TargetMode="External" Id="rId930"/><Relationship Type="http://schemas.openxmlformats.org/officeDocument/2006/relationships/hyperlink" Target="#'2- AMLE'!A222" TargetMode="External" Id="rId931"/><Relationship Type="http://schemas.openxmlformats.org/officeDocument/2006/relationships/hyperlink" Target="#'2- AMLE'!A222" TargetMode="External" Id="rId932"/></Relationships>
</file>

<file path=xl/worksheets/sheet1.xml><?xml version="1.0" encoding="utf-8"?>
<worksheet xmlns="http://schemas.openxmlformats.org/spreadsheetml/2006/main">
  <sheetPr>
    <tabColor rgb="0007183D"/>
    <outlinePr summaryBelow="1" summaryRight="1"/>
    <pageSetUpPr fitToPage="1"/>
  </sheetPr>
  <dimension ref="A1:L70"/>
  <sheetViews>
    <sheetView showGridLines="0" zoomScale="90" workbookViewId="0">
      <pane ySplit="4" topLeftCell="A5" activePane="bottomLeft" state="frozen"/>
      <selection pane="bottomLeft" activeCell="A1" sqref="A1"/>
    </sheetView>
  </sheetViews>
  <sheetFormatPr baseColWidth="8" defaultRowHeight="15"/>
  <cols>
    <col width="3" customWidth="1" min="1" max="1"/>
    <col width="15" customWidth="1" min="2" max="2"/>
    <col width="15" customWidth="1" min="3" max="3"/>
    <col width="15" customWidth="1" min="4" max="4"/>
    <col width="15" customWidth="1" min="5" max="5"/>
    <col width="15" customWidth="1" min="6" max="6"/>
    <col width="15" customWidth="1" min="7" max="7"/>
    <col width="15" customWidth="1" min="8" max="8"/>
    <col width="15" customWidth="1" min="9" max="9"/>
    <col width="15" customWidth="1" min="10" max="10"/>
    <col width="15" customWidth="1" min="11" max="11"/>
    <col width="15" customWidth="1" min="12" max="12"/>
  </cols>
  <sheetData>
    <row r="1">
      <c r="A1" s="1" t="n"/>
    </row>
    <row r="2"/>
    <row r="3"/>
    <row r="4"/>
    <row r="6">
      <c r="B6" s="2" t="inlineStr">
        <is>
          <t>Under threshold Class A CSP — Regulatory Return Template — Version 1</t>
        </is>
      </c>
    </row>
    <row r="7">
      <c r="B7" s="3" t="inlineStr">
        <is>
          <t>Licence code: UTACSP   |   Frequency: Yearly   |   Effective: 2026-08-17 12:37:25.558271 to Open-ended</t>
        </is>
      </c>
    </row>
    <row r="8">
      <c r="B8" s="4" t="inlineStr">
        <is>
          <t>QUICK NAVIGATION</t>
        </is>
      </c>
      <c r="C8" s="5" t="inlineStr">
        <is>
          <t>2- GI</t>
        </is>
      </c>
      <c r="D8" s="5" t="inlineStr">
        <is>
          <t>2- GV</t>
        </is>
      </c>
      <c r="E8" s="5" t="inlineStr">
        <is>
          <t>2- OP</t>
        </is>
      </c>
      <c r="F8" s="5" t="inlineStr">
        <is>
          <t>2- AML</t>
        </is>
      </c>
      <c r="G8" s="5" t="inlineStr">
        <is>
          <t>2- PR</t>
        </is>
      </c>
      <c r="H8" s="5" t="inlineStr">
        <is>
          <t>2- AMLE</t>
        </is>
      </c>
      <c r="I8" s="5" t="inlineStr">
        <is>
          <t>3- Guidance</t>
        </is>
      </c>
      <c r="J8" s="5" t="inlineStr">
        <is>
          <t>4- Validation Issues</t>
        </is>
      </c>
    </row>
    <row r="9">
      <c r="B9" s="6" t="inlineStr">
        <is>
          <t>COMPLETION PROGRESS</t>
        </is>
      </c>
      <c r="C9" s="7" t="n"/>
      <c r="D9" s="7" t="n"/>
      <c r="E9" s="7" t="n"/>
      <c r="F9" s="7" t="n"/>
      <c r="G9" s="7" t="n"/>
      <c r="H9" s="7" t="n"/>
      <c r="I9" s="7" t="n"/>
      <c r="J9" s="7" t="n"/>
      <c r="K9" s="7" t="n"/>
      <c r="L9" s="7" t="n"/>
    </row>
    <row r="10">
      <c r="B10" s="8" t="inlineStr">
        <is>
          <t>COMPLETION OF CURRENTLY APPLICABLE QUESTIONS</t>
        </is>
      </c>
      <c r="C10" s="7" t="n"/>
      <c r="D10" s="7" t="n"/>
      <c r="E10" s="7" t="n"/>
      <c r="F10" s="7" t="n"/>
      <c r="G10" s="7" t="n"/>
      <c r="H10" s="9" t="inlineStr">
        <is>
          <t>CURRENTLY REQUIRING ATTENTION</t>
        </is>
      </c>
      <c r="I10" s="7" t="n"/>
      <c r="J10" s="7" t="n"/>
      <c r="K10" s="7" t="n"/>
      <c r="L10" s="7" t="n"/>
    </row>
    <row r="11">
      <c r="B11" s="10">
        <f>IFERROR(SUM(COUNTIF('2- GI'!$AK$3:$AK$16,"ANSWERED"),COUNTIF('2- GV'!$AK$3:$AK$202,"ANSWERED"),COUNTIF('2- OP'!$AK$3:$AK$42,"ANSWERED"),COUNTIF('2- AML'!$AK$3:$AK$16,"ANSWERED"),COUNTIF('2- PR'!$AK$3:$AK$14,"ANSWERED"),COUNTIF('2- AMLE'!$AK$3:$AK$222,"ANSWERED"))/(SUM(COUNTIF('2- GI'!$AK$3:$AK$16,"ANSWERED"),COUNTIF('2- GV'!$AK$3:$AK$202,"ANSWERED"),COUNTIF('2- OP'!$AK$3:$AK$42,"ANSWERED"),COUNTIF('2- AML'!$AK$3:$AK$16,"ANSWERED"),COUNTIF('2- PR'!$AK$3:$AK$14,"ANSWERED"),COUNTIF('2- AMLE'!$AK$3:$AK$222,"ANSWERED"))+SUM(COUNTIF('2- GI'!$AK$3:$AK$16,"MISSING"),COUNTIF('2- GV'!$AK$3:$AK$202,"MISSING"),COUNTIF('2- OP'!$AK$3:$AK$42,"MISSING"),COUNTIF('2- AML'!$AK$3:$AK$16,"MISSING"),COUNTIF('2- PR'!$AK$3:$AK$14,"MISSING"),COUNTIF('2- AMLE'!$AK$3:$AK$222,"MISSING"))+SUM(COUNTIF('2- GI'!$AK$3:$AK$16,"INVALID"),COUNTIF('2- GV'!$AK$3:$AK$202,"INVALID"),COUNTIF('2- OP'!$AK$3:$AK$42,"INVALID"),COUNTIF('2- AML'!$AK$3:$AK$16,"INVALID"),COUNTIF('2- PR'!$AK$3:$AK$14,"INVALID"),COUNTIF('2- AMLE'!$AK$3:$AK$222,"INVALID"))),0)</f>
        <v/>
      </c>
      <c r="C11" s="7" t="n"/>
      <c r="D11" s="7" t="n"/>
      <c r="E11" s="7" t="n"/>
      <c r="F11" s="7" t="n"/>
      <c r="G11" s="7" t="n"/>
      <c r="H11" s="11">
        <f>IFERROR((SUM(COUNTIF('2- GI'!$AK$3:$AK$16,"MISSING"),COUNTIF('2- GV'!$AK$3:$AK$202,"MISSING"),COUNTIF('2- OP'!$AK$3:$AK$42,"MISSING"),COUNTIF('2- AML'!$AK$3:$AK$16,"MISSING"),COUNTIF('2- PR'!$AK$3:$AK$14,"MISSING"),COUNTIF('2- AMLE'!$AK$3:$AK$222,"MISSING"))+SUM(COUNTIF('2- GI'!$AK$3:$AK$16,"INVALID"),COUNTIF('2- GV'!$AK$3:$AK$202,"INVALID"),COUNTIF('2- OP'!$AK$3:$AK$42,"INVALID"),COUNTIF('2- AML'!$AK$3:$AK$16,"INVALID"),COUNTIF('2- PR'!$AK$3:$AK$14,"INVALID"),COUNTIF('2- AMLE'!$AK$3:$AK$222,"INVALID")))/(SUM(COUNTIF('2- GI'!$AK$3:$AK$16,"ANSWERED"),COUNTIF('2- GV'!$AK$3:$AK$202,"ANSWERED"),COUNTIF('2- OP'!$AK$3:$AK$42,"ANSWERED"),COUNTIF('2- AML'!$AK$3:$AK$16,"ANSWERED"),COUNTIF('2- PR'!$AK$3:$AK$14,"ANSWERED"),COUNTIF('2- AMLE'!$AK$3:$AK$222,"ANSWERED"))+SUM(COUNTIF('2- GI'!$AK$3:$AK$16,"MISSING"),COUNTIF('2- GV'!$AK$3:$AK$202,"MISSING"),COUNTIF('2- OP'!$AK$3:$AK$42,"MISSING"),COUNTIF('2- AML'!$AK$3:$AK$16,"MISSING"),COUNTIF('2- PR'!$AK$3:$AK$14,"MISSING"),COUNTIF('2- AMLE'!$AK$3:$AK$222,"MISSING"))+SUM(COUNTIF('2- GI'!$AK$3:$AK$16,"INVALID"),COUNTIF('2- GV'!$AK$3:$AK$202,"INVALID"),COUNTIF('2- OP'!$AK$3:$AK$42,"INVALID"),COUNTIF('2- AML'!$AK$3:$AK$16,"INVALID"),COUNTIF('2- PR'!$AK$3:$AK$14,"INVALID"),COUNTIF('2- AMLE'!$AK$3:$AK$222,"INVALID"))),0)</f>
        <v/>
      </c>
      <c r="I11" s="7" t="n"/>
      <c r="J11" s="7" t="n"/>
      <c r="K11" s="7" t="n"/>
      <c r="L11" s="7" t="n"/>
    </row>
    <row r="12">
      <c r="B12" s="7" t="n"/>
      <c r="C12" s="7" t="n"/>
      <c r="D12" s="7" t="n"/>
      <c r="E12" s="7" t="n"/>
      <c r="F12" s="7" t="n"/>
      <c r="G12" s="7" t="n"/>
      <c r="H12" s="7" t="n"/>
      <c r="I12" s="7" t="n"/>
      <c r="J12" s="7" t="n"/>
      <c r="K12" s="7" t="n"/>
      <c r="L12" s="7" t="n"/>
    </row>
    <row r="14">
      <c r="B14" s="12">
        <f>"Progress is measured only against questions currently applicable from the answers supplied.  "&amp;"Controller unanswered: "&amp;SUM(COUNTIF('2- GI'!$AK$3:$AK$16,"CONTROLLER MISSING"),COUNTIF('2- GV'!$AK$3:$AK$202,"CONTROLLER MISSING"),COUNTIF('2- OP'!$AK$3:$AK$42,"CONTROLLER MISSING"),COUNTIF('2- AML'!$AK$3:$AK$16,"CONTROLLER MISSING"),COUNTIF('2- PR'!$AK$3:$AK$14,"CONTROLLER MISSING"),COUNTIF('2- AMLE'!$AK$3:$AK$222,"CONTROLLER MISSING"))&amp;"   |   Unsupported / unresolved references: "&amp;SUM(COUNTIF('2- GI'!$AK$3:$AK$16,"UNKNOWN"),COUNTIF('2- GV'!$AK$3:$AK$202,"UNKNOWN"),COUNTIF('2- OP'!$AK$3:$AK$42,"UNKNOWN"),COUNTIF('2- AML'!$AK$3:$AK$16,"UNKNOWN"),COUNTIF('2- PR'!$AK$3:$AK$14,"UNKNOWN"),COUNTIF('2- AMLE'!$AK$3:$AK$222,"UNKNOWN"))</f>
        <v/>
      </c>
      <c r="C14" s="7" t="n"/>
      <c r="D14" s="7" t="n"/>
      <c r="E14" s="7" t="n"/>
      <c r="F14" s="7" t="n"/>
      <c r="G14" s="7" t="n"/>
      <c r="H14" s="7" t="n"/>
      <c r="I14" s="7" t="n"/>
      <c r="J14" s="7" t="n"/>
      <c r="K14" s="7" t="n"/>
      <c r="L14" s="7" t="n"/>
    </row>
    <row r="16">
      <c r="B16" s="6" t="inlineStr">
        <is>
          <t>REPORTING OBLIGATION</t>
        </is>
      </c>
      <c r="C16" s="7" t="n"/>
      <c r="D16" s="7" t="n"/>
      <c r="E16" s="7" t="n"/>
      <c r="F16" s="7" t="n"/>
      <c r="G16" s="6" t="inlineStr">
        <is>
          <t>HOW TO COMPLETE THE WORKBOOK</t>
        </is>
      </c>
      <c r="H16" s="7" t="n"/>
      <c r="I16" s="7" t="n"/>
      <c r="J16" s="7" t="n"/>
      <c r="K16" s="7" t="n"/>
      <c r="L16" s="7" t="n"/>
    </row>
    <row r="17" ht="23" customHeight="1">
      <c r="B17" s="13" t="inlineStr">
        <is>
          <t>Licence / sector: Under threshold Class A CSP (UTACSP)
Licence function: Company Service Providers
Template version: v1
Reporting frequency: Yearly
Applicable period: 2026-08-17 12:37:25.558271 to Open-ended
Complete the workbook using information that is accurate, complete and consistent for the reporting period.</t>
        </is>
      </c>
      <c r="C17" s="7" t="n"/>
      <c r="D17" s="7" t="n"/>
      <c r="E17" s="7" t="n"/>
      <c r="F17" s="7" t="n"/>
      <c r="G17" s="13" t="inlineStr">
        <is>
          <t>1. Complete each module sheet. Section banners are guidance only; column C contains concise editable Comments / Guidance. Read each question carefully and complete every field that applies.
2. Do not edit field identifiers, worksheet names, formulas, dropdown lists or the workbook structure.
3. Use Value_1 for a single response. For arrays or repeated fields, enter one item in each available Value_N cell.
4. Use the supplied dropdowns and formats. Select Not Applicable only where it is expressly available.
5. Read '3- Guidance' for the stable processing columns, dependencies, types, formats and limits.
6. Review dependency colours and the Validation Issues sheet as completion aids; they do not replace formal submission validation.
7. Retain supporting records and provide or attach documentation where the return requires it.
8. Submit the completed return through the channel and by the deadline specified by the MFSA.</t>
        </is>
      </c>
      <c r="H17" s="7" t="n"/>
      <c r="I17" s="7" t="n"/>
      <c r="J17" s="7" t="n"/>
      <c r="K17" s="7" t="n"/>
      <c r="L17" s="7" t="n"/>
    </row>
    <row r="18" ht="23" customHeight="1">
      <c r="B18" s="7" t="n"/>
      <c r="C18" s="7" t="n"/>
      <c r="D18" s="7" t="n"/>
      <c r="E18" s="7" t="n"/>
      <c r="F18" s="7" t="n"/>
      <c r="G18" s="7" t="n"/>
      <c r="H18" s="7" t="n"/>
      <c r="I18" s="7" t="n"/>
      <c r="J18" s="7" t="n"/>
      <c r="K18" s="7" t="n"/>
      <c r="L18" s="7" t="n"/>
    </row>
    <row r="19" ht="23" customHeight="1">
      <c r="B19" s="7" t="n"/>
      <c r="C19" s="7" t="n"/>
      <c r="D19" s="7" t="n"/>
      <c r="E19" s="7" t="n"/>
      <c r="F19" s="7" t="n"/>
      <c r="G19" s="7" t="n"/>
      <c r="H19" s="7" t="n"/>
      <c r="I19" s="7" t="n"/>
      <c r="J19" s="7" t="n"/>
      <c r="K19" s="7" t="n"/>
      <c r="L19" s="7" t="n"/>
    </row>
    <row r="20" ht="23" customHeight="1">
      <c r="B20" s="7" t="n"/>
      <c r="C20" s="7" t="n"/>
      <c r="D20" s="7" t="n"/>
      <c r="E20" s="7" t="n"/>
      <c r="F20" s="7" t="n"/>
      <c r="G20" s="7" t="n"/>
      <c r="H20" s="7" t="n"/>
      <c r="I20" s="7" t="n"/>
      <c r="J20" s="7" t="n"/>
      <c r="K20" s="7" t="n"/>
      <c r="L20" s="7" t="n"/>
    </row>
    <row r="21" ht="23" customHeight="1">
      <c r="B21" s="7" t="n"/>
      <c r="C21" s="7" t="n"/>
      <c r="D21" s="7" t="n"/>
      <c r="E21" s="7" t="n"/>
      <c r="F21" s="7" t="n"/>
      <c r="G21" s="7" t="n"/>
      <c r="H21" s="7" t="n"/>
      <c r="I21" s="7" t="n"/>
      <c r="J21" s="7" t="n"/>
      <c r="K21" s="7" t="n"/>
      <c r="L21" s="7" t="n"/>
    </row>
    <row r="22" ht="23" customHeight="1">
      <c r="B22" s="7" t="n"/>
      <c r="C22" s="7" t="n"/>
      <c r="D22" s="7" t="n"/>
      <c r="E22" s="7" t="n"/>
      <c r="F22" s="7" t="n"/>
      <c r="G22" s="7" t="n"/>
      <c r="H22" s="7" t="n"/>
      <c r="I22" s="7" t="n"/>
      <c r="J22" s="7" t="n"/>
      <c r="K22" s="7" t="n"/>
      <c r="L22" s="7" t="n"/>
    </row>
    <row r="23" ht="23" customHeight="1">
      <c r="B23" s="7" t="n"/>
      <c r="C23" s="7" t="n"/>
      <c r="D23" s="7" t="n"/>
      <c r="E23" s="7" t="n"/>
      <c r="F23" s="7" t="n"/>
      <c r="G23" s="7" t="n"/>
      <c r="H23" s="7" t="n"/>
      <c r="I23" s="7" t="n"/>
      <c r="J23" s="7" t="n"/>
      <c r="K23" s="7" t="n"/>
      <c r="L23" s="7" t="n"/>
    </row>
    <row r="24" ht="23" customHeight="1">
      <c r="B24" s="7" t="n"/>
      <c r="C24" s="7" t="n"/>
      <c r="D24" s="7" t="n"/>
      <c r="E24" s="7" t="n"/>
      <c r="F24" s="7" t="n"/>
      <c r="G24" s="7" t="n"/>
      <c r="H24" s="7" t="n"/>
      <c r="I24" s="7" t="n"/>
      <c r="J24" s="7" t="n"/>
      <c r="K24" s="7" t="n"/>
      <c r="L24" s="7" t="n"/>
    </row>
    <row r="26">
      <c r="B26" s="6" t="inlineStr">
        <is>
          <t>COLOUR AND CELL GUIDE</t>
        </is>
      </c>
      <c r="C26" s="7" t="n"/>
      <c r="D26" s="7" t="n"/>
      <c r="E26" s="7" t="n"/>
      <c r="F26" s="7" t="n"/>
      <c r="G26" s="7" t="n"/>
      <c r="H26" s="7" t="n"/>
      <c r="I26" s="7" t="n"/>
      <c r="J26" s="7" t="n"/>
      <c r="K26" s="7" t="n"/>
      <c r="L26" s="7" t="n"/>
    </row>
    <row r="27">
      <c r="B27" s="14" t="inlineStr">
        <is>
          <t xml:space="preserve"> </t>
        </is>
      </c>
      <c r="C27" s="15" t="inlineStr">
        <is>
          <t>Field identifier</t>
        </is>
      </c>
      <c r="D27" s="16" t="inlineStr">
        <is>
          <t>The identifier in column A is locked and must not be edited.</t>
        </is>
      </c>
      <c r="E27" s="7" t="n"/>
      <c r="F27" s="7" t="n"/>
      <c r="G27" s="7" t="n"/>
      <c r="H27" s="7" t="n"/>
      <c r="I27" s="7" t="n"/>
      <c r="J27" s="7" t="n"/>
      <c r="K27" s="7" t="n"/>
      <c r="L27" s="7" t="n"/>
    </row>
    <row r="28">
      <c r="B28" s="17" t="inlineStr">
        <is>
          <t xml:space="preserve"> </t>
        </is>
      </c>
      <c r="C28" s="15" t="inlineStr">
        <is>
          <t>Primary response cell</t>
        </is>
      </c>
      <c r="D28" s="16" t="inlineStr">
        <is>
          <t>The first available response cell for the field. For a scalar question, enter the answer here only.</t>
        </is>
      </c>
      <c r="E28" s="7" t="n"/>
      <c r="F28" s="7" t="n"/>
      <c r="G28" s="7" t="n"/>
      <c r="H28" s="7" t="n"/>
      <c r="I28" s="7" t="n"/>
      <c r="J28" s="7" t="n"/>
      <c r="K28" s="7" t="n"/>
      <c r="L28" s="7" t="n"/>
    </row>
    <row r="29">
      <c r="B29" s="18" t="inlineStr">
        <is>
          <t xml:space="preserve"> </t>
        </is>
      </c>
      <c r="C29" s="15" t="inlineStr">
        <is>
          <t>Unavailable / not applicable</t>
        </is>
      </c>
      <c r="D29" s="16" t="inlineStr">
        <is>
          <t>The cell is not available for that field structure or the question is not currently applicable.</t>
        </is>
      </c>
      <c r="E29" s="7" t="n"/>
      <c r="F29" s="7" t="n"/>
      <c r="G29" s="7" t="n"/>
      <c r="H29" s="7" t="n"/>
      <c r="I29" s="7" t="n"/>
      <c r="J29" s="7" t="n"/>
      <c r="K29" s="7" t="n"/>
      <c r="L29" s="7" t="n"/>
    </row>
    <row r="30">
      <c r="B30" s="19" t="inlineStr">
        <is>
          <t xml:space="preserve"> </t>
        </is>
      </c>
      <c r="C30" s="15" t="inlineStr">
        <is>
          <t>Answer required</t>
        </is>
      </c>
      <c r="D30" s="16" t="inlineStr">
        <is>
          <t>The applicable dependency conditions are met, but no response has been entered.</t>
        </is>
      </c>
      <c r="E30" s="7" t="n"/>
      <c r="F30" s="7" t="n"/>
      <c r="G30" s="7" t="n"/>
      <c r="H30" s="7" t="n"/>
      <c r="I30" s="7" t="n"/>
      <c r="J30" s="7" t="n"/>
      <c r="K30" s="7" t="n"/>
      <c r="L30" s="7" t="n"/>
    </row>
    <row r="31">
      <c r="B31" s="20" t="inlineStr">
        <is>
          <t xml:space="preserve"> </t>
        </is>
      </c>
      <c r="C31" s="15" t="inlineStr">
        <is>
          <t>Controller requires attention</t>
        </is>
      </c>
      <c r="D31" s="16" t="inlineStr">
        <is>
          <t>A downstream value exists while a controlling question is unanswered or unresolved.</t>
        </is>
      </c>
      <c r="E31" s="7" t="n"/>
      <c r="F31" s="7" t="n"/>
      <c r="G31" s="7" t="n"/>
      <c r="H31" s="7" t="n"/>
      <c r="I31" s="7" t="n"/>
      <c r="J31" s="7" t="n"/>
      <c r="K31" s="7" t="n"/>
      <c r="L31" s="7" t="n"/>
    </row>
    <row r="32">
      <c r="B32" s="21" t="inlineStr">
        <is>
          <t xml:space="preserve"> </t>
        </is>
      </c>
      <c r="C32" s="15" t="inlineStr">
        <is>
          <t>Answer conflicts with applicability</t>
        </is>
      </c>
      <c r="D32" s="16" t="inlineStr">
        <is>
          <t>A response has been entered although the dependency conditions are not met.</t>
        </is>
      </c>
      <c r="E32" s="7" t="n"/>
      <c r="F32" s="7" t="n"/>
      <c r="G32" s="7" t="n"/>
      <c r="H32" s="7" t="n"/>
      <c r="I32" s="7" t="n"/>
      <c r="J32" s="7" t="n"/>
      <c r="K32" s="7" t="n"/>
      <c r="L32" s="7" t="n"/>
    </row>
    <row r="34">
      <c r="B34" s="6" t="inlineStr">
        <is>
          <t>IMPORTANT INFORMATION</t>
        </is>
      </c>
      <c r="C34" s="7" t="n"/>
      <c r="D34" s="7" t="n"/>
      <c r="E34" s="7" t="n"/>
      <c r="F34" s="7" t="n"/>
      <c r="G34" s="6" t="inlineStr">
        <is>
          <t>LEGAL BASIS / REPORTING NOTES</t>
        </is>
      </c>
      <c r="H34" s="7" t="n"/>
      <c r="I34" s="7" t="n"/>
      <c r="J34" s="7" t="n"/>
      <c r="K34" s="7" t="n"/>
      <c r="L34" s="7" t="n"/>
    </row>
    <row r="35">
      <c r="B35" s="13" t="inlineStr">
        <is>
          <t>Please read each field carefully and complete all questions that apply to the Authorised Person or Licence Holder. Responses should relate to the reporting period shown in this workbook and should be accurate, complete and internally consistent. Use the supplied dropdowns and formats. Where a field permits 'Not Applicable', select that option rather than leaving an applicable required field blank. Retain supporting records and provide or attach supporting documentation where the return requires it.</t>
        </is>
      </c>
      <c r="C35" s="7" t="n"/>
      <c r="D35" s="7" t="n"/>
      <c r="E35" s="7" t="n"/>
      <c r="F35" s="7" t="n"/>
      <c r="G35" s="13" t="inlineStr">
        <is>
          <t>This workbook supports the collection of information for an MFSA regulatory return. The applicable reporting obligation continues to be governed by the relevant legislation, regulations, rulebooks, licence conditions, circulars and published guidance. This workbook is an aid to completion and does not replace those sources or the formal validation performed by the designated submission channel.</t>
        </is>
      </c>
      <c r="H35" s="7" t="n"/>
      <c r="I35" s="7" t="n"/>
      <c r="J35" s="7" t="n"/>
      <c r="K35" s="7" t="n"/>
      <c r="L35" s="7" t="n"/>
    </row>
    <row r="36">
      <c r="B36" s="7" t="n"/>
      <c r="C36" s="7" t="n"/>
      <c r="D36" s="7" t="n"/>
      <c r="E36" s="7" t="n"/>
      <c r="F36" s="7" t="n"/>
      <c r="G36" s="7" t="n"/>
      <c r="H36" s="7" t="n"/>
      <c r="I36" s="7" t="n"/>
      <c r="J36" s="7" t="n"/>
      <c r="K36" s="7" t="n"/>
      <c r="L36" s="7" t="n"/>
    </row>
    <row r="37">
      <c r="B37" s="7" t="n"/>
      <c r="C37" s="7" t="n"/>
      <c r="D37" s="7" t="n"/>
      <c r="E37" s="7" t="n"/>
      <c r="F37" s="7" t="n"/>
      <c r="G37" s="7" t="n"/>
      <c r="H37" s="7" t="n"/>
      <c r="I37" s="7" t="n"/>
      <c r="J37" s="7" t="n"/>
      <c r="K37" s="7" t="n"/>
      <c r="L37" s="7" t="n"/>
    </row>
    <row r="38">
      <c r="B38" s="7" t="n"/>
      <c r="C38" s="7" t="n"/>
      <c r="D38" s="7" t="n"/>
      <c r="E38" s="7" t="n"/>
      <c r="F38" s="7" t="n"/>
      <c r="G38" s="7" t="n"/>
      <c r="H38" s="7" t="n"/>
      <c r="I38" s="7" t="n"/>
      <c r="J38" s="7" t="n"/>
      <c r="K38" s="7" t="n"/>
      <c r="L38" s="7" t="n"/>
    </row>
    <row r="39">
      <c r="B39" s="7" t="n"/>
      <c r="C39" s="7" t="n"/>
      <c r="D39" s="7" t="n"/>
      <c r="E39" s="7" t="n"/>
      <c r="F39" s="7" t="n"/>
      <c r="G39" s="7" t="n"/>
      <c r="H39" s="7" t="n"/>
      <c r="I39" s="7" t="n"/>
      <c r="J39" s="7" t="n"/>
      <c r="K39" s="7" t="n"/>
      <c r="L39" s="7" t="n"/>
    </row>
    <row r="40">
      <c r="B40" s="7" t="n"/>
      <c r="C40" s="7" t="n"/>
      <c r="D40" s="7" t="n"/>
      <c r="E40" s="7" t="n"/>
      <c r="F40" s="7" t="n"/>
      <c r="G40" s="7" t="n"/>
      <c r="H40" s="7" t="n"/>
      <c r="I40" s="7" t="n"/>
      <c r="J40" s="7" t="n"/>
      <c r="K40" s="7" t="n"/>
      <c r="L40" s="7" t="n"/>
    </row>
    <row r="41">
      <c r="B41" s="7" t="n"/>
      <c r="C41" s="7" t="n"/>
      <c r="D41" s="7" t="n"/>
      <c r="E41" s="7" t="n"/>
      <c r="F41" s="7" t="n"/>
      <c r="G41" s="7" t="n"/>
      <c r="H41" s="7" t="n"/>
      <c r="I41" s="7" t="n"/>
      <c r="J41" s="7" t="n"/>
      <c r="K41" s="7" t="n"/>
      <c r="L41" s="7" t="n"/>
    </row>
    <row r="43">
      <c r="B43" s="6" t="inlineStr">
        <is>
          <t>GLOSSARY / JARGON</t>
        </is>
      </c>
      <c r="C43" s="7" t="n"/>
      <c r="D43" s="7" t="n"/>
      <c r="E43" s="7" t="n"/>
      <c r="F43" s="7" t="n"/>
      <c r="G43" s="7" t="n"/>
      <c r="H43" s="7" t="n"/>
      <c r="I43" s="7" t="n"/>
      <c r="J43" s="7" t="n"/>
      <c r="K43" s="7" t="n"/>
      <c r="L43" s="7" t="n"/>
    </row>
    <row r="44">
      <c r="B44" s="22" t="inlineStr">
        <is>
          <t>Term</t>
        </is>
      </c>
      <c r="C44" s="22" t="inlineStr">
        <is>
          <t>Definition / explanation</t>
        </is>
      </c>
      <c r="D44" s="23" t="n"/>
      <c r="E44" s="23" t="n"/>
      <c r="F44" s="23" t="n"/>
      <c r="G44" s="23" t="n"/>
      <c r="H44" s="23" t="n"/>
      <c r="I44" s="23" t="n"/>
      <c r="J44" s="23" t="n"/>
      <c r="K44" s="23" t="n"/>
      <c r="L44" s="23" t="n"/>
    </row>
    <row r="45" ht="35" customHeight="1">
      <c r="B45" s="24" t="inlineStr">
        <is>
          <t>Authorised Person (AP)</t>
        </is>
      </c>
      <c r="C45" s="16" t="inlineStr">
        <is>
          <t>A person or entity authorised or otherwise supervised by the Malta Financial Services Authority.</t>
        </is>
      </c>
      <c r="D45" s="7" t="n"/>
      <c r="E45" s="7" t="n"/>
      <c r="F45" s="7" t="n"/>
      <c r="G45" s="7" t="n"/>
      <c r="H45" s="7" t="n"/>
      <c r="I45" s="7" t="n"/>
      <c r="J45" s="7" t="n"/>
      <c r="K45" s="7" t="n"/>
      <c r="L45" s="7" t="n"/>
    </row>
    <row r="46" ht="35" customHeight="1">
      <c r="B46" s="24" t="inlineStr">
        <is>
          <t>Licence Holder (LH)</t>
        </is>
      </c>
      <c r="C46" s="16" t="inlineStr">
        <is>
          <t>The person or entity holding the relevant licence, authorisation or registration.</t>
        </is>
      </c>
      <c r="D46" s="7" t="n"/>
      <c r="E46" s="7" t="n"/>
      <c r="F46" s="7" t="n"/>
      <c r="G46" s="7" t="n"/>
      <c r="H46" s="7" t="n"/>
      <c r="I46" s="7" t="n"/>
      <c r="J46" s="7" t="n"/>
      <c r="K46" s="7" t="n"/>
      <c r="L46" s="7" t="n"/>
    </row>
    <row r="47" ht="35" customHeight="1">
      <c r="B47" s="24" t="inlineStr">
        <is>
          <t>MFSA</t>
        </is>
      </c>
      <c r="C47" s="16" t="inlineStr">
        <is>
          <t>Malta Financial Services Authority.</t>
        </is>
      </c>
      <c r="D47" s="7" t="n"/>
      <c r="E47" s="7" t="n"/>
      <c r="F47" s="7" t="n"/>
      <c r="G47" s="7" t="n"/>
      <c r="H47" s="7" t="n"/>
      <c r="I47" s="7" t="n"/>
      <c r="J47" s="7" t="n"/>
      <c r="K47" s="7" t="n"/>
      <c r="L47" s="7" t="n"/>
    </row>
    <row r="48" ht="35" customHeight="1">
      <c r="B48" s="24" t="inlineStr">
        <is>
          <t>Reporting Period</t>
        </is>
      </c>
      <c r="C48" s="16" t="inlineStr">
        <is>
          <t>The period to which the information in the return relates.</t>
        </is>
      </c>
      <c r="D48" s="7" t="n"/>
      <c r="E48" s="7" t="n"/>
      <c r="F48" s="7" t="n"/>
      <c r="G48" s="7" t="n"/>
      <c r="H48" s="7" t="n"/>
      <c r="I48" s="7" t="n"/>
      <c r="J48" s="7" t="n"/>
      <c r="K48" s="7" t="n"/>
      <c r="L48" s="7" t="n"/>
    </row>
    <row r="49" ht="35" customHeight="1">
      <c r="B49" s="24" t="inlineStr">
        <is>
          <t>Natural Person</t>
        </is>
      </c>
      <c r="C49" s="16" t="inlineStr">
        <is>
          <t>An individual human being.</t>
        </is>
      </c>
      <c r="D49" s="7" t="n"/>
      <c r="E49" s="7" t="n"/>
      <c r="F49" s="7" t="n"/>
      <c r="G49" s="7" t="n"/>
      <c r="H49" s="7" t="n"/>
      <c r="I49" s="7" t="n"/>
      <c r="J49" s="7" t="n"/>
      <c r="K49" s="7" t="n"/>
      <c r="L49" s="7" t="n"/>
    </row>
    <row r="50" ht="35" customHeight="1">
      <c r="B50" s="24" t="inlineStr">
        <is>
          <t>Legal Person</t>
        </is>
      </c>
      <c r="C50" s="16" t="inlineStr">
        <is>
          <t>A company, partnership, foundation or other entity recognised by law as having legal personality.</t>
        </is>
      </c>
      <c r="D50" s="7" t="n"/>
      <c r="E50" s="7" t="n"/>
      <c r="F50" s="7" t="n"/>
      <c r="G50" s="7" t="n"/>
      <c r="H50" s="7" t="n"/>
      <c r="I50" s="7" t="n"/>
      <c r="J50" s="7" t="n"/>
      <c r="K50" s="7" t="n"/>
      <c r="L50" s="7" t="n"/>
    </row>
    <row r="51" ht="35" customHeight="1">
      <c r="B51" s="24" t="inlineStr">
        <is>
          <t>Ultimate Beneficial Owner (UBO)</t>
        </is>
      </c>
      <c r="C51" s="16" t="inlineStr">
        <is>
          <t>The natural person who ultimately owns or controls a customer or on whose behalf a transaction or activity is conducted.</t>
        </is>
      </c>
      <c r="D51" s="7" t="n"/>
      <c r="E51" s="7" t="n"/>
      <c r="F51" s="7" t="n"/>
      <c r="G51" s="7" t="n"/>
      <c r="H51" s="7" t="n"/>
      <c r="I51" s="7" t="n"/>
      <c r="J51" s="7" t="n"/>
      <c r="K51" s="7" t="n"/>
      <c r="L51" s="7" t="n"/>
    </row>
    <row r="52" ht="35" customHeight="1">
      <c r="B52" s="24" t="inlineStr">
        <is>
          <t>Politically Exposed Person (PEP)</t>
        </is>
      </c>
      <c r="C52" s="16" t="inlineStr">
        <is>
          <t>A natural person who is or has been entrusted with a prominent public function, together with the related categories defined by applicable law.</t>
        </is>
      </c>
      <c r="D52" s="7" t="n"/>
      <c r="E52" s="7" t="n"/>
      <c r="F52" s="7" t="n"/>
      <c r="G52" s="7" t="n"/>
      <c r="H52" s="7" t="n"/>
      <c r="I52" s="7" t="n"/>
      <c r="J52" s="7" t="n"/>
      <c r="K52" s="7" t="n"/>
      <c r="L52" s="7" t="n"/>
    </row>
    <row r="53" ht="35" customHeight="1">
      <c r="B53" s="24" t="inlineStr">
        <is>
          <t>Client</t>
        </is>
      </c>
      <c r="C53" s="16" t="inlineStr">
        <is>
          <t>A person or entity to whom the Authorised Person or Licence Holder provides, or has agreed to provide, a service.</t>
        </is>
      </c>
      <c r="D53" s="7" t="n"/>
      <c r="E53" s="7" t="n"/>
      <c r="F53" s="7" t="n"/>
      <c r="G53" s="7" t="n"/>
      <c r="H53" s="7" t="n"/>
      <c r="I53" s="7" t="n"/>
      <c r="J53" s="7" t="n"/>
      <c r="K53" s="7" t="n"/>
      <c r="L53" s="7" t="n"/>
    </row>
    <row r="54" ht="35" customHeight="1">
      <c r="B54" s="24" t="inlineStr">
        <is>
          <t>Outsourcing</t>
        </is>
      </c>
      <c r="C54" s="16" t="inlineStr">
        <is>
          <t>An arrangement under which a third party performs a process, service or activity that would otherwise be performed by the Authorised Person or Licence Holder.</t>
        </is>
      </c>
      <c r="D54" s="7" t="n"/>
      <c r="E54" s="7" t="n"/>
      <c r="F54" s="7" t="n"/>
      <c r="G54" s="7" t="n"/>
      <c r="H54" s="7" t="n"/>
      <c r="I54" s="7" t="n"/>
      <c r="J54" s="7" t="n"/>
      <c r="K54" s="7" t="n"/>
      <c r="L54" s="7" t="n"/>
    </row>
    <row r="55" ht="35" customHeight="1">
      <c r="B55" s="24" t="inlineStr">
        <is>
          <t>Resident / Centre of Economic Interest</t>
        </is>
      </c>
      <c r="C55" s="16" t="inlineStr">
        <is>
          <t>Residence should be determined principally by the location where the person or entity maintains its centre of economic interest, rather than solely by nationality.</t>
        </is>
      </c>
      <c r="D55" s="7" t="n"/>
      <c r="E55" s="7" t="n"/>
      <c r="F55" s="7" t="n"/>
      <c r="G55" s="7" t="n"/>
      <c r="H55" s="7" t="n"/>
      <c r="I55" s="7" t="n"/>
      <c r="J55" s="7" t="n"/>
      <c r="K55" s="7" t="n"/>
      <c r="L55" s="7" t="n"/>
    </row>
    <row r="56" ht="35" customHeight="1">
      <c r="B56" s="24" t="inlineStr">
        <is>
          <t>Active Client</t>
        </is>
      </c>
      <c r="C56" s="16" t="inlineStr">
        <is>
          <t>A client who has used a relevant service or carried out a relevant transaction during the applicable reference period.</t>
        </is>
      </c>
      <c r="D56" s="7" t="n"/>
      <c r="E56" s="7" t="n"/>
      <c r="F56" s="7" t="n"/>
      <c r="G56" s="7" t="n"/>
      <c r="H56" s="7" t="n"/>
      <c r="I56" s="7" t="n"/>
      <c r="J56" s="7" t="n"/>
      <c r="K56" s="7" t="n"/>
      <c r="L56" s="7" t="n"/>
    </row>
    <row r="57" ht="35" customHeight="1">
      <c r="B57" s="24" t="inlineStr">
        <is>
          <t>Dormant Client</t>
        </is>
      </c>
      <c r="C57" s="16" t="inlineStr">
        <is>
          <t>A client whose account requires a reactivation process before most services can be accessed, subject to the definitions applicable to the return.</t>
        </is>
      </c>
      <c r="D57" s="7" t="n"/>
      <c r="E57" s="7" t="n"/>
      <c r="F57" s="7" t="n"/>
      <c r="G57" s="7" t="n"/>
      <c r="H57" s="7" t="n"/>
      <c r="I57" s="7" t="n"/>
      <c r="J57" s="7" t="n"/>
      <c r="K57" s="7" t="n"/>
      <c r="L57" s="7" t="n"/>
    </row>
    <row r="58" ht="35" customHeight="1">
      <c r="B58" s="24" t="inlineStr">
        <is>
          <t>Inactive Client</t>
        </is>
      </c>
      <c r="C58" s="16" t="inlineStr">
        <is>
          <t>A client who has not used a relevant service during the applicable reference period, subject to the definitions applicable to the return.</t>
        </is>
      </c>
      <c r="D58" s="7" t="n"/>
      <c r="E58" s="7" t="n"/>
      <c r="F58" s="7" t="n"/>
      <c r="G58" s="7" t="n"/>
      <c r="H58" s="7" t="n"/>
      <c r="I58" s="7" t="n"/>
      <c r="J58" s="7" t="n"/>
      <c r="K58" s="7" t="n"/>
      <c r="L58" s="7" t="n"/>
    </row>
    <row r="59" ht="35" customHeight="1">
      <c r="B59" s="24" t="inlineStr">
        <is>
          <t>EU / EEA</t>
        </is>
      </c>
      <c r="C59" s="16" t="inlineStr">
        <is>
          <t>European Union / European Economic Area.</t>
        </is>
      </c>
      <c r="D59" s="7" t="n"/>
      <c r="E59" s="7" t="n"/>
      <c r="F59" s="7" t="n"/>
      <c r="G59" s="7" t="n"/>
      <c r="H59" s="7" t="n"/>
      <c r="I59" s="7" t="n"/>
      <c r="J59" s="7" t="n"/>
      <c r="K59" s="7" t="n"/>
      <c r="L59" s="7" t="n"/>
    </row>
    <row r="60" ht="35" customHeight="1">
      <c r="B60" s="24" t="inlineStr">
        <is>
          <t>Not Applicable (N/A)</t>
        </is>
      </c>
      <c r="C60" s="16" t="inlineStr">
        <is>
          <t>Use only where the field or allowed-value list expressly permits it.</t>
        </is>
      </c>
      <c r="D60" s="7" t="n"/>
      <c r="E60" s="7" t="n"/>
      <c r="F60" s="7" t="n"/>
      <c r="G60" s="7" t="n"/>
      <c r="H60" s="7" t="n"/>
      <c r="I60" s="7" t="n"/>
      <c r="J60" s="7" t="n"/>
      <c r="K60" s="7" t="n"/>
      <c r="L60" s="7" t="n"/>
    </row>
    <row r="62">
      <c r="B62" s="6" t="inlineStr">
        <is>
          <t>COMPATIBILITY AND VALIDATION</t>
        </is>
      </c>
      <c r="C62" s="7" t="n"/>
      <c r="D62" s="7" t="n"/>
      <c r="E62" s="7" t="n"/>
      <c r="F62" s="7" t="n"/>
      <c r="G62" s="7" t="n"/>
      <c r="H62" s="7" t="n"/>
      <c r="I62" s="7" t="n"/>
      <c r="J62" s="7" t="n"/>
      <c r="K62" s="7" t="n"/>
      <c r="L62" s="7" t="n"/>
    </row>
    <row r="63">
      <c r="B63" s="25" t="inlineStr">
        <is>
          <t>The workbook uses standard XLSX features and no macros. Excel desktop provides the fullest dynamic dependency colouring. Excel Online and Google Sheets may retain most simple formatting, while Numbers or older spreadsheet applications may show only the values and structural formatting. The checks in this workbook are designed to assist completion. They may not identify every omission, inconsistency or validation error and must not be relied upon as the sole validation of a submission. Do not insert, delete, rename or reorder template columns or worksheets, and do not alter formulas, dropdown ranges or field identifiers; structural changes may invalidate guidance, dependency checks, calculations or downstream processing.</t>
        </is>
      </c>
      <c r="C63" s="7" t="n"/>
      <c r="D63" s="7" t="n"/>
      <c r="E63" s="7" t="n"/>
      <c r="F63" s="7" t="n"/>
      <c r="G63" s="7" t="n"/>
      <c r="H63" s="7" t="n"/>
      <c r="I63" s="7" t="n"/>
      <c r="J63" s="7" t="n"/>
      <c r="K63" s="7" t="n"/>
      <c r="L63" s="7" t="n"/>
    </row>
    <row r="64">
      <c r="B64" s="7" t="n"/>
      <c r="C64" s="7" t="n"/>
      <c r="D64" s="7" t="n"/>
      <c r="E64" s="7" t="n"/>
      <c r="F64" s="7" t="n"/>
      <c r="G64" s="7" t="n"/>
      <c r="H64" s="7" t="n"/>
      <c r="I64" s="7" t="n"/>
      <c r="J64" s="7" t="n"/>
      <c r="K64" s="7" t="n"/>
      <c r="L64" s="7" t="n"/>
    </row>
    <row r="65">
      <c r="B65" s="7" t="n"/>
      <c r="C65" s="7" t="n"/>
      <c r="D65" s="7" t="n"/>
      <c r="E65" s="7" t="n"/>
      <c r="F65" s="7" t="n"/>
      <c r="G65" s="7" t="n"/>
      <c r="H65" s="7" t="n"/>
      <c r="I65" s="7" t="n"/>
      <c r="J65" s="7" t="n"/>
      <c r="K65" s="7" t="n"/>
      <c r="L65" s="7" t="n"/>
    </row>
    <row r="66">
      <c r="B66" s="7" t="n"/>
      <c r="C66" s="7" t="n"/>
      <c r="D66" s="7" t="n"/>
      <c r="E66" s="7" t="n"/>
      <c r="F66" s="7" t="n"/>
      <c r="G66" s="7" t="n"/>
      <c r="H66" s="7" t="n"/>
      <c r="I66" s="7" t="n"/>
      <c r="J66" s="7" t="n"/>
      <c r="K66" s="7" t="n"/>
      <c r="L66" s="7" t="n"/>
    </row>
    <row r="68">
      <c r="B68" s="6" t="inlineStr">
        <is>
          <t>FEEDBACK AND SUPPORT</t>
        </is>
      </c>
      <c r="C68" s="7" t="n"/>
      <c r="D68" s="7" t="n"/>
      <c r="E68" s="7" t="n"/>
      <c r="F68" s="7" t="n"/>
      <c r="G68" s="7" t="n"/>
      <c r="H68" s="7" t="n"/>
      <c r="I68" s="7" t="n"/>
      <c r="J68" s="7" t="n"/>
      <c r="K68" s="7" t="n"/>
      <c r="L68" s="7" t="n"/>
    </row>
    <row r="69">
      <c r="B69" s="26" t="inlineStr">
        <is>
          <t>For feedback on this template or assistance with the reporting obligation, use the official MFSA Contact Us page.</t>
        </is>
      </c>
      <c r="C69" s="7" t="n"/>
      <c r="D69" s="7" t="n"/>
      <c r="E69" s="7" t="n"/>
      <c r="F69" s="7" t="n"/>
      <c r="G69" s="7" t="n"/>
      <c r="H69" s="7" t="n"/>
      <c r="I69" s="7" t="n"/>
      <c r="J69" s="7" t="n"/>
      <c r="K69" s="7" t="n"/>
      <c r="L69" s="7" t="n"/>
    </row>
    <row r="70">
      <c r="B70" s="7" t="n"/>
      <c r="C70" s="7" t="n"/>
      <c r="D70" s="7" t="n"/>
      <c r="E70" s="7" t="n"/>
      <c r="F70" s="7" t="n"/>
      <c r="G70" s="7" t="n"/>
      <c r="H70" s="7" t="n"/>
      <c r="I70" s="7" t="n"/>
      <c r="J70" s="7" t="n"/>
      <c r="K70" s="7" t="n"/>
      <c r="L70" s="7" t="n"/>
    </row>
  </sheetData>
  <mergeCells count="46">
    <mergeCell ref="B26:L26"/>
    <mergeCell ref="D27:L27"/>
    <mergeCell ref="B16:F16"/>
    <mergeCell ref="C52:L52"/>
    <mergeCell ref="B62:L62"/>
    <mergeCell ref="B69:L70"/>
    <mergeCell ref="B7:L7"/>
    <mergeCell ref="D32:L32"/>
    <mergeCell ref="C48:L48"/>
    <mergeCell ref="H10:L10"/>
    <mergeCell ref="G34:L34"/>
    <mergeCell ref="B17:F24"/>
    <mergeCell ref="B35:F41"/>
    <mergeCell ref="C57:L57"/>
    <mergeCell ref="B43:L43"/>
    <mergeCell ref="B10:G10"/>
    <mergeCell ref="C53:L53"/>
    <mergeCell ref="C49:L49"/>
    <mergeCell ref="D28:L28"/>
    <mergeCell ref="B14:L14"/>
    <mergeCell ref="C58:L58"/>
    <mergeCell ref="D30:L30"/>
    <mergeCell ref="B11:G12"/>
    <mergeCell ref="C51:L51"/>
    <mergeCell ref="C45:L45"/>
    <mergeCell ref="G16:L16"/>
    <mergeCell ref="D29:L29"/>
    <mergeCell ref="B34:F34"/>
    <mergeCell ref="A1:L4"/>
    <mergeCell ref="B63:L66"/>
    <mergeCell ref="G17:L24"/>
    <mergeCell ref="C47:L47"/>
    <mergeCell ref="C54:L54"/>
    <mergeCell ref="B9:L9"/>
    <mergeCell ref="C50:L50"/>
    <mergeCell ref="C44:L44"/>
    <mergeCell ref="C55:L55"/>
    <mergeCell ref="B6:L6"/>
    <mergeCell ref="B68:L68"/>
    <mergeCell ref="G35:L41"/>
    <mergeCell ref="C56:L56"/>
    <mergeCell ref="C59:L59"/>
    <mergeCell ref="D31:L31"/>
    <mergeCell ref="H11:L12"/>
    <mergeCell ref="C46:L46"/>
    <mergeCell ref="C60:L60"/>
  </mergeCells>
  <hyperlinks>
    <hyperlink xmlns:r="http://schemas.openxmlformats.org/officeDocument/2006/relationships" ref="C8" r:id="rId1"/>
    <hyperlink xmlns:r="http://schemas.openxmlformats.org/officeDocument/2006/relationships" ref="D8" r:id="rId2"/>
    <hyperlink xmlns:r="http://schemas.openxmlformats.org/officeDocument/2006/relationships" ref="E8" r:id="rId3"/>
    <hyperlink xmlns:r="http://schemas.openxmlformats.org/officeDocument/2006/relationships" ref="F8" r:id="rId4"/>
    <hyperlink xmlns:r="http://schemas.openxmlformats.org/officeDocument/2006/relationships" ref="G8" r:id="rId5"/>
    <hyperlink xmlns:r="http://schemas.openxmlformats.org/officeDocument/2006/relationships" ref="H8" r:id="rId6"/>
    <hyperlink xmlns:r="http://schemas.openxmlformats.org/officeDocument/2006/relationships" ref="I8" r:id="rId7"/>
    <hyperlink xmlns:r="http://schemas.openxmlformats.org/officeDocument/2006/relationships" ref="J8" r:id="rId8"/>
    <hyperlink xmlns:r="http://schemas.openxmlformats.org/officeDocument/2006/relationships" ref="B69" r:id="rId9"/>
  </hyperlinks>
  <pageMargins left="0.75" right="0.75" top="1" bottom="1" header="0.5" footer="0.5"/>
  <pageSetup orientation="landscape" fitToHeight="0" fitToWidth="1"/>
  <drawing xmlns:r="http://schemas.openxmlformats.org/officeDocument/2006/relationships" r:id="rId10"/>
</worksheet>
</file>

<file path=xl/worksheets/sheet10.xml><?xml version="1.0" encoding="utf-8"?>
<worksheet xmlns="http://schemas.openxmlformats.org/spreadsheetml/2006/main">
  <sheetPr>
    <outlinePr summaryBelow="1" summaryRight="1"/>
    <pageSetUpPr/>
  </sheetPr>
  <dimension ref="A1:BP252"/>
  <sheetViews>
    <sheetView workbookViewId="0">
      <selection activeCell="A1" sqref="A1"/>
    </sheetView>
  </sheetViews>
  <sheetFormatPr baseColWidth="8" defaultRowHeight="15"/>
  <sheetData>
    <row r="1">
      <c r="A1" t="inlineStr">
        <is>
          <t>list_A</t>
        </is>
      </c>
      <c r="B1" t="inlineStr">
        <is>
          <t>list_B</t>
        </is>
      </c>
      <c r="C1" t="inlineStr">
        <is>
          <t>list_C</t>
        </is>
      </c>
      <c r="D1" t="inlineStr">
        <is>
          <t>list_D</t>
        </is>
      </c>
      <c r="E1" t="inlineStr">
        <is>
          <t>list_E</t>
        </is>
      </c>
      <c r="F1" t="inlineStr">
        <is>
          <t>list_F</t>
        </is>
      </c>
      <c r="G1" t="inlineStr">
        <is>
          <t>list_G</t>
        </is>
      </c>
      <c r="H1" t="inlineStr">
        <is>
          <t>list_H</t>
        </is>
      </c>
      <c r="I1" t="inlineStr">
        <is>
          <t>list_I</t>
        </is>
      </c>
      <c r="J1" t="inlineStr">
        <is>
          <t>list_J</t>
        </is>
      </c>
      <c r="K1" t="inlineStr">
        <is>
          <t>list_K</t>
        </is>
      </c>
      <c r="L1" t="inlineStr">
        <is>
          <t>list_L</t>
        </is>
      </c>
      <c r="M1" t="inlineStr">
        <is>
          <t>list_M</t>
        </is>
      </c>
      <c r="N1" t="inlineStr">
        <is>
          <t>list_N</t>
        </is>
      </c>
      <c r="O1" t="inlineStr">
        <is>
          <t>list_O</t>
        </is>
      </c>
      <c r="P1" t="inlineStr">
        <is>
          <t>list_P</t>
        </is>
      </c>
      <c r="Q1" t="inlineStr">
        <is>
          <t>list_Q</t>
        </is>
      </c>
      <c r="R1" t="inlineStr">
        <is>
          <t>list_R</t>
        </is>
      </c>
      <c r="S1" t="inlineStr">
        <is>
          <t>list_S</t>
        </is>
      </c>
      <c r="T1" t="inlineStr">
        <is>
          <t>list_T</t>
        </is>
      </c>
      <c r="U1" t="inlineStr">
        <is>
          <t>list_U</t>
        </is>
      </c>
      <c r="V1" t="inlineStr">
        <is>
          <t>list_V</t>
        </is>
      </c>
      <c r="W1" t="inlineStr">
        <is>
          <t>list_W</t>
        </is>
      </c>
      <c r="X1" t="inlineStr">
        <is>
          <t>list_X</t>
        </is>
      </c>
      <c r="Y1" t="inlineStr">
        <is>
          <t>list_Y</t>
        </is>
      </c>
      <c r="Z1" t="inlineStr">
        <is>
          <t>list_Z</t>
        </is>
      </c>
      <c r="AA1" t="inlineStr">
        <is>
          <t>list_AA</t>
        </is>
      </c>
      <c r="AB1" t="inlineStr">
        <is>
          <t>list_AB</t>
        </is>
      </c>
      <c r="AC1" t="inlineStr">
        <is>
          <t>list_AC</t>
        </is>
      </c>
      <c r="AD1" t="inlineStr">
        <is>
          <t>list_AD</t>
        </is>
      </c>
      <c r="AE1" t="inlineStr">
        <is>
          <t>list_AE</t>
        </is>
      </c>
      <c r="AF1" t="inlineStr">
        <is>
          <t>list_AF</t>
        </is>
      </c>
      <c r="AG1" t="inlineStr">
        <is>
          <t>list_AG</t>
        </is>
      </c>
      <c r="AH1" t="inlineStr">
        <is>
          <t>list_AH</t>
        </is>
      </c>
      <c r="AI1" t="inlineStr">
        <is>
          <t>list_AI</t>
        </is>
      </c>
      <c r="AJ1" t="inlineStr">
        <is>
          <t>list_AJ</t>
        </is>
      </c>
      <c r="AK1" t="inlineStr">
        <is>
          <t>list_AK</t>
        </is>
      </c>
      <c r="AL1" t="inlineStr">
        <is>
          <t>list_AL</t>
        </is>
      </c>
      <c r="AM1" t="inlineStr">
        <is>
          <t>list_AM</t>
        </is>
      </c>
      <c r="AN1" t="inlineStr">
        <is>
          <t>list_AN</t>
        </is>
      </c>
      <c r="AO1" t="inlineStr">
        <is>
          <t>list_AO</t>
        </is>
      </c>
      <c r="AP1" t="inlineStr">
        <is>
          <t>list_AP</t>
        </is>
      </c>
      <c r="AQ1" t="inlineStr">
        <is>
          <t>list_AQ</t>
        </is>
      </c>
      <c r="AR1" t="inlineStr">
        <is>
          <t>list_AR</t>
        </is>
      </c>
      <c r="AS1" t="inlineStr">
        <is>
          <t>list_AS</t>
        </is>
      </c>
      <c r="AT1" t="inlineStr">
        <is>
          <t>list_AT</t>
        </is>
      </c>
      <c r="AU1" t="inlineStr">
        <is>
          <t>list_AU</t>
        </is>
      </c>
      <c r="AV1" t="inlineStr">
        <is>
          <t>list_AV</t>
        </is>
      </c>
      <c r="AW1" t="inlineStr">
        <is>
          <t>list_AW</t>
        </is>
      </c>
      <c r="AX1" t="inlineStr">
        <is>
          <t>list_AX</t>
        </is>
      </c>
      <c r="AY1" t="inlineStr">
        <is>
          <t>list_AY</t>
        </is>
      </c>
      <c r="AZ1" t="inlineStr">
        <is>
          <t>list_AZ</t>
        </is>
      </c>
      <c r="BA1" t="inlineStr">
        <is>
          <t>list_BA</t>
        </is>
      </c>
      <c r="BB1" t="inlineStr">
        <is>
          <t>list_BB</t>
        </is>
      </c>
      <c r="BC1" t="inlineStr">
        <is>
          <t>list_BC</t>
        </is>
      </c>
      <c r="BD1" t="inlineStr">
        <is>
          <t>list_BD</t>
        </is>
      </c>
      <c r="BE1" t="inlineStr">
        <is>
          <t>list_BE</t>
        </is>
      </c>
      <c r="BF1" t="inlineStr">
        <is>
          <t>list_BF</t>
        </is>
      </c>
      <c r="BG1" t="inlineStr">
        <is>
          <t>list_BG</t>
        </is>
      </c>
      <c r="BH1" t="inlineStr">
        <is>
          <t>list_BH</t>
        </is>
      </c>
      <c r="BI1" t="inlineStr">
        <is>
          <t>list_BI</t>
        </is>
      </c>
      <c r="BJ1" t="inlineStr">
        <is>
          <t>list_BJ</t>
        </is>
      </c>
      <c r="BK1" t="inlineStr">
        <is>
          <t>list_BK</t>
        </is>
      </c>
      <c r="BL1" t="inlineStr">
        <is>
          <t>list_BL</t>
        </is>
      </c>
      <c r="BM1" t="inlineStr">
        <is>
          <t>list_BM</t>
        </is>
      </c>
      <c r="BN1" t="inlineStr">
        <is>
          <t>list_BN</t>
        </is>
      </c>
      <c r="BO1" t="inlineStr">
        <is>
          <t>list_BO</t>
        </is>
      </c>
      <c r="BP1" t="inlineStr">
        <is>
          <t>list_BP</t>
        </is>
      </c>
    </row>
    <row r="2">
      <c r="A2" t="inlineStr">
        <is>
          <t>Legal Person</t>
        </is>
      </c>
      <c r="B2" t="inlineStr">
        <is>
          <t>yes/ N/A</t>
        </is>
      </c>
      <c r="C2" t="inlineStr">
        <is>
          <t>Attached</t>
        </is>
      </c>
      <c r="D2" t="inlineStr">
        <is>
          <t>YES</t>
        </is>
      </c>
      <c r="E2" t="inlineStr">
        <is>
          <t>Domestic</t>
        </is>
      </c>
      <c r="F2" t="inlineStr">
        <is>
          <t>YES</t>
        </is>
      </c>
      <c r="G2" t="inlineStr">
        <is>
          <t>Attached</t>
        </is>
      </c>
      <c r="H2" t="inlineStr">
        <is>
          <t>Monthly</t>
        </is>
      </c>
      <c r="I2" t="inlineStr">
        <is>
          <t>Documents signed by two directors</t>
        </is>
      </c>
      <c r="J2" t="inlineStr">
        <is>
          <t>Decisions taken are discussed during the board meetings</t>
        </is>
      </c>
      <c r="K2" t="inlineStr">
        <is>
          <t>Monthly</t>
        </is>
      </c>
      <c r="L2" t="inlineStr">
        <is>
          <t>Disclosed by staff (including directors)</t>
        </is>
      </c>
      <c r="M2" t="inlineStr">
        <is>
          <t>Monthly</t>
        </is>
      </c>
      <c r="N2" t="inlineStr">
        <is>
          <t>YES/ NO</t>
        </is>
      </c>
      <c r="O2" t="inlineStr">
        <is>
          <t>Monthly</t>
        </is>
      </c>
      <c r="P2" t="inlineStr">
        <is>
          <t>Quarterly</t>
        </is>
      </c>
      <c r="Q2" t="inlineStr">
        <is>
          <t>Immediately (same day)</t>
        </is>
      </c>
      <c r="R2" t="inlineStr">
        <is>
          <t>Regular meetings with staff</t>
        </is>
      </c>
      <c r="S2" t="inlineStr">
        <is>
          <t>Initial Due Diligence conducted on third party</t>
        </is>
      </c>
      <c r="T2" t="inlineStr">
        <is>
          <t>General POA</t>
        </is>
      </c>
      <c r="U2" t="inlineStr">
        <is>
          <t>Review of Documentation</t>
        </is>
      </c>
      <c r="V2" t="inlineStr">
        <is>
          <t>After each transaction</t>
        </is>
      </c>
      <c r="W2" t="inlineStr">
        <is>
          <t>Monthly</t>
        </is>
      </c>
      <c r="X2" t="inlineStr">
        <is>
          <t>Password Access</t>
        </is>
      </c>
      <c r="Y2" t="inlineStr">
        <is>
          <t>Hard copies</t>
        </is>
      </c>
      <c r="Z2" t="inlineStr">
        <is>
          <t>Increase</t>
        </is>
      </c>
      <c r="AA2" t="inlineStr">
        <is>
          <t>Requesting information through website</t>
        </is>
      </c>
      <c r="AB2" t="inlineStr">
        <is>
          <t>Domestic</t>
        </is>
      </c>
      <c r="AC2" t="inlineStr">
        <is>
          <t>conduct enhanced due diligence</t>
        </is>
      </c>
      <c r="AD2" t="inlineStr">
        <is>
          <t>Conservative</t>
        </is>
      </c>
      <c r="AE2" t="inlineStr">
        <is>
          <t>Rapid Growth</t>
        </is>
      </c>
      <c r="AF2" t="inlineStr">
        <is>
          <t>Clients' monies are held by the CSP</t>
        </is>
      </c>
      <c r="AG2" t="inlineStr">
        <is>
          <t>Bank account per client</t>
        </is>
      </c>
      <c r="AH2" t="inlineStr">
        <is>
          <t>Monthly</t>
        </is>
      </c>
      <c r="AI2" t="inlineStr">
        <is>
          <t>PII</t>
        </is>
      </c>
      <c r="AJ2" t="inlineStr">
        <is>
          <t>Class A CSP</t>
        </is>
      </c>
      <c r="AK2" t="inlineStr">
        <is>
          <t>Formation of companies or other legal entities</t>
        </is>
      </c>
      <c r="AL2" t="inlineStr">
        <is>
          <t>Yes</t>
        </is>
      </c>
      <c r="AM2" t="inlineStr">
        <is>
          <t>Not more than EUR 10,000</t>
        </is>
      </c>
      <c r="AN2" t="inlineStr">
        <is>
          <t>Afghanistan</t>
        </is>
      </c>
      <c r="AO2" t="inlineStr">
        <is>
          <t>No</t>
        </is>
      </c>
      <c r="AP2" t="inlineStr">
        <is>
          <t>Less than 1 year</t>
        </is>
      </c>
      <c r="AQ2" t="inlineStr">
        <is>
          <t>0 - 10 hours</t>
        </is>
      </c>
      <c r="AR2" t="inlineStr">
        <is>
          <t>No</t>
        </is>
      </c>
      <c r="AS2" t="inlineStr">
        <is>
          <t>At onboarding only</t>
        </is>
      </c>
      <c r="AT2" t="inlineStr">
        <is>
          <t>Low</t>
        </is>
      </c>
      <c r="AU2" t="inlineStr">
        <is>
          <t>Low</t>
        </is>
      </c>
      <c r="AV2" t="inlineStr">
        <is>
          <t>Low</t>
        </is>
      </c>
      <c r="AW2" t="inlineStr">
        <is>
          <t>Yes</t>
        </is>
      </c>
      <c r="AX2" t="inlineStr">
        <is>
          <t>Yes</t>
        </is>
      </c>
      <c r="AY2" t="inlineStr">
        <is>
          <t>Yes</t>
        </is>
      </c>
      <c r="AZ2" t="inlineStr">
        <is>
          <t>Trigger event based</t>
        </is>
      </c>
      <c r="BA2" t="inlineStr">
        <is>
          <t>Trigger event based</t>
        </is>
      </c>
      <c r="BB2" t="inlineStr">
        <is>
          <t>No written AML/CFT policies and procedures</t>
        </is>
      </c>
      <c r="BC2" t="inlineStr">
        <is>
          <t>No checks carried out</t>
        </is>
      </c>
      <c r="BD2" t="inlineStr">
        <is>
          <t>No</t>
        </is>
      </c>
      <c r="BE2" t="inlineStr">
        <is>
          <t>Monthly</t>
        </is>
      </c>
      <c r="BF2" t="inlineStr">
        <is>
          <t>1 month ago</t>
        </is>
      </c>
      <c r="BG2" t="inlineStr">
        <is>
          <t>Satisfactory</t>
        </is>
      </c>
      <c r="BH2" t="inlineStr">
        <is>
          <t>Business risk assessment</t>
        </is>
      </c>
      <c r="BI2" t="inlineStr">
        <is>
          <t>Yes, outsourcing within the group</t>
        </is>
      </c>
      <c r="BJ2" t="inlineStr">
        <is>
          <t>CRA</t>
        </is>
      </c>
      <c r="BK2" t="inlineStr">
        <is>
          <t>No assessments are carried out</t>
        </is>
      </c>
      <c r="BL2" t="inlineStr">
        <is>
          <t>Physically</t>
        </is>
      </c>
      <c r="BM2" t="inlineStr">
        <is>
          <t>Automated system identifies a document that is soon to expire</t>
        </is>
      </c>
      <c r="BN2" t="inlineStr">
        <is>
          <t>N/A - No transaction monitoring is carried out</t>
        </is>
      </c>
      <c r="BO2" t="inlineStr">
        <is>
          <t>No reviews and updates are carried out</t>
        </is>
      </c>
      <c r="BP2" t="inlineStr">
        <is>
          <t>Real-time</t>
        </is>
      </c>
    </row>
    <row r="3">
      <c r="A3" t="inlineStr">
        <is>
          <t>Natural Person</t>
        </is>
      </c>
      <c r="C3" t="inlineStr">
        <is>
          <t>N/A</t>
        </is>
      </c>
      <c r="D3" t="inlineStr">
        <is>
          <t>NO</t>
        </is>
      </c>
      <c r="E3" t="inlineStr">
        <is>
          <t>Foreign</t>
        </is>
      </c>
      <c r="F3" t="inlineStr">
        <is>
          <t>NO</t>
        </is>
      </c>
      <c r="H3" t="inlineStr">
        <is>
          <t>Quarterly</t>
        </is>
      </c>
      <c r="I3" t="inlineStr">
        <is>
          <t>Reviewer and preparer policy</t>
        </is>
      </c>
      <c r="J3" t="inlineStr">
        <is>
          <t>Decisions are discussed informally with other directors</t>
        </is>
      </c>
      <c r="K3" t="inlineStr">
        <is>
          <t>Quarterly</t>
        </is>
      </c>
      <c r="L3" t="inlineStr">
        <is>
          <t>Through compliance checks</t>
        </is>
      </c>
      <c r="M3" t="inlineStr">
        <is>
          <t>Quarterly</t>
        </is>
      </c>
      <c r="O3" t="inlineStr">
        <is>
          <t>Quarterly</t>
        </is>
      </c>
      <c r="P3" t="inlineStr">
        <is>
          <t>Semi-annually</t>
        </is>
      </c>
      <c r="Q3" t="inlineStr">
        <is>
          <t>Few days (2-4 days)</t>
        </is>
      </c>
      <c r="R3" t="inlineStr">
        <is>
          <t>Spot checks of the day to day operations</t>
        </is>
      </c>
      <c r="S3" t="inlineStr">
        <is>
          <t>Ongoing Due Diligence conducted on third party</t>
        </is>
      </c>
      <c r="T3" t="inlineStr">
        <is>
          <t>Special POA</t>
        </is>
      </c>
      <c r="U3" t="inlineStr">
        <is>
          <t>Regular meetings with third parties performing the assigned duties</t>
        </is>
      </c>
      <c r="V3" t="inlineStr">
        <is>
          <t>Periodically</t>
        </is>
      </c>
      <c r="W3" t="inlineStr">
        <is>
          <t>Quarterly</t>
        </is>
      </c>
      <c r="X3" t="inlineStr">
        <is>
          <t>Audit Trail changes done by staff</t>
        </is>
      </c>
      <c r="Y3" t="inlineStr">
        <is>
          <t>Soft copies</t>
        </is>
      </c>
      <c r="Z3" t="inlineStr">
        <is>
          <t>Descrease</t>
        </is>
      </c>
      <c r="AA3" t="inlineStr">
        <is>
          <t>Submission of document through an online system</t>
        </is>
      </c>
      <c r="AB3" t="inlineStr">
        <is>
          <t>Foreign</t>
        </is>
      </c>
      <c r="AC3" t="inlineStr">
        <is>
          <t>more frequent ongoing monitoring</t>
        </is>
      </c>
      <c r="AD3" t="inlineStr">
        <is>
          <t>Accept all proposed clients</t>
        </is>
      </c>
      <c r="AE3" t="inlineStr">
        <is>
          <t>Protecting Market Share</t>
        </is>
      </c>
      <c r="AF3" t="inlineStr">
        <is>
          <t>CSP acts as a signatory (or has viewing rights) on bank accounts in the clients' own name</t>
        </is>
      </c>
      <c r="AG3" t="inlineStr">
        <is>
          <t>Common clients' monies account</t>
        </is>
      </c>
      <c r="AH3" t="inlineStr">
        <is>
          <t>Quarterly</t>
        </is>
      </c>
      <c r="AI3" t="inlineStr">
        <is>
          <t>D&amp;O</t>
        </is>
      </c>
      <c r="AJ3" t="inlineStr">
        <is>
          <t>Class B CSP</t>
        </is>
      </c>
      <c r="AK3" t="inlineStr">
        <is>
          <t>Provision of a registered office</t>
        </is>
      </c>
      <c r="AL3" t="inlineStr">
        <is>
          <t>No</t>
        </is>
      </c>
      <c r="AM3" t="inlineStr">
        <is>
          <t>EUR 10,001 - EUR 50,000</t>
        </is>
      </c>
      <c r="AN3" t="inlineStr">
        <is>
          <t>Albania</t>
        </is>
      </c>
      <c r="AO3" t="inlineStr">
        <is>
          <t>Yes Relevant Financial Business</t>
        </is>
      </c>
      <c r="AP3" t="inlineStr">
        <is>
          <t>1 - 2 years</t>
        </is>
      </c>
      <c r="AQ3" t="inlineStr">
        <is>
          <t>11 - 20 hours</t>
        </is>
      </c>
      <c r="AR3" t="inlineStr">
        <is>
          <t>Yes - The function is carried out by the MLRO</t>
        </is>
      </c>
      <c r="AS3" t="inlineStr">
        <is>
          <t>At onboarding and at least yearly</t>
        </is>
      </c>
      <c r="AT3" t="inlineStr">
        <is>
          <t>Lower Medium</t>
        </is>
      </c>
      <c r="AU3" t="inlineStr">
        <is>
          <t>Lower medium</t>
        </is>
      </c>
      <c r="AV3" t="inlineStr">
        <is>
          <t>Lower Medium</t>
        </is>
      </c>
      <c r="AW3" t="inlineStr">
        <is>
          <t>No</t>
        </is>
      </c>
      <c r="AX3" t="inlineStr">
        <is>
          <t>No</t>
        </is>
      </c>
      <c r="AY3" t="inlineStr">
        <is>
          <t>Yes - most of the times</t>
        </is>
      </c>
      <c r="AZ3" t="inlineStr">
        <is>
          <t>At least annually</t>
        </is>
      </c>
      <c r="BA3" t="inlineStr">
        <is>
          <t>At least annually</t>
        </is>
      </c>
      <c r="BB3" t="inlineStr">
        <is>
          <t>No reviews and updates are carried out</t>
        </is>
      </c>
      <c r="BC3" t="inlineStr">
        <is>
          <t>Automated tools</t>
        </is>
      </c>
      <c r="BD3" t="inlineStr">
        <is>
          <t>Yes - The function is carried out in-house</t>
        </is>
      </c>
      <c r="BE3" t="inlineStr">
        <is>
          <t>Quarterly</t>
        </is>
      </c>
      <c r="BF3" t="inlineStr">
        <is>
          <t>2 - 3 months ago</t>
        </is>
      </c>
      <c r="BG3" t="inlineStr">
        <is>
          <t>Satisfactory but minor improvements required</t>
        </is>
      </c>
      <c r="BH3" t="inlineStr">
        <is>
          <t>Customer risk assessment procedures</t>
        </is>
      </c>
      <c r="BI3" t="inlineStr">
        <is>
          <t>Yes, outsourcing outside the group</t>
        </is>
      </c>
      <c r="BJ3" t="inlineStr">
        <is>
          <t>CDD - PMLFTR Reg 7(1)(a) and 7(1)(b)</t>
        </is>
      </c>
      <c r="BK3" t="inlineStr">
        <is>
          <t>Approximately on a daily basis</t>
        </is>
      </c>
      <c r="BL3" t="inlineStr">
        <is>
          <t>Electronic format</t>
        </is>
      </c>
      <c r="BM3" t="inlineStr">
        <is>
          <t>Yearly questionnaire is distributed to customers for confirmation and updates</t>
        </is>
      </c>
      <c r="BN3" t="inlineStr">
        <is>
          <t>Fully automated</t>
        </is>
      </c>
      <c r="BO3" t="inlineStr">
        <is>
          <t>Monthly basis</t>
        </is>
      </c>
      <c r="BP3" t="inlineStr">
        <is>
          <t>Pre-event</t>
        </is>
      </c>
    </row>
    <row r="4">
      <c r="F4" t="inlineStr">
        <is>
          <t>N/A</t>
        </is>
      </c>
      <c r="H4" t="inlineStr">
        <is>
          <t>Semi-Anually</t>
        </is>
      </c>
      <c r="I4" t="inlineStr">
        <is>
          <t>Meetings attended by at least two directors/ senior officers</t>
        </is>
      </c>
      <c r="J4" t="inlineStr">
        <is>
          <t>Relevant documentation are circulated to other directors</t>
        </is>
      </c>
      <c r="K4" t="inlineStr">
        <is>
          <t>Semi-Anually</t>
        </is>
      </c>
      <c r="L4" t="inlineStr">
        <is>
          <t>all of the above</t>
        </is>
      </c>
      <c r="M4" t="inlineStr">
        <is>
          <t>Semi-Anually</t>
        </is>
      </c>
      <c r="O4" t="inlineStr">
        <is>
          <t>Semi-Anually</t>
        </is>
      </c>
      <c r="P4" t="inlineStr">
        <is>
          <t>Annually</t>
        </is>
      </c>
      <c r="Q4" t="inlineStr">
        <is>
          <t>1 week</t>
        </is>
      </c>
      <c r="R4" t="inlineStr">
        <is>
          <t>Review and update of agreements with third parties</t>
        </is>
      </c>
      <c r="S4" t="inlineStr">
        <is>
          <t>Both initial and ongoing Due Diligence conducted on third party</t>
        </is>
      </c>
      <c r="U4" t="inlineStr">
        <is>
          <t>All of the above</t>
        </is>
      </c>
      <c r="W4" t="inlineStr">
        <is>
          <t>Semi-Anually</t>
        </is>
      </c>
      <c r="X4" t="inlineStr">
        <is>
          <t>Ensuring that all information is updated</t>
        </is>
      </c>
      <c r="Y4" t="inlineStr">
        <is>
          <t>Both</t>
        </is>
      </c>
      <c r="Z4" t="inlineStr">
        <is>
          <t>No change</t>
        </is>
      </c>
      <c r="AA4" t="inlineStr">
        <is>
          <t>Payments of invoices</t>
        </is>
      </c>
      <c r="AB4" t="inlineStr">
        <is>
          <t>N/A</t>
        </is>
      </c>
      <c r="AC4" t="inlineStr">
        <is>
          <t>always be signatiry on bank accounts</t>
        </is>
      </c>
      <c r="AD4" t="inlineStr">
        <is>
          <t>Accept only low/medium risk clients</t>
        </is>
      </c>
      <c r="AE4" t="inlineStr">
        <is>
          <t>Pursuing Market Share</t>
        </is>
      </c>
      <c r="AF4" t="inlineStr">
        <is>
          <t>All of the above</t>
        </is>
      </c>
      <c r="AG4" t="inlineStr">
        <is>
          <t>Both</t>
        </is>
      </c>
      <c r="AH4" t="inlineStr">
        <is>
          <t>Semi-Annually</t>
        </is>
      </c>
      <c r="AI4" t="inlineStr">
        <is>
          <t>Both</t>
        </is>
      </c>
      <c r="AJ4" t="inlineStr">
        <is>
          <t>Class C CSP</t>
        </is>
      </c>
      <c r="AK4" t="inlineStr">
        <is>
          <t>Acting or arranging others to act as director, company secretary etc.</t>
        </is>
      </c>
      <c r="AM4" t="inlineStr">
        <is>
          <t>EUR 50,001 - EUR 100,000</t>
        </is>
      </c>
      <c r="AN4" t="inlineStr">
        <is>
          <t>Algeria</t>
        </is>
      </c>
      <c r="AO4" t="inlineStr">
        <is>
          <t>Yes Relevant Activity</t>
        </is>
      </c>
      <c r="AP4" t="inlineStr">
        <is>
          <t>3 - 4 years</t>
        </is>
      </c>
      <c r="AQ4" t="inlineStr">
        <is>
          <t>21 - 30 hours</t>
        </is>
      </c>
      <c r="AR4" t="inlineStr">
        <is>
          <t>Yes - The function is carried out by a person who is not also acting as the entity's MLRO</t>
        </is>
      </c>
      <c r="AS4" t="inlineStr">
        <is>
          <t>Not assessed</t>
        </is>
      </c>
      <c r="AT4" t="inlineStr">
        <is>
          <t>Medium</t>
        </is>
      </c>
      <c r="AU4" t="inlineStr">
        <is>
          <t>Medium</t>
        </is>
      </c>
      <c r="AV4" t="inlineStr">
        <is>
          <t>Medium</t>
        </is>
      </c>
      <c r="AW4" t="inlineStr">
        <is>
          <t>CAP Not Available</t>
        </is>
      </c>
      <c r="AX4" t="inlineStr">
        <is>
          <t>CRA Methodology Not Available</t>
        </is>
      </c>
      <c r="AY4" t="inlineStr">
        <is>
          <t>Yes - sometimes</t>
        </is>
      </c>
      <c r="AZ4" t="inlineStr">
        <is>
          <t>Every 13 - 23 months</t>
        </is>
      </c>
      <c r="BA4" t="inlineStr">
        <is>
          <t>Every 13 - 23 months</t>
        </is>
      </c>
      <c r="BB4" t="inlineStr">
        <is>
          <t>Monthly basis</t>
        </is>
      </c>
      <c r="BC4" t="inlineStr">
        <is>
          <t>Public searches</t>
        </is>
      </c>
      <c r="BD4" t="inlineStr">
        <is>
          <t>Yes - The function is outsourced</t>
        </is>
      </c>
      <c r="BE4" t="inlineStr">
        <is>
          <t>Half yearly</t>
        </is>
      </c>
      <c r="BF4" t="inlineStr">
        <is>
          <t>4 - 6 months ago</t>
        </is>
      </c>
      <c r="BG4" t="inlineStr">
        <is>
          <t>Satisfactory but material improvements required</t>
        </is>
      </c>
      <c r="BH4" t="inlineStr">
        <is>
          <t>Customer and beneficial ownership identification and verification</t>
        </is>
      </c>
      <c r="BI4" t="inlineStr">
        <is>
          <t>No outsourcing being carried out</t>
        </is>
      </c>
      <c r="BJ4" t="inlineStr">
        <is>
          <t>CDD - PMLFTR Reg 7(1)(c)</t>
        </is>
      </c>
      <c r="BK4" t="inlineStr">
        <is>
          <t>Weekly or bi-weekly basis</t>
        </is>
      </c>
      <c r="BL4" t="inlineStr">
        <is>
          <t>Both physically and in electronic format</t>
        </is>
      </c>
      <c r="BM4" t="inlineStr">
        <is>
          <t>Checks are conducted during reviews per policy, based on the customer's risk profile.</t>
        </is>
      </c>
      <c r="BN4" t="inlineStr">
        <is>
          <t>Partially automated</t>
        </is>
      </c>
      <c r="BO4" t="inlineStr">
        <is>
          <t>Quarterly basis</t>
        </is>
      </c>
      <c r="BP4" t="inlineStr">
        <is>
          <t>Post-event</t>
        </is>
      </c>
    </row>
    <row r="5">
      <c r="H5" t="inlineStr">
        <is>
          <t>Anually</t>
        </is>
      </c>
      <c r="I5" t="inlineStr">
        <is>
          <t>Other - please specify in next question</t>
        </is>
      </c>
      <c r="J5" t="inlineStr">
        <is>
          <t>All of the above</t>
        </is>
      </c>
      <c r="K5" t="inlineStr">
        <is>
          <t>Anually</t>
        </is>
      </c>
      <c r="L5" t="inlineStr">
        <is>
          <t>others- please specify in the next question</t>
        </is>
      </c>
      <c r="M5" t="inlineStr">
        <is>
          <t>Anually</t>
        </is>
      </c>
      <c r="O5" t="inlineStr">
        <is>
          <t>Anually</t>
        </is>
      </c>
      <c r="P5" t="inlineStr">
        <is>
          <t>Other</t>
        </is>
      </c>
      <c r="Q5" t="inlineStr">
        <is>
          <t>Other.</t>
        </is>
      </c>
      <c r="R5" t="inlineStr">
        <is>
          <t>Frequent testing of the IT system</t>
        </is>
      </c>
      <c r="S5" t="inlineStr">
        <is>
          <t>Other</t>
        </is>
      </c>
      <c r="U5" t="inlineStr">
        <is>
          <t>Other</t>
        </is>
      </c>
      <c r="W5" t="inlineStr">
        <is>
          <t>Annually</t>
        </is>
      </c>
      <c r="X5" t="inlineStr">
        <is>
          <t>Agreements with third parties include confidentiality clauses</t>
        </is>
      </c>
      <c r="AA5" t="inlineStr">
        <is>
          <t>0ther</t>
        </is>
      </c>
      <c r="AC5" t="inlineStr">
        <is>
          <t>always be part of directors</t>
        </is>
      </c>
      <c r="AD5" t="inlineStr">
        <is>
          <t>Other</t>
        </is>
      </c>
      <c r="AE5" t="inlineStr">
        <is>
          <t>Other</t>
        </is>
      </c>
      <c r="AH5" t="inlineStr">
        <is>
          <t>Annually</t>
        </is>
      </c>
      <c r="AI5" t="inlineStr">
        <is>
          <t>N/A</t>
        </is>
      </c>
      <c r="AM5" t="inlineStr">
        <is>
          <t>Over EUR 100,001</t>
        </is>
      </c>
      <c r="AN5" t="inlineStr">
        <is>
          <t>American Samoa</t>
        </is>
      </c>
      <c r="AO5" t="inlineStr">
        <is>
          <t>Yes both</t>
        </is>
      </c>
      <c r="AP5" t="inlineStr">
        <is>
          <t>5 - 6 years</t>
        </is>
      </c>
      <c r="AQ5" t="inlineStr">
        <is>
          <t>31 - 40 hours</t>
        </is>
      </c>
      <c r="AS5" t="inlineStr">
        <is>
          <t>At onboarding and every two years or more</t>
        </is>
      </c>
      <c r="AT5" t="inlineStr">
        <is>
          <t>Higher Medium</t>
        </is>
      </c>
      <c r="AU5" t="inlineStr">
        <is>
          <t>Higher medium</t>
        </is>
      </c>
      <c r="AV5" t="inlineStr">
        <is>
          <t>Higher Medium</t>
        </is>
      </c>
      <c r="AY5" t="inlineStr">
        <is>
          <t>No</t>
        </is>
      </c>
      <c r="AZ5" t="inlineStr">
        <is>
          <t>Every 2 - 3 years</t>
        </is>
      </c>
      <c r="BA5" t="inlineStr">
        <is>
          <t>Every 2 - 3 years</t>
        </is>
      </c>
      <c r="BB5" t="inlineStr">
        <is>
          <t>Quarterly basis</t>
        </is>
      </c>
      <c r="BC5" t="inlineStr">
        <is>
          <t>Checks are outsourced</t>
        </is>
      </c>
      <c r="BE5" t="inlineStr">
        <is>
          <t>Yearly</t>
        </is>
      </c>
      <c r="BF5" t="inlineStr">
        <is>
          <t>7 - 12 months ago</t>
        </is>
      </c>
      <c r="BG5" t="inlineStr">
        <is>
          <t>Unsatisfactory</t>
        </is>
      </c>
      <c r="BH5" t="inlineStr">
        <is>
          <t>Purpose and intended nature of business relationship</t>
        </is>
      </c>
      <c r="BJ5" t="inlineStr">
        <is>
          <t>CDD - PMLFTR Reg 7(2)(a)</t>
        </is>
      </c>
      <c r="BK5" t="inlineStr">
        <is>
          <t>Monthly basis</t>
        </is>
      </c>
      <c r="BM5" t="inlineStr">
        <is>
          <t>A combination of all above</t>
        </is>
      </c>
      <c r="BN5" t="inlineStr">
        <is>
          <t>Manual</t>
        </is>
      </c>
      <c r="BO5" t="inlineStr">
        <is>
          <t>Half yearly</t>
        </is>
      </c>
      <c r="BP5" t="inlineStr">
        <is>
          <t>Combination of all</t>
        </is>
      </c>
    </row>
    <row r="6">
      <c r="H6" t="inlineStr">
        <is>
          <t>Other</t>
        </is>
      </c>
      <c r="J6" t="inlineStr">
        <is>
          <t>Other</t>
        </is>
      </c>
      <c r="K6" t="inlineStr">
        <is>
          <t>Other</t>
        </is>
      </c>
      <c r="L6" t="inlineStr">
        <is>
          <t>n/a</t>
        </is>
      </c>
      <c r="M6" t="inlineStr">
        <is>
          <t>Others - Please specify in the next question</t>
        </is>
      </c>
      <c r="O6" t="inlineStr">
        <is>
          <t>Other - specify in the next question.</t>
        </is>
      </c>
      <c r="R6" t="inlineStr">
        <is>
          <t>All of the above</t>
        </is>
      </c>
      <c r="U6" t="inlineStr">
        <is>
          <t>N/A</t>
        </is>
      </c>
      <c r="W6" t="inlineStr">
        <is>
          <t>Other</t>
        </is>
      </c>
      <c r="X6" t="inlineStr">
        <is>
          <t>Other</t>
        </is>
      </c>
      <c r="AA6" t="inlineStr">
        <is>
          <t>None</t>
        </is>
      </c>
      <c r="AC6" t="inlineStr">
        <is>
          <t>all of the above</t>
        </is>
      </c>
      <c r="AH6" t="inlineStr">
        <is>
          <t>Other</t>
        </is>
      </c>
      <c r="AN6" t="inlineStr">
        <is>
          <t>Andorra</t>
        </is>
      </c>
      <c r="AP6" t="inlineStr">
        <is>
          <t>7 - 8 years</t>
        </is>
      </c>
      <c r="AT6" t="inlineStr">
        <is>
          <t>High</t>
        </is>
      </c>
      <c r="AU6" t="inlineStr">
        <is>
          <t>High</t>
        </is>
      </c>
      <c r="AV6" t="inlineStr">
        <is>
          <t>High</t>
        </is>
      </c>
      <c r="AY6" t="inlineStr">
        <is>
          <t>N/A (no intermediaries, etc, are used)</t>
        </is>
      </c>
      <c r="AZ6" t="inlineStr">
        <is>
          <t>More than every 3 years</t>
        </is>
      </c>
      <c r="BA6" t="inlineStr">
        <is>
          <t>Never</t>
        </is>
      </c>
      <c r="BB6" t="inlineStr">
        <is>
          <t>Half yearly</t>
        </is>
      </c>
      <c r="BE6" t="inlineStr">
        <is>
          <t>Every 2 years</t>
        </is>
      </c>
      <c r="BF6" t="inlineStr">
        <is>
          <t>1 - 2 years ago</t>
        </is>
      </c>
      <c r="BH6" t="inlineStr">
        <is>
          <t>Ongoing monitoring</t>
        </is>
      </c>
      <c r="BJ6" t="inlineStr">
        <is>
          <t>CDD - PMLFTR Reg 7(2)(b)</t>
        </is>
      </c>
      <c r="BK6" t="inlineStr">
        <is>
          <t>Quarterly basis</t>
        </is>
      </c>
      <c r="BM6" t="inlineStr">
        <is>
          <t>System identifies document to be expired and through periodic reviews</t>
        </is>
      </c>
      <c r="BO6" t="inlineStr">
        <is>
          <t>Yearly</t>
        </is>
      </c>
      <c r="BP6" t="inlineStr">
        <is>
          <t>Combination of pre-event and post-event</t>
        </is>
      </c>
    </row>
    <row r="7">
      <c r="K7" t="inlineStr">
        <is>
          <t>N/A</t>
        </is>
      </c>
      <c r="M7" t="inlineStr">
        <is>
          <t>N/A</t>
        </is>
      </c>
      <c r="R7" t="inlineStr">
        <is>
          <t>Other</t>
        </is>
      </c>
      <c r="AC7" t="inlineStr">
        <is>
          <t>other.</t>
        </is>
      </c>
      <c r="AH7" t="inlineStr">
        <is>
          <t>N/A</t>
        </is>
      </c>
      <c r="AN7" t="inlineStr">
        <is>
          <t>Angola</t>
        </is>
      </c>
      <c r="AP7" t="inlineStr">
        <is>
          <t>9 - 10 years</t>
        </is>
      </c>
      <c r="AT7" t="inlineStr">
        <is>
          <t>Very High</t>
        </is>
      </c>
      <c r="AU7" t="inlineStr">
        <is>
          <t>Very high</t>
        </is>
      </c>
      <c r="AV7" t="inlineStr">
        <is>
          <t>Very High</t>
        </is>
      </c>
      <c r="AZ7" t="inlineStr">
        <is>
          <t>Never</t>
        </is>
      </c>
      <c r="BA7" t="inlineStr">
        <is>
          <t>More than 3 years</t>
        </is>
      </c>
      <c r="BB7" t="inlineStr">
        <is>
          <t>Yearly</t>
        </is>
      </c>
      <c r="BE7" t="inlineStr">
        <is>
          <t>Over 2 years</t>
        </is>
      </c>
      <c r="BF7" t="inlineStr">
        <is>
          <t>Over 2 years ago</t>
        </is>
      </c>
      <c r="BH7" t="inlineStr">
        <is>
          <t>AML/CFT Governance</t>
        </is>
      </c>
      <c r="BJ7" t="inlineStr">
        <is>
          <t>Record-Keeping</t>
        </is>
      </c>
      <c r="BK7" t="inlineStr">
        <is>
          <t>Half yearly</t>
        </is>
      </c>
      <c r="BM7" t="inlineStr">
        <is>
          <t>Subject person's procedures do not require for such checks to be undertaken</t>
        </is>
      </c>
      <c r="BO7" t="inlineStr">
        <is>
          <t>Every 2 years</t>
        </is>
      </c>
    </row>
    <row r="8">
      <c r="AN8" t="inlineStr">
        <is>
          <t>Anguilla</t>
        </is>
      </c>
      <c r="AP8" t="inlineStr">
        <is>
          <t>over 10 years</t>
        </is>
      </c>
      <c r="AT8" t="inlineStr">
        <is>
          <t>BRA not carried out</t>
        </is>
      </c>
      <c r="AU8" t="inlineStr">
        <is>
          <t>Control Effectiveness not rated</t>
        </is>
      </c>
      <c r="AV8" t="inlineStr">
        <is>
          <t>Residual risk not rated</t>
        </is>
      </c>
      <c r="BB8" t="inlineStr">
        <is>
          <t>Every 2 years</t>
        </is>
      </c>
      <c r="BE8" t="inlineStr">
        <is>
          <t>Never</t>
        </is>
      </c>
      <c r="BF8" t="inlineStr">
        <is>
          <t>Internal audit not yet performed</t>
        </is>
      </c>
      <c r="BH8" t="inlineStr">
        <is>
          <t>Others</t>
        </is>
      </c>
      <c r="BJ8" t="inlineStr">
        <is>
          <t>Drafting of policies and procedures</t>
        </is>
      </c>
      <c r="BK8" t="inlineStr">
        <is>
          <t>Yearly</t>
        </is>
      </c>
      <c r="BO8" t="inlineStr">
        <is>
          <t>Over 2 years</t>
        </is>
      </c>
    </row>
    <row r="9">
      <c r="AN9" t="inlineStr">
        <is>
          <t>Antarctica</t>
        </is>
      </c>
      <c r="BB9" t="inlineStr">
        <is>
          <t>Over 2 years</t>
        </is>
      </c>
      <c r="BJ9" t="inlineStr">
        <is>
          <t>MLRO function</t>
        </is>
      </c>
      <c r="BK9" t="inlineStr">
        <is>
          <t>Every 2 years</t>
        </is>
      </c>
    </row>
    <row r="10">
      <c r="AN10" t="inlineStr">
        <is>
          <t>Antigua and Barbuda</t>
        </is>
      </c>
      <c r="BK10" t="inlineStr">
        <is>
          <t>Over 2 years</t>
        </is>
      </c>
    </row>
    <row r="11">
      <c r="AN11" t="inlineStr">
        <is>
          <t>Argentina</t>
        </is>
      </c>
    </row>
    <row r="12">
      <c r="AN12" t="inlineStr">
        <is>
          <t>Armenia</t>
        </is>
      </c>
    </row>
    <row r="13">
      <c r="AN13" t="inlineStr">
        <is>
          <t>Aruba</t>
        </is>
      </c>
    </row>
    <row r="14">
      <c r="AN14" t="inlineStr">
        <is>
          <t>Australia</t>
        </is>
      </c>
    </row>
    <row r="15">
      <c r="AN15" t="inlineStr">
        <is>
          <t>Austria</t>
        </is>
      </c>
    </row>
    <row r="16">
      <c r="AN16" t="inlineStr">
        <is>
          <t>Azerbaijan</t>
        </is>
      </c>
    </row>
    <row r="17">
      <c r="AN17" t="inlineStr">
        <is>
          <t>Bahamas</t>
        </is>
      </c>
    </row>
    <row r="18">
      <c r="AN18" t="inlineStr">
        <is>
          <t>Bahrain</t>
        </is>
      </c>
    </row>
    <row r="19">
      <c r="AN19" t="inlineStr">
        <is>
          <t>Bangladesh</t>
        </is>
      </c>
    </row>
    <row r="20">
      <c r="AN20" t="inlineStr">
        <is>
          <t>Barbados</t>
        </is>
      </c>
    </row>
    <row r="21">
      <c r="AN21" t="inlineStr">
        <is>
          <t>Belarus</t>
        </is>
      </c>
    </row>
    <row r="22">
      <c r="AN22" t="inlineStr">
        <is>
          <t>Belgium</t>
        </is>
      </c>
    </row>
    <row r="23">
      <c r="AN23" t="inlineStr">
        <is>
          <t>Belize</t>
        </is>
      </c>
    </row>
    <row r="24">
      <c r="AN24" t="inlineStr">
        <is>
          <t>Benin</t>
        </is>
      </c>
    </row>
    <row r="25">
      <c r="AN25" t="inlineStr">
        <is>
          <t>Bermuda</t>
        </is>
      </c>
    </row>
    <row r="26">
      <c r="AN26" t="inlineStr">
        <is>
          <t>Bhutan</t>
        </is>
      </c>
    </row>
    <row r="27">
      <c r="AN27" t="inlineStr">
        <is>
          <t>Bolivia</t>
        </is>
      </c>
    </row>
    <row r="28">
      <c r="AN28" t="inlineStr">
        <is>
          <t>Bosnia and Herzegovina</t>
        </is>
      </c>
    </row>
    <row r="29">
      <c r="AN29" t="inlineStr">
        <is>
          <t>Botswana</t>
        </is>
      </c>
    </row>
    <row r="30">
      <c r="AN30" t="inlineStr">
        <is>
          <t>Bouvet Island</t>
        </is>
      </c>
    </row>
    <row r="31">
      <c r="AN31" t="inlineStr">
        <is>
          <t>Brazil</t>
        </is>
      </c>
    </row>
    <row r="32">
      <c r="AN32" t="inlineStr">
        <is>
          <t>British Indian Ocean Territory</t>
        </is>
      </c>
    </row>
    <row r="33">
      <c r="AN33" t="inlineStr">
        <is>
          <t>Brunei Darussalam</t>
        </is>
      </c>
    </row>
    <row r="34">
      <c r="AN34" t="inlineStr">
        <is>
          <t>Bulgaria</t>
        </is>
      </c>
    </row>
    <row r="35">
      <c r="AN35" t="inlineStr">
        <is>
          <t>Burkina Faso</t>
        </is>
      </c>
    </row>
    <row r="36">
      <c r="AN36" t="inlineStr">
        <is>
          <t>Burundi</t>
        </is>
      </c>
    </row>
    <row r="37">
      <c r="AN37" t="inlineStr">
        <is>
          <t>Cambodia</t>
        </is>
      </c>
    </row>
    <row r="38">
      <c r="AN38" t="inlineStr">
        <is>
          <t>Cameroon</t>
        </is>
      </c>
    </row>
    <row r="39">
      <c r="AN39" t="inlineStr">
        <is>
          <t>Canada</t>
        </is>
      </c>
    </row>
    <row r="40">
      <c r="AN40" t="inlineStr">
        <is>
          <t>Cape Verde</t>
        </is>
      </c>
    </row>
    <row r="41">
      <c r="AN41" t="inlineStr">
        <is>
          <t>Cayman Islands</t>
        </is>
      </c>
    </row>
    <row r="42">
      <c r="AN42" t="inlineStr">
        <is>
          <t>Central African Republic</t>
        </is>
      </c>
    </row>
    <row r="43">
      <c r="AN43" t="inlineStr">
        <is>
          <t>Chad</t>
        </is>
      </c>
    </row>
    <row r="44">
      <c r="AN44" t="inlineStr">
        <is>
          <t>Chile</t>
        </is>
      </c>
    </row>
    <row r="45">
      <c r="AN45" t="inlineStr">
        <is>
          <t>China</t>
        </is>
      </c>
    </row>
    <row r="46">
      <c r="AN46" t="inlineStr">
        <is>
          <t>Christmas Island</t>
        </is>
      </c>
    </row>
    <row r="47">
      <c r="AN47" t="inlineStr">
        <is>
          <t>Cocos (Keeling) Islands</t>
        </is>
      </c>
    </row>
    <row r="48">
      <c r="AN48" t="inlineStr">
        <is>
          <t>Colombia</t>
        </is>
      </c>
    </row>
    <row r="49">
      <c r="AN49" t="inlineStr">
        <is>
          <t>Comoros</t>
        </is>
      </c>
    </row>
    <row r="50">
      <c r="AN50" t="inlineStr">
        <is>
          <t>Congo</t>
        </is>
      </c>
    </row>
    <row r="51">
      <c r="AN51" t="inlineStr">
        <is>
          <t>Congo, the Democratic Republic of the</t>
        </is>
      </c>
    </row>
    <row r="52">
      <c r="AN52" t="inlineStr">
        <is>
          <t>Cook Islands</t>
        </is>
      </c>
    </row>
    <row r="53">
      <c r="AN53" t="inlineStr">
        <is>
          <t>Costa Rica</t>
        </is>
      </c>
    </row>
    <row r="54">
      <c r="AN54" t="inlineStr">
        <is>
          <t>Cote D'Ivoire</t>
        </is>
      </c>
    </row>
    <row r="55">
      <c r="AN55" t="inlineStr">
        <is>
          <t>Croatia</t>
        </is>
      </c>
    </row>
    <row r="56">
      <c r="AN56" t="inlineStr">
        <is>
          <t>Cuba</t>
        </is>
      </c>
    </row>
    <row r="57">
      <c r="AN57" t="inlineStr">
        <is>
          <t>Cyprus</t>
        </is>
      </c>
    </row>
    <row r="58">
      <c r="AN58" t="inlineStr">
        <is>
          <t>Czech Republic</t>
        </is>
      </c>
    </row>
    <row r="59">
      <c r="AN59" t="inlineStr">
        <is>
          <t>Denmark</t>
        </is>
      </c>
    </row>
    <row r="60">
      <c r="AN60" t="inlineStr">
        <is>
          <t>Djibouti</t>
        </is>
      </c>
    </row>
    <row r="61">
      <c r="AN61" t="inlineStr">
        <is>
          <t>Dominica</t>
        </is>
      </c>
    </row>
    <row r="62">
      <c r="AN62" t="inlineStr">
        <is>
          <t>Dominican Republic</t>
        </is>
      </c>
    </row>
    <row r="63">
      <c r="AN63" t="inlineStr">
        <is>
          <t>Ecuador</t>
        </is>
      </c>
    </row>
    <row r="64">
      <c r="AN64" t="inlineStr">
        <is>
          <t>Egypt</t>
        </is>
      </c>
    </row>
    <row r="65">
      <c r="AN65" t="inlineStr">
        <is>
          <t>El Salvador</t>
        </is>
      </c>
    </row>
    <row r="66">
      <c r="AN66" t="inlineStr">
        <is>
          <t>Equatorial Guinea</t>
        </is>
      </c>
    </row>
    <row r="67">
      <c r="AN67" t="inlineStr">
        <is>
          <t>Eritrea</t>
        </is>
      </c>
    </row>
    <row r="68">
      <c r="AN68" t="inlineStr">
        <is>
          <t>Estonia</t>
        </is>
      </c>
    </row>
    <row r="69">
      <c r="AN69" t="inlineStr">
        <is>
          <t>Ethiopia</t>
        </is>
      </c>
    </row>
    <row r="70">
      <c r="AN70" t="inlineStr">
        <is>
          <t>Falkland Islands (Malvinas)</t>
        </is>
      </c>
    </row>
    <row r="71">
      <c r="AN71" t="inlineStr">
        <is>
          <t>Faroe Islands</t>
        </is>
      </c>
    </row>
    <row r="72">
      <c r="AN72" t="inlineStr">
        <is>
          <t>Fiji</t>
        </is>
      </c>
    </row>
    <row r="73">
      <c r="AN73" t="inlineStr">
        <is>
          <t>Finland</t>
        </is>
      </c>
    </row>
    <row r="74">
      <c r="AN74" t="inlineStr">
        <is>
          <t>France</t>
        </is>
      </c>
    </row>
    <row r="75">
      <c r="AN75" t="inlineStr">
        <is>
          <t>French Guiana</t>
        </is>
      </c>
    </row>
    <row r="76">
      <c r="AN76" t="inlineStr">
        <is>
          <t>French Polynesia</t>
        </is>
      </c>
    </row>
    <row r="77">
      <c r="AN77" t="inlineStr">
        <is>
          <t>French Southern Territories</t>
        </is>
      </c>
    </row>
    <row r="78">
      <c r="AN78" t="inlineStr">
        <is>
          <t>Gabon</t>
        </is>
      </c>
    </row>
    <row r="79">
      <c r="AN79" t="inlineStr">
        <is>
          <t>Gambia</t>
        </is>
      </c>
    </row>
    <row r="80">
      <c r="AN80" t="inlineStr">
        <is>
          <t>Georgia</t>
        </is>
      </c>
    </row>
    <row r="81">
      <c r="AN81" t="inlineStr">
        <is>
          <t>Germany</t>
        </is>
      </c>
    </row>
    <row r="82">
      <c r="AN82" t="inlineStr">
        <is>
          <t>Ghana</t>
        </is>
      </c>
    </row>
    <row r="83">
      <c r="AN83" t="inlineStr">
        <is>
          <t>Gibraltar</t>
        </is>
      </c>
    </row>
    <row r="84">
      <c r="AN84" t="inlineStr">
        <is>
          <t>Greece</t>
        </is>
      </c>
    </row>
    <row r="85">
      <c r="AN85" t="inlineStr">
        <is>
          <t>Greenland</t>
        </is>
      </c>
    </row>
    <row r="86">
      <c r="AN86" t="inlineStr">
        <is>
          <t>Grenada</t>
        </is>
      </c>
    </row>
    <row r="87">
      <c r="AN87" t="inlineStr">
        <is>
          <t>Guadeloupe</t>
        </is>
      </c>
    </row>
    <row r="88">
      <c r="AN88" t="inlineStr">
        <is>
          <t>Guam</t>
        </is>
      </c>
    </row>
    <row r="89">
      <c r="AN89" t="inlineStr">
        <is>
          <t>Guatemala</t>
        </is>
      </c>
    </row>
    <row r="90">
      <c r="AN90" t="inlineStr">
        <is>
          <t>Guinea</t>
        </is>
      </c>
    </row>
    <row r="91">
      <c r="AN91" t="inlineStr">
        <is>
          <t>Guinea-Bissau</t>
        </is>
      </c>
    </row>
    <row r="92">
      <c r="AN92" t="inlineStr">
        <is>
          <t>Guyana</t>
        </is>
      </c>
    </row>
    <row r="93">
      <c r="AN93" t="inlineStr">
        <is>
          <t>Haiti</t>
        </is>
      </c>
    </row>
    <row r="94">
      <c r="AN94" t="inlineStr">
        <is>
          <t>Heard Island and Mcdonald Islands</t>
        </is>
      </c>
    </row>
    <row r="95">
      <c r="AN95" t="inlineStr">
        <is>
          <t>Holy See (Vatican City State)</t>
        </is>
      </c>
    </row>
    <row r="96">
      <c r="AN96" t="inlineStr">
        <is>
          <t>Honduras</t>
        </is>
      </c>
    </row>
    <row r="97">
      <c r="AN97" t="inlineStr">
        <is>
          <t>Hong Kong</t>
        </is>
      </c>
    </row>
    <row r="98">
      <c r="AN98" t="inlineStr">
        <is>
          <t>Hungary</t>
        </is>
      </c>
    </row>
    <row r="99">
      <c r="AN99" t="inlineStr">
        <is>
          <t>Iceland</t>
        </is>
      </c>
    </row>
    <row r="100">
      <c r="AN100" t="inlineStr">
        <is>
          <t>India</t>
        </is>
      </c>
    </row>
    <row r="101">
      <c r="AN101" t="inlineStr">
        <is>
          <t>Indonesia</t>
        </is>
      </c>
    </row>
    <row r="102">
      <c r="AN102" t="inlineStr">
        <is>
          <t>Iran, Islamic Republic of</t>
        </is>
      </c>
    </row>
    <row r="103">
      <c r="AN103" t="inlineStr">
        <is>
          <t>Iraq</t>
        </is>
      </c>
    </row>
    <row r="104">
      <c r="AN104" t="inlineStr">
        <is>
          <t>Ireland</t>
        </is>
      </c>
    </row>
    <row r="105">
      <c r="AN105" t="inlineStr">
        <is>
          <t>Israel</t>
        </is>
      </c>
    </row>
    <row r="106">
      <c r="AN106" t="inlineStr">
        <is>
          <t>Italy</t>
        </is>
      </c>
    </row>
    <row r="107">
      <c r="AN107" t="inlineStr">
        <is>
          <t>Jamaica</t>
        </is>
      </c>
    </row>
    <row r="108">
      <c r="AN108" t="inlineStr">
        <is>
          <t>Japan</t>
        </is>
      </c>
    </row>
    <row r="109">
      <c r="AN109" t="inlineStr">
        <is>
          <t>Jordan</t>
        </is>
      </c>
    </row>
    <row r="110">
      <c r="AN110" t="inlineStr">
        <is>
          <t>Kazakhstan</t>
        </is>
      </c>
    </row>
    <row r="111">
      <c r="AN111" t="inlineStr">
        <is>
          <t>Kenya</t>
        </is>
      </c>
    </row>
    <row r="112">
      <c r="AN112" t="inlineStr">
        <is>
          <t>Kiribati</t>
        </is>
      </c>
    </row>
    <row r="113">
      <c r="AN113" t="inlineStr">
        <is>
          <t>Korea, Democratic People's Republic of</t>
        </is>
      </c>
    </row>
    <row r="114">
      <c r="AN114" t="inlineStr">
        <is>
          <t>Korea, Republic of</t>
        </is>
      </c>
    </row>
    <row r="115">
      <c r="AN115" t="inlineStr">
        <is>
          <t>Kuwait</t>
        </is>
      </c>
    </row>
    <row r="116">
      <c r="AN116" t="inlineStr">
        <is>
          <t>Kyrgyzstan</t>
        </is>
      </c>
    </row>
    <row r="117">
      <c r="AN117" t="inlineStr">
        <is>
          <t>Lao People's Democratic Republic</t>
        </is>
      </c>
    </row>
    <row r="118">
      <c r="AN118" t="inlineStr">
        <is>
          <t>Latvia</t>
        </is>
      </c>
    </row>
    <row r="119">
      <c r="AN119" t="inlineStr">
        <is>
          <t>Lebanon</t>
        </is>
      </c>
    </row>
    <row r="120">
      <c r="AN120" t="inlineStr">
        <is>
          <t>Lesotho</t>
        </is>
      </c>
    </row>
    <row r="121">
      <c r="AN121" t="inlineStr">
        <is>
          <t>Liberia</t>
        </is>
      </c>
    </row>
    <row r="122">
      <c r="AN122" t="inlineStr">
        <is>
          <t>State of Libya</t>
        </is>
      </c>
    </row>
    <row r="123">
      <c r="AN123" t="inlineStr">
        <is>
          <t>Liechtenstein</t>
        </is>
      </c>
    </row>
    <row r="124">
      <c r="AN124" t="inlineStr">
        <is>
          <t>Lithuania</t>
        </is>
      </c>
    </row>
    <row r="125">
      <c r="AN125" t="inlineStr">
        <is>
          <t>Luxembourg</t>
        </is>
      </c>
    </row>
    <row r="126">
      <c r="AN126" t="inlineStr">
        <is>
          <t>Macao</t>
        </is>
      </c>
    </row>
    <row r="127">
      <c r="AN127" t="inlineStr">
        <is>
          <t>North Macedonia</t>
        </is>
      </c>
    </row>
    <row r="128">
      <c r="AN128" t="inlineStr">
        <is>
          <t>Madagascar</t>
        </is>
      </c>
    </row>
    <row r="129">
      <c r="AN129" t="inlineStr">
        <is>
          <t>Malawi</t>
        </is>
      </c>
    </row>
    <row r="130">
      <c r="AN130" t="inlineStr">
        <is>
          <t>Malaysia</t>
        </is>
      </c>
    </row>
    <row r="131">
      <c r="AN131" t="inlineStr">
        <is>
          <t>Maldives</t>
        </is>
      </c>
    </row>
    <row r="132">
      <c r="AN132" t="inlineStr">
        <is>
          <t>Mali</t>
        </is>
      </c>
    </row>
    <row r="133">
      <c r="AN133" t="inlineStr">
        <is>
          <t>Malta</t>
        </is>
      </c>
    </row>
    <row r="134">
      <c r="AN134" t="inlineStr">
        <is>
          <t>Marshall Islands</t>
        </is>
      </c>
    </row>
    <row r="135">
      <c r="AN135" t="inlineStr">
        <is>
          <t>Martinique</t>
        </is>
      </c>
    </row>
    <row r="136">
      <c r="AN136" t="inlineStr">
        <is>
          <t>Mauritania</t>
        </is>
      </c>
    </row>
    <row r="137">
      <c r="AN137" t="inlineStr">
        <is>
          <t>Mauritius</t>
        </is>
      </c>
    </row>
    <row r="138">
      <c r="AN138" t="inlineStr">
        <is>
          <t>Mayotte</t>
        </is>
      </c>
    </row>
    <row r="139">
      <c r="AN139" t="inlineStr">
        <is>
          <t>Mexico</t>
        </is>
      </c>
    </row>
    <row r="140">
      <c r="AN140" t="inlineStr">
        <is>
          <t>Micronesia, Federated States of</t>
        </is>
      </c>
    </row>
    <row r="141">
      <c r="AN141" t="inlineStr">
        <is>
          <t>Moldova, Republic of</t>
        </is>
      </c>
    </row>
    <row r="142">
      <c r="AN142" t="inlineStr">
        <is>
          <t>Monaco</t>
        </is>
      </c>
    </row>
    <row r="143">
      <c r="AN143" t="inlineStr">
        <is>
          <t>Mongolia</t>
        </is>
      </c>
    </row>
    <row r="144">
      <c r="AN144" t="inlineStr">
        <is>
          <t>Montserrat</t>
        </is>
      </c>
    </row>
    <row r="145">
      <c r="AN145" t="inlineStr">
        <is>
          <t>Morocco</t>
        </is>
      </c>
    </row>
    <row r="146">
      <c r="AN146" t="inlineStr">
        <is>
          <t>Mozambique</t>
        </is>
      </c>
    </row>
    <row r="147">
      <c r="AN147" t="inlineStr">
        <is>
          <t>Myanmar</t>
        </is>
      </c>
    </row>
    <row r="148">
      <c r="AN148" t="inlineStr">
        <is>
          <t>Namibia</t>
        </is>
      </c>
    </row>
    <row r="149">
      <c r="AN149" t="inlineStr">
        <is>
          <t>Nauru</t>
        </is>
      </c>
    </row>
    <row r="150">
      <c r="AN150" t="inlineStr">
        <is>
          <t>Nepal</t>
        </is>
      </c>
    </row>
    <row r="151">
      <c r="AN151" t="inlineStr">
        <is>
          <t>Netherlands</t>
        </is>
      </c>
    </row>
    <row r="152">
      <c r="AN152" t="inlineStr">
        <is>
          <t>Netherlands Antilles</t>
        </is>
      </c>
    </row>
    <row r="153">
      <c r="AN153" t="inlineStr">
        <is>
          <t>New Caledonia</t>
        </is>
      </c>
    </row>
    <row r="154">
      <c r="AN154" t="inlineStr">
        <is>
          <t>New Zealand</t>
        </is>
      </c>
    </row>
    <row r="155">
      <c r="AN155" t="inlineStr">
        <is>
          <t>Nicaragua</t>
        </is>
      </c>
    </row>
    <row r="156">
      <c r="AN156" t="inlineStr">
        <is>
          <t>Niger</t>
        </is>
      </c>
    </row>
    <row r="157">
      <c r="AN157" t="inlineStr">
        <is>
          <t>Nigeria</t>
        </is>
      </c>
    </row>
    <row r="158">
      <c r="AN158" t="inlineStr">
        <is>
          <t>Niue</t>
        </is>
      </c>
    </row>
    <row r="159">
      <c r="AN159" t="inlineStr">
        <is>
          <t>Norfolk Island</t>
        </is>
      </c>
    </row>
    <row r="160">
      <c r="AN160" t="inlineStr">
        <is>
          <t>Northern Mariana Islands</t>
        </is>
      </c>
    </row>
    <row r="161">
      <c r="AN161" t="inlineStr">
        <is>
          <t>Norway</t>
        </is>
      </c>
    </row>
    <row r="162">
      <c r="AN162" t="inlineStr">
        <is>
          <t>Oman</t>
        </is>
      </c>
    </row>
    <row r="163">
      <c r="AN163" t="inlineStr">
        <is>
          <t>Pakistan</t>
        </is>
      </c>
    </row>
    <row r="164">
      <c r="AN164" t="inlineStr">
        <is>
          <t>Palau</t>
        </is>
      </c>
    </row>
    <row r="165">
      <c r="AN165" t="inlineStr">
        <is>
          <t>Palestinian Territory, Occupied</t>
        </is>
      </c>
    </row>
    <row r="166">
      <c r="AN166" t="inlineStr">
        <is>
          <t>Panama</t>
        </is>
      </c>
    </row>
    <row r="167">
      <c r="AN167" t="inlineStr">
        <is>
          <t>Papua New Guinea</t>
        </is>
      </c>
    </row>
    <row r="168">
      <c r="AN168" t="inlineStr">
        <is>
          <t>Paraguay</t>
        </is>
      </c>
    </row>
    <row r="169">
      <c r="AN169" t="inlineStr">
        <is>
          <t>Peru</t>
        </is>
      </c>
    </row>
    <row r="170">
      <c r="AN170" t="inlineStr">
        <is>
          <t>Philippines</t>
        </is>
      </c>
    </row>
    <row r="171">
      <c r="AN171" t="inlineStr">
        <is>
          <t>Pitcairn</t>
        </is>
      </c>
    </row>
    <row r="172">
      <c r="AN172" t="inlineStr">
        <is>
          <t>Poland</t>
        </is>
      </c>
    </row>
    <row r="173">
      <c r="AN173" t="inlineStr">
        <is>
          <t>Portugal</t>
        </is>
      </c>
    </row>
    <row r="174">
      <c r="AN174" t="inlineStr">
        <is>
          <t>Puerto Rico</t>
        </is>
      </c>
    </row>
    <row r="175">
      <c r="AN175" t="inlineStr">
        <is>
          <t>Qatar</t>
        </is>
      </c>
    </row>
    <row r="176">
      <c r="AN176" t="inlineStr">
        <is>
          <t>Reunion</t>
        </is>
      </c>
    </row>
    <row r="177">
      <c r="AN177" t="inlineStr">
        <is>
          <t>Romania</t>
        </is>
      </c>
    </row>
    <row r="178">
      <c r="AN178" t="inlineStr">
        <is>
          <t>Russian Federation</t>
        </is>
      </c>
    </row>
    <row r="179">
      <c r="AN179" t="inlineStr">
        <is>
          <t>Rwanda</t>
        </is>
      </c>
    </row>
    <row r="180">
      <c r="AN180" t="inlineStr">
        <is>
          <t>Saint Helena</t>
        </is>
      </c>
    </row>
    <row r="181">
      <c r="AN181" t="inlineStr">
        <is>
          <t>Saint Kitts and Nevis</t>
        </is>
      </c>
    </row>
    <row r="182">
      <c r="AN182" t="inlineStr">
        <is>
          <t>Saint Lucia</t>
        </is>
      </c>
    </row>
    <row r="183">
      <c r="AN183" t="inlineStr">
        <is>
          <t>Saint Pierre and Miquelon</t>
        </is>
      </c>
    </row>
    <row r="184">
      <c r="AN184" t="inlineStr">
        <is>
          <t>Saint Vincent and the Grenadines</t>
        </is>
      </c>
    </row>
    <row r="185">
      <c r="AN185" t="inlineStr">
        <is>
          <t>Samoa</t>
        </is>
      </c>
    </row>
    <row r="186">
      <c r="AN186" t="inlineStr">
        <is>
          <t>San Marino</t>
        </is>
      </c>
    </row>
    <row r="187">
      <c r="AN187" t="inlineStr">
        <is>
          <t>Sao Tome and Principe</t>
        </is>
      </c>
    </row>
    <row r="188">
      <c r="AN188" t="inlineStr">
        <is>
          <t>Saudi Arabia</t>
        </is>
      </c>
    </row>
    <row r="189">
      <c r="AN189" t="inlineStr">
        <is>
          <t>Senegal</t>
        </is>
      </c>
    </row>
    <row r="190">
      <c r="AN190" t="inlineStr">
        <is>
          <t>Serbia</t>
        </is>
      </c>
    </row>
    <row r="191">
      <c r="AN191" t="inlineStr">
        <is>
          <t>Seychelles</t>
        </is>
      </c>
    </row>
    <row r="192">
      <c r="AN192" t="inlineStr">
        <is>
          <t>Sierra Leone</t>
        </is>
      </c>
    </row>
    <row r="193">
      <c r="AN193" t="inlineStr">
        <is>
          <t>Singapore</t>
        </is>
      </c>
    </row>
    <row r="194">
      <c r="AN194" t="inlineStr">
        <is>
          <t>Slovakia</t>
        </is>
      </c>
    </row>
    <row r="195">
      <c r="AN195" t="inlineStr">
        <is>
          <t>Slovenia</t>
        </is>
      </c>
    </row>
    <row r="196">
      <c r="AN196" t="inlineStr">
        <is>
          <t>Solomon Islands</t>
        </is>
      </c>
    </row>
    <row r="197">
      <c r="AN197" t="inlineStr">
        <is>
          <t>Somalia</t>
        </is>
      </c>
    </row>
    <row r="198">
      <c r="AN198" t="inlineStr">
        <is>
          <t>South Africa</t>
        </is>
      </c>
    </row>
    <row r="199">
      <c r="AN199" t="inlineStr">
        <is>
          <t>South Georgia and the South Sandwich Islands</t>
        </is>
      </c>
    </row>
    <row r="200">
      <c r="AN200" t="inlineStr">
        <is>
          <t>Spain</t>
        </is>
      </c>
    </row>
    <row r="201">
      <c r="AN201" t="inlineStr">
        <is>
          <t>Sri Lanka</t>
        </is>
      </c>
    </row>
    <row r="202">
      <c r="AN202" t="inlineStr">
        <is>
          <t>Sudan</t>
        </is>
      </c>
    </row>
    <row r="203">
      <c r="AN203" t="inlineStr">
        <is>
          <t>Suriname</t>
        </is>
      </c>
    </row>
    <row r="204">
      <c r="AN204" t="inlineStr">
        <is>
          <t>Svalbard and Jan Mayen</t>
        </is>
      </c>
    </row>
    <row r="205">
      <c r="AN205" t="inlineStr">
        <is>
          <t>Swaziland</t>
        </is>
      </c>
    </row>
    <row r="206">
      <c r="AN206" t="inlineStr">
        <is>
          <t>Sweden</t>
        </is>
      </c>
    </row>
    <row r="207">
      <c r="AN207" t="inlineStr">
        <is>
          <t>Switzerland</t>
        </is>
      </c>
    </row>
    <row r="208">
      <c r="AN208" t="inlineStr">
        <is>
          <t>Syrian Arab Republic</t>
        </is>
      </c>
    </row>
    <row r="209">
      <c r="AN209" t="inlineStr">
        <is>
          <t>Taiwan, Province of China</t>
        </is>
      </c>
    </row>
    <row r="210">
      <c r="AN210" t="inlineStr">
        <is>
          <t>Tajikistan</t>
        </is>
      </c>
    </row>
    <row r="211">
      <c r="AN211" t="inlineStr">
        <is>
          <t>Tanzania, United Republic of</t>
        </is>
      </c>
    </row>
    <row r="212">
      <c r="AN212" t="inlineStr">
        <is>
          <t>Thailand</t>
        </is>
      </c>
    </row>
    <row r="213">
      <c r="AN213" t="inlineStr">
        <is>
          <t>Timor-Leste</t>
        </is>
      </c>
    </row>
    <row r="214">
      <c r="AN214" t="inlineStr">
        <is>
          <t>Togo</t>
        </is>
      </c>
    </row>
    <row r="215">
      <c r="AN215" t="inlineStr">
        <is>
          <t>Tokelau</t>
        </is>
      </c>
    </row>
    <row r="216">
      <c r="AN216" t="inlineStr">
        <is>
          <t>Tonga</t>
        </is>
      </c>
    </row>
    <row r="217">
      <c r="AN217" t="inlineStr">
        <is>
          <t>Trinidad and Tobago</t>
        </is>
      </c>
    </row>
    <row r="218">
      <c r="AN218" t="inlineStr">
        <is>
          <t>Tunisia</t>
        </is>
      </c>
    </row>
    <row r="219">
      <c r="AN219" t="inlineStr">
        <is>
          <t>Turkey</t>
        </is>
      </c>
    </row>
    <row r="220">
      <c r="AN220" t="inlineStr">
        <is>
          <t>Turkmenistan</t>
        </is>
      </c>
    </row>
    <row r="221">
      <c r="AN221" t="inlineStr">
        <is>
          <t>Turks and Caicos Islands</t>
        </is>
      </c>
    </row>
    <row r="222">
      <c r="AN222" t="inlineStr">
        <is>
          <t>Tuvalu</t>
        </is>
      </c>
    </row>
    <row r="223">
      <c r="AN223" t="inlineStr">
        <is>
          <t>Uganda</t>
        </is>
      </c>
    </row>
    <row r="224">
      <c r="AN224" t="inlineStr">
        <is>
          <t>Ukraine</t>
        </is>
      </c>
    </row>
    <row r="225">
      <c r="AN225" t="inlineStr">
        <is>
          <t>United Arab Emirates</t>
        </is>
      </c>
    </row>
    <row r="226">
      <c r="AN226" t="inlineStr">
        <is>
          <t>United Kingdom</t>
        </is>
      </c>
    </row>
    <row r="227">
      <c r="AN227" t="inlineStr">
        <is>
          <t>United States</t>
        </is>
      </c>
    </row>
    <row r="228">
      <c r="AN228" t="inlineStr">
        <is>
          <t>United States Minor Outlying Islands</t>
        </is>
      </c>
    </row>
    <row r="229">
      <c r="AN229" t="inlineStr">
        <is>
          <t>Uruguay</t>
        </is>
      </c>
    </row>
    <row r="230">
      <c r="AN230" t="inlineStr">
        <is>
          <t>Uzbekistan</t>
        </is>
      </c>
    </row>
    <row r="231">
      <c r="AN231" t="inlineStr">
        <is>
          <t>Vanuatu</t>
        </is>
      </c>
    </row>
    <row r="232">
      <c r="AN232" t="inlineStr">
        <is>
          <t>Venezuela</t>
        </is>
      </c>
    </row>
    <row r="233">
      <c r="AN233" t="inlineStr">
        <is>
          <t>Viet Nam</t>
        </is>
      </c>
    </row>
    <row r="234">
      <c r="AN234" t="inlineStr">
        <is>
          <t>Virgin Islands, British</t>
        </is>
      </c>
    </row>
    <row r="235">
      <c r="AN235" t="inlineStr">
        <is>
          <t>Virgin Islands, U.s.</t>
        </is>
      </c>
    </row>
    <row r="236">
      <c r="AN236" t="inlineStr">
        <is>
          <t>Wallis and Futuna</t>
        </is>
      </c>
    </row>
    <row r="237">
      <c r="AN237" t="inlineStr">
        <is>
          <t>Western Sahara</t>
        </is>
      </c>
    </row>
    <row r="238">
      <c r="AN238" t="inlineStr">
        <is>
          <t>Yemen</t>
        </is>
      </c>
    </row>
    <row r="239">
      <c r="AN239" t="inlineStr">
        <is>
          <t>Zambia</t>
        </is>
      </c>
    </row>
    <row r="240">
      <c r="AN240" t="inlineStr">
        <is>
          <t>Zimbabwe</t>
        </is>
      </c>
    </row>
    <row r="241">
      <c r="AN241" t="inlineStr">
        <is>
          <t>Unknown</t>
        </is>
      </c>
    </row>
    <row r="242">
      <c r="AN242" t="inlineStr">
        <is>
          <t>Montenegro</t>
        </is>
      </c>
    </row>
    <row r="243">
      <c r="AN243" t="inlineStr">
        <is>
          <t>Isle of Man</t>
        </is>
      </c>
    </row>
    <row r="244">
      <c r="AN244" t="inlineStr">
        <is>
          <t>Bonaire, Sint Eustatius and Saba</t>
        </is>
      </c>
    </row>
    <row r="245">
      <c r="AN245" t="inlineStr">
        <is>
          <t>Curaçao</t>
        </is>
      </c>
    </row>
    <row r="246">
      <c r="AN246" t="inlineStr">
        <is>
          <t>Guernsey</t>
        </is>
      </c>
    </row>
    <row r="247">
      <c r="AN247" t="inlineStr">
        <is>
          <t>Jersey</t>
        </is>
      </c>
    </row>
    <row r="248">
      <c r="AN248" t="inlineStr">
        <is>
          <t>Saint Barthélemy</t>
        </is>
      </c>
    </row>
    <row r="249">
      <c r="AN249" t="inlineStr">
        <is>
          <t>Saint Martin (French part)</t>
        </is>
      </c>
    </row>
    <row r="250">
      <c r="AN250" t="inlineStr">
        <is>
          <t>Sint Maarten (Dutch part)</t>
        </is>
      </c>
    </row>
    <row r="251">
      <c r="AN251" t="inlineStr">
        <is>
          <t>South Sudan</t>
        </is>
      </c>
    </row>
    <row r="252">
      <c r="AN252" t="inlineStr">
        <is>
          <t>Åland Islands</t>
        </is>
      </c>
    </row>
  </sheetData>
  <pageMargins left="0.75" right="0.75" top="1" bottom="1" header="0.5" footer="0.5"/>
</worksheet>
</file>

<file path=xl/worksheets/sheet2.xml><?xml version="1.0" encoding="utf-8"?>
<worksheet xmlns="http://schemas.openxmlformats.org/spreadsheetml/2006/main">
  <sheetPr>
    <tabColor rgb="005B9BD5"/>
    <outlinePr summaryBelow="1" summaryRight="1"/>
    <pageSetUpPr/>
  </sheetPr>
  <dimension ref="A1:AL16"/>
  <sheetViews>
    <sheetView workbookViewId="0">
      <pane xSplit="3" ySplit="1" topLeftCell="D2" activePane="bottomRight" state="frozen"/>
      <selection pane="topRight"/>
      <selection pane="bottomLeft"/>
      <selection pane="bottomRight" activeCell="A1" sqref="A1"/>
    </sheetView>
  </sheetViews>
  <sheetFormatPr baseColWidth="8" defaultRowHeight="15"/>
  <cols>
    <col width="24" customWidth="1" min="1" max="1"/>
    <col width="58" customWidth="1" min="2" max="2"/>
    <col width="42"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hidden="1" width="13" customWidth="1" min="34" max="34"/>
    <col hidden="1" width="13" customWidth="1" min="35" max="35"/>
    <col hidden="1" width="13" customWidth="1" min="36" max="36"/>
    <col hidden="1" width="13" customWidth="1" min="37" max="37"/>
    <col hidden="1" width="13" customWidth="1" min="38" max="38"/>
  </cols>
  <sheetData>
    <row r="1">
      <c r="A1" s="27" t="inlineStr">
        <is>
          <t>root_id</t>
        </is>
      </c>
      <c r="B1" s="27" t="inlineStr">
        <is>
          <t>label</t>
        </is>
      </c>
      <c r="C1" s="27" t="inlineStr">
        <is>
          <t>Comments / Guidance</t>
        </is>
      </c>
      <c r="D1" s="27" t="inlineStr">
        <is>
          <t>Value_1</t>
        </is>
      </c>
      <c r="E1" s="27" t="inlineStr">
        <is>
          <t>Value_2</t>
        </is>
      </c>
      <c r="F1" s="27" t="inlineStr">
        <is>
          <t>Value_3</t>
        </is>
      </c>
      <c r="G1" s="27" t="inlineStr">
        <is>
          <t>Value_4</t>
        </is>
      </c>
      <c r="H1" s="27" t="inlineStr">
        <is>
          <t>Value_5</t>
        </is>
      </c>
      <c r="I1" s="27" t="inlineStr">
        <is>
          <t>Value_6</t>
        </is>
      </c>
      <c r="J1" s="27" t="inlineStr">
        <is>
          <t>Value_7</t>
        </is>
      </c>
      <c r="K1" s="27" t="inlineStr">
        <is>
          <t>Value_8</t>
        </is>
      </c>
      <c r="L1" s="27" t="inlineStr">
        <is>
          <t>Value_9</t>
        </is>
      </c>
      <c r="M1" s="27" t="inlineStr">
        <is>
          <t>Value_10</t>
        </is>
      </c>
      <c r="N1" s="27" t="inlineStr">
        <is>
          <t>Value_11</t>
        </is>
      </c>
      <c r="O1" s="27" t="inlineStr">
        <is>
          <t>Value_12</t>
        </is>
      </c>
      <c r="P1" s="27" t="inlineStr">
        <is>
          <t>Value_13</t>
        </is>
      </c>
      <c r="Q1" s="27" t="inlineStr">
        <is>
          <t>Value_14</t>
        </is>
      </c>
      <c r="R1" s="27" t="inlineStr">
        <is>
          <t>Value_15</t>
        </is>
      </c>
      <c r="S1" s="27" t="inlineStr">
        <is>
          <t>Value_16</t>
        </is>
      </c>
      <c r="T1" s="27" t="inlineStr">
        <is>
          <t>Value_17</t>
        </is>
      </c>
      <c r="U1" s="27" t="inlineStr">
        <is>
          <t>Value_18</t>
        </is>
      </c>
      <c r="V1" s="27" t="inlineStr">
        <is>
          <t>Value_19</t>
        </is>
      </c>
      <c r="W1" s="27" t="inlineStr">
        <is>
          <t>Value_20</t>
        </is>
      </c>
      <c r="X1" s="27" t="inlineStr">
        <is>
          <t>Value_21</t>
        </is>
      </c>
      <c r="Y1" s="27" t="inlineStr">
        <is>
          <t>Value_22</t>
        </is>
      </c>
      <c r="Z1" s="27" t="inlineStr">
        <is>
          <t>Value_23</t>
        </is>
      </c>
      <c r="AA1" s="27" t="inlineStr">
        <is>
          <t>Value_24</t>
        </is>
      </c>
      <c r="AB1" s="27" t="inlineStr">
        <is>
          <t>Value_25</t>
        </is>
      </c>
      <c r="AC1" s="27" t="inlineStr">
        <is>
          <t>Value_26</t>
        </is>
      </c>
      <c r="AD1" s="27" t="inlineStr">
        <is>
          <t>Value_27</t>
        </is>
      </c>
      <c r="AE1" s="27" t="inlineStr">
        <is>
          <t>Value_28</t>
        </is>
      </c>
      <c r="AF1" s="27" t="inlineStr">
        <is>
          <t>Value_29</t>
        </is>
      </c>
      <c r="AG1" s="27" t="inlineStr">
        <is>
          <t>Value_30</t>
        </is>
      </c>
      <c r="AH1" t="inlineStr">
        <is>
          <t>__answer_present</t>
        </is>
      </c>
      <c r="AI1" t="inlineStr">
        <is>
          <t>__dependency_met</t>
        </is>
      </c>
      <c r="AJ1" t="inlineStr">
        <is>
          <t>__controller_missing</t>
        </is>
      </c>
      <c r="AK1" t="inlineStr">
        <is>
          <t>__dashboard_status</t>
        </is>
      </c>
      <c r="AL1" t="inlineStr">
        <is>
          <t>__dependency_parse_status</t>
        </is>
      </c>
    </row>
    <row r="2" ht="24" customHeight="1">
      <c r="A2" s="28" t="inlineStr">
        <is>
          <t>GI — GENERAL INFORMATION</t>
        </is>
      </c>
      <c r="B2" s="28" t="n"/>
      <c r="C2" s="28" t="n"/>
      <c r="D2" s="28" t="n"/>
      <c r="E2" s="28" t="n"/>
      <c r="F2" s="28" t="n"/>
      <c r="G2" s="28" t="n"/>
      <c r="H2" s="28" t="n"/>
      <c r="I2" s="28" t="n"/>
      <c r="J2" s="28" t="n"/>
      <c r="K2" s="28" t="n"/>
      <c r="L2" s="28" t="n"/>
      <c r="M2" s="28" t="n"/>
      <c r="N2" s="28" t="n"/>
      <c r="O2" s="28" t="n"/>
      <c r="P2" s="28" t="n"/>
      <c r="Q2" s="28" t="n"/>
      <c r="R2" s="28" t="n"/>
      <c r="S2" s="28" t="n"/>
      <c r="T2" s="28" t="n"/>
      <c r="U2" s="28" t="n"/>
      <c r="V2" s="28" t="n"/>
      <c r="W2" s="28" t="n"/>
      <c r="X2" s="28" t="n"/>
      <c r="Y2" s="28" t="n"/>
      <c r="Z2" s="28" t="n"/>
      <c r="AA2" s="28" t="n"/>
      <c r="AB2" s="28" t="n"/>
      <c r="AC2" s="28" t="n"/>
      <c r="AD2" s="28" t="n"/>
      <c r="AE2" s="28" t="n"/>
      <c r="AF2" s="28" t="n"/>
      <c r="AG2" s="28" t="n"/>
    </row>
    <row r="3">
      <c r="A3" s="29" t="inlineStr">
        <is>
          <t>UTACSP_GI_1_v1</t>
        </is>
      </c>
      <c r="B3" s="30" t="inlineStr">
        <is>
          <t>Please choose the Authorised Person Type</t>
        </is>
      </c>
      <c r="C3" s="31" t="inlineStr">
        <is>
          <t>Select one option from the allowed list of values.
OPTIONS: Legal Person | Natural Person</t>
        </is>
      </c>
      <c r="D3" s="32" t="inlineStr"/>
      <c r="E3" s="33" t="inlineStr"/>
      <c r="F3" s="33" t="inlineStr"/>
      <c r="G3" s="33" t="inlineStr"/>
      <c r="H3" s="33" t="inlineStr"/>
      <c r="I3" s="33" t="inlineStr"/>
      <c r="J3" s="33" t="inlineStr"/>
      <c r="K3" s="33" t="inlineStr"/>
      <c r="L3" s="33" t="inlineStr"/>
      <c r="M3" s="33" t="inlineStr"/>
      <c r="N3" s="33" t="inlineStr"/>
      <c r="O3" s="33" t="inlineStr"/>
      <c r="P3" s="33" t="inlineStr"/>
      <c r="Q3" s="33" t="inlineStr"/>
      <c r="R3" s="33" t="inlineStr"/>
      <c r="S3" s="33" t="inlineStr"/>
      <c r="T3" s="33" t="inlineStr"/>
      <c r="U3" s="33" t="inlineStr"/>
      <c r="V3" s="33" t="inlineStr"/>
      <c r="W3" s="33" t="inlineStr"/>
      <c r="X3" s="33" t="inlineStr"/>
      <c r="Y3" s="33" t="inlineStr"/>
      <c r="Z3" s="33" t="inlineStr"/>
      <c r="AA3" s="33" t="inlineStr"/>
      <c r="AB3" s="33" t="inlineStr"/>
      <c r="AC3" s="33" t="inlineStr"/>
      <c r="AD3" s="33" t="inlineStr"/>
      <c r="AE3" s="33" t="inlineStr"/>
      <c r="AF3" s="33" t="inlineStr"/>
      <c r="AG3" s="33" t="inlineStr"/>
      <c r="AH3">
        <f>COUNTA(D3:D3)&gt;0</f>
        <v/>
      </c>
      <c r="AI3">
        <f>TRUE</f>
        <v/>
      </c>
      <c r="AJ3">
        <f>FALSE</f>
        <v/>
      </c>
      <c r="AK3">
        <f>IF(AH3,"ANSWERED","MISSING")</f>
        <v/>
      </c>
      <c r="AL3" t="inlineStr">
        <is>
          <t>NO_DEPENDENCY</t>
        </is>
      </c>
    </row>
    <row r="4">
      <c r="A4" s="29" t="inlineStr">
        <is>
          <t>UTACSP_GI_2_v1</t>
        </is>
      </c>
      <c r="B4" s="30" t="inlineStr">
        <is>
          <t>Name of Authorised Entity / CSP Individual</t>
        </is>
      </c>
      <c r="C4" s="31" t="inlineStr">
        <is>
          <t>N/A</t>
        </is>
      </c>
      <c r="D4" s="32" t="inlineStr"/>
      <c r="E4" s="33" t="inlineStr"/>
      <c r="F4" s="33" t="inlineStr"/>
      <c r="G4" s="33" t="inlineStr"/>
      <c r="H4" s="33" t="inlineStr"/>
      <c r="I4" s="33" t="inlineStr"/>
      <c r="J4" s="33" t="inlineStr"/>
      <c r="K4" s="33" t="inlineStr"/>
      <c r="L4" s="33" t="inlineStr"/>
      <c r="M4" s="33" t="inlineStr"/>
      <c r="N4" s="33" t="inlineStr"/>
      <c r="O4" s="33" t="inlineStr"/>
      <c r="P4" s="33" t="inlineStr"/>
      <c r="Q4" s="33" t="inlineStr"/>
      <c r="R4" s="33" t="inlineStr"/>
      <c r="S4" s="33" t="inlineStr"/>
      <c r="T4" s="33" t="inlineStr"/>
      <c r="U4" s="33" t="inlineStr"/>
      <c r="V4" s="33" t="inlineStr"/>
      <c r="W4" s="33" t="inlineStr"/>
      <c r="X4" s="33" t="inlineStr"/>
      <c r="Y4" s="33" t="inlineStr"/>
      <c r="Z4" s="33" t="inlineStr"/>
      <c r="AA4" s="33" t="inlineStr"/>
      <c r="AB4" s="33" t="inlineStr"/>
      <c r="AC4" s="33" t="inlineStr"/>
      <c r="AD4" s="33" t="inlineStr"/>
      <c r="AE4" s="33" t="inlineStr"/>
      <c r="AF4" s="33" t="inlineStr"/>
      <c r="AG4" s="33" t="inlineStr"/>
      <c r="AH4">
        <f>COUNTA(D4:D4)&gt;0</f>
        <v/>
      </c>
      <c r="AI4">
        <f>TRUE</f>
        <v/>
      </c>
      <c r="AJ4">
        <f>FALSE</f>
        <v/>
      </c>
      <c r="AK4">
        <f>IF(AH4,"ANSWERED","MISSING")</f>
        <v/>
      </c>
      <c r="AL4" t="inlineStr">
        <is>
          <t>NO_DEPENDENCY</t>
        </is>
      </c>
    </row>
    <row r="5">
      <c r="A5" s="29" t="inlineStr">
        <is>
          <t>UTACSP_GI_3_v1</t>
        </is>
      </c>
      <c r="B5" s="30" t="inlineStr">
        <is>
          <t>Company Registration Number / ID Number</t>
        </is>
      </c>
      <c r="C5" s="31" t="inlineStr">
        <is>
          <t>N/A</t>
        </is>
      </c>
      <c r="D5" s="34" t="inlineStr"/>
      <c r="E5" s="33" t="inlineStr"/>
      <c r="F5" s="33" t="inlineStr"/>
      <c r="G5" s="33" t="inlineStr"/>
      <c r="H5" s="33" t="inlineStr"/>
      <c r="I5" s="33" t="inlineStr"/>
      <c r="J5" s="33" t="inlineStr"/>
      <c r="K5" s="33" t="inlineStr"/>
      <c r="L5" s="33" t="inlineStr"/>
      <c r="M5" s="33" t="inlineStr"/>
      <c r="N5" s="33" t="inlineStr"/>
      <c r="O5" s="33" t="inlineStr"/>
      <c r="P5" s="33" t="inlineStr"/>
      <c r="Q5" s="33" t="inlineStr"/>
      <c r="R5" s="33" t="inlineStr"/>
      <c r="S5" s="33" t="inlineStr"/>
      <c r="T5" s="33" t="inlineStr"/>
      <c r="U5" s="33" t="inlineStr"/>
      <c r="V5" s="33" t="inlineStr"/>
      <c r="W5" s="33" t="inlineStr"/>
      <c r="X5" s="33" t="inlineStr"/>
      <c r="Y5" s="33" t="inlineStr"/>
      <c r="Z5" s="33" t="inlineStr"/>
      <c r="AA5" s="33" t="inlineStr"/>
      <c r="AB5" s="33" t="inlineStr"/>
      <c r="AC5" s="33" t="inlineStr"/>
      <c r="AD5" s="33" t="inlineStr"/>
      <c r="AE5" s="33" t="inlineStr"/>
      <c r="AF5" s="33" t="inlineStr"/>
      <c r="AG5" s="33" t="inlineStr"/>
      <c r="AH5">
        <f>COUNTA(D5:D5)&gt;0</f>
        <v/>
      </c>
      <c r="AI5">
        <f>TRUE</f>
        <v/>
      </c>
      <c r="AJ5">
        <f>FALSE</f>
        <v/>
      </c>
      <c r="AK5">
        <f>IF(AH5,"ANSWERED","OPTIONAL")</f>
        <v/>
      </c>
      <c r="AL5" t="inlineStr">
        <is>
          <t>NO_DEPENDENCY</t>
        </is>
      </c>
    </row>
    <row r="6" ht="24" customHeight="1">
      <c r="A6" s="28" t="inlineStr">
        <is>
          <t>GI — CONTACT DETAILS OF THE BODY CORPORATE CSP/INDIVIDUAL CSP</t>
        </is>
      </c>
      <c r="B6" s="28" t="n"/>
      <c r="C6" s="28" t="n"/>
      <c r="D6" s="28" t="n"/>
      <c r="E6" s="28" t="n"/>
      <c r="F6" s="28" t="n"/>
      <c r="G6" s="28" t="n"/>
      <c r="H6" s="28" t="n"/>
      <c r="I6" s="28" t="n"/>
      <c r="J6" s="28" t="n"/>
      <c r="K6" s="28" t="n"/>
      <c r="L6" s="28" t="n"/>
      <c r="M6" s="28" t="n"/>
      <c r="N6" s="28" t="n"/>
      <c r="O6" s="28" t="n"/>
      <c r="P6" s="28" t="n"/>
      <c r="Q6" s="28" t="n"/>
      <c r="R6" s="28" t="n"/>
      <c r="S6" s="28" t="n"/>
      <c r="T6" s="28" t="n"/>
      <c r="U6" s="28" t="n"/>
      <c r="V6" s="28" t="n"/>
      <c r="W6" s="28" t="n"/>
      <c r="X6" s="28" t="n"/>
      <c r="Y6" s="28" t="n"/>
      <c r="Z6" s="28" t="n"/>
      <c r="AA6" s="28" t="n"/>
      <c r="AB6" s="28" t="n"/>
      <c r="AC6" s="28" t="n"/>
      <c r="AD6" s="28" t="n"/>
      <c r="AE6" s="28" t="n"/>
      <c r="AF6" s="28" t="n"/>
      <c r="AG6" s="28" t="n"/>
    </row>
    <row r="7">
      <c r="A7" s="29" t="inlineStr">
        <is>
          <t>UTACSP_GI_4_v1</t>
        </is>
      </c>
      <c r="B7" s="30" t="inlineStr">
        <is>
          <t>Contact Person:</t>
        </is>
      </c>
      <c r="C7" s="31" t="inlineStr">
        <is>
          <t>Name of the main contact person.</t>
        </is>
      </c>
      <c r="D7" s="32" t="inlineStr"/>
      <c r="E7" s="33" t="inlineStr"/>
      <c r="F7" s="33" t="inlineStr"/>
      <c r="G7" s="33" t="inlineStr"/>
      <c r="H7" s="33" t="inlineStr"/>
      <c r="I7" s="33" t="inlineStr"/>
      <c r="J7" s="33" t="inlineStr"/>
      <c r="K7" s="33" t="inlineStr"/>
      <c r="L7" s="33" t="inlineStr"/>
      <c r="M7" s="33" t="inlineStr"/>
      <c r="N7" s="33" t="inlineStr"/>
      <c r="O7" s="33" t="inlineStr"/>
      <c r="P7" s="33" t="inlineStr"/>
      <c r="Q7" s="33" t="inlineStr"/>
      <c r="R7" s="33" t="inlineStr"/>
      <c r="S7" s="33" t="inlineStr"/>
      <c r="T7" s="33" t="inlineStr"/>
      <c r="U7" s="33" t="inlineStr"/>
      <c r="V7" s="33" t="inlineStr"/>
      <c r="W7" s="33" t="inlineStr"/>
      <c r="X7" s="33" t="inlineStr"/>
      <c r="Y7" s="33" t="inlineStr"/>
      <c r="Z7" s="33" t="inlineStr"/>
      <c r="AA7" s="33" t="inlineStr"/>
      <c r="AB7" s="33" t="inlineStr"/>
      <c r="AC7" s="33" t="inlineStr"/>
      <c r="AD7" s="33" t="inlineStr"/>
      <c r="AE7" s="33" t="inlineStr"/>
      <c r="AF7" s="33" t="inlineStr"/>
      <c r="AG7" s="33" t="inlineStr"/>
      <c r="AH7">
        <f>COUNTA(D7:D7)&gt;0</f>
        <v/>
      </c>
      <c r="AI7">
        <f>TRUE</f>
        <v/>
      </c>
      <c r="AJ7">
        <f>FALSE</f>
        <v/>
      </c>
      <c r="AK7">
        <f>IF(AH7,"ANSWERED","MISSING")</f>
        <v/>
      </c>
      <c r="AL7" t="inlineStr">
        <is>
          <t>NO_DEPENDENCY</t>
        </is>
      </c>
    </row>
    <row r="8">
      <c r="A8" s="29" t="inlineStr">
        <is>
          <t>UTACSP_GI_5_v1</t>
        </is>
      </c>
      <c r="B8" s="30" t="inlineStr">
        <is>
          <t>Email Address of Contact Person:</t>
        </is>
      </c>
      <c r="C8" s="31" t="inlineStr">
        <is>
          <t>Email address for the contact person.</t>
        </is>
      </c>
      <c r="D8" s="32" t="inlineStr"/>
      <c r="E8" s="33" t="inlineStr"/>
      <c r="F8" s="33" t="inlineStr"/>
      <c r="G8" s="33" t="inlineStr"/>
      <c r="H8" s="33" t="inlineStr"/>
      <c r="I8" s="33" t="inlineStr"/>
      <c r="J8" s="33" t="inlineStr"/>
      <c r="K8" s="33" t="inlineStr"/>
      <c r="L8" s="33" t="inlineStr"/>
      <c r="M8" s="33" t="inlineStr"/>
      <c r="N8" s="33" t="inlineStr"/>
      <c r="O8" s="33" t="inlineStr"/>
      <c r="P8" s="33" t="inlineStr"/>
      <c r="Q8" s="33" t="inlineStr"/>
      <c r="R8" s="33" t="inlineStr"/>
      <c r="S8" s="33" t="inlineStr"/>
      <c r="T8" s="33" t="inlineStr"/>
      <c r="U8" s="33" t="inlineStr"/>
      <c r="V8" s="33" t="inlineStr"/>
      <c r="W8" s="33" t="inlineStr"/>
      <c r="X8" s="33" t="inlineStr"/>
      <c r="Y8" s="33" t="inlineStr"/>
      <c r="Z8" s="33" t="inlineStr"/>
      <c r="AA8" s="33" t="inlineStr"/>
      <c r="AB8" s="33" t="inlineStr"/>
      <c r="AC8" s="33" t="inlineStr"/>
      <c r="AD8" s="33" t="inlineStr"/>
      <c r="AE8" s="33" t="inlineStr"/>
      <c r="AF8" s="33" t="inlineStr"/>
      <c r="AG8" s="33" t="inlineStr"/>
      <c r="AH8">
        <f>COUNTA(D8:D8)&gt;0</f>
        <v/>
      </c>
      <c r="AI8">
        <f>TRUE</f>
        <v/>
      </c>
      <c r="AJ8">
        <f>FALSE</f>
        <v/>
      </c>
      <c r="AK8">
        <f>IF(AH8,"ANSWERED","MISSING")</f>
        <v/>
      </c>
      <c r="AL8" t="inlineStr">
        <is>
          <t>NO_DEPENDENCY</t>
        </is>
      </c>
    </row>
    <row r="9">
      <c r="A9" s="29" t="inlineStr">
        <is>
          <t>UTACSP_GI_6_v1</t>
        </is>
      </c>
      <c r="B9" s="30" t="inlineStr">
        <is>
          <t>General Email address:</t>
        </is>
      </c>
      <c r="C9" s="31" t="inlineStr">
        <is>
          <t>This official contact (info) email from the company</t>
        </is>
      </c>
      <c r="D9" s="32" t="inlineStr"/>
      <c r="E9" s="33" t="inlineStr"/>
      <c r="F9" s="33" t="inlineStr"/>
      <c r="G9" s="33" t="inlineStr"/>
      <c r="H9" s="33" t="inlineStr"/>
      <c r="I9" s="33" t="inlineStr"/>
      <c r="J9" s="33" t="inlineStr"/>
      <c r="K9" s="33" t="inlineStr"/>
      <c r="L9" s="33" t="inlineStr"/>
      <c r="M9" s="33" t="inlineStr"/>
      <c r="N9" s="33" t="inlineStr"/>
      <c r="O9" s="33" t="inlineStr"/>
      <c r="P9" s="33" t="inlineStr"/>
      <c r="Q9" s="33" t="inlineStr"/>
      <c r="R9" s="33" t="inlineStr"/>
      <c r="S9" s="33" t="inlineStr"/>
      <c r="T9" s="33" t="inlineStr"/>
      <c r="U9" s="33" t="inlineStr"/>
      <c r="V9" s="33" t="inlineStr"/>
      <c r="W9" s="33" t="inlineStr"/>
      <c r="X9" s="33" t="inlineStr"/>
      <c r="Y9" s="33" t="inlineStr"/>
      <c r="Z9" s="33" t="inlineStr"/>
      <c r="AA9" s="33" t="inlineStr"/>
      <c r="AB9" s="33" t="inlineStr"/>
      <c r="AC9" s="33" t="inlineStr"/>
      <c r="AD9" s="33" t="inlineStr"/>
      <c r="AE9" s="33" t="inlineStr"/>
      <c r="AF9" s="33" t="inlineStr"/>
      <c r="AG9" s="33" t="inlineStr"/>
      <c r="AH9">
        <f>COUNTA(D9:D9)&gt;0</f>
        <v/>
      </c>
      <c r="AI9">
        <f>TRUE</f>
        <v/>
      </c>
      <c r="AJ9">
        <f>FALSE</f>
        <v/>
      </c>
      <c r="AK9">
        <f>IF(AH9,"ANSWERED","MISSING")</f>
        <v/>
      </c>
      <c r="AL9" t="inlineStr">
        <is>
          <t>NO_DEPENDENCY</t>
        </is>
      </c>
    </row>
    <row r="10">
      <c r="A10" s="29" t="inlineStr">
        <is>
          <t>UTACSP_GI_7_v1</t>
        </is>
      </c>
      <c r="B10" s="30" t="inlineStr">
        <is>
          <t>Mobile number (if applicablof the contact person</t>
        </is>
      </c>
      <c r="C10" s="31" t="inlineStr">
        <is>
          <t>N/A</t>
        </is>
      </c>
      <c r="D10" s="32" t="inlineStr"/>
      <c r="E10" s="33" t="inlineStr"/>
      <c r="F10" s="33" t="inlineStr"/>
      <c r="G10" s="33" t="inlineStr"/>
      <c r="H10" s="33" t="inlineStr"/>
      <c r="I10" s="33" t="inlineStr"/>
      <c r="J10" s="33" t="inlineStr"/>
      <c r="K10" s="33" t="inlineStr"/>
      <c r="L10" s="33" t="inlineStr"/>
      <c r="M10" s="33" t="inlineStr"/>
      <c r="N10" s="33" t="inlineStr"/>
      <c r="O10" s="33" t="inlineStr"/>
      <c r="P10" s="33" t="inlineStr"/>
      <c r="Q10" s="33" t="inlineStr"/>
      <c r="R10" s="33" t="inlineStr"/>
      <c r="S10" s="33" t="inlineStr"/>
      <c r="T10" s="33" t="inlineStr"/>
      <c r="U10" s="33" t="inlineStr"/>
      <c r="V10" s="33" t="inlineStr"/>
      <c r="W10" s="33" t="inlineStr"/>
      <c r="X10" s="33" t="inlineStr"/>
      <c r="Y10" s="33" t="inlineStr"/>
      <c r="Z10" s="33" t="inlineStr"/>
      <c r="AA10" s="33" t="inlineStr"/>
      <c r="AB10" s="33" t="inlineStr"/>
      <c r="AC10" s="33" t="inlineStr"/>
      <c r="AD10" s="33" t="inlineStr"/>
      <c r="AE10" s="33" t="inlineStr"/>
      <c r="AF10" s="33" t="inlineStr"/>
      <c r="AG10" s="33" t="inlineStr"/>
      <c r="AH10">
        <f>COUNTA(D10:D10)&gt;0</f>
        <v/>
      </c>
      <c r="AI10">
        <f>TRUE</f>
        <v/>
      </c>
      <c r="AJ10">
        <f>FALSE</f>
        <v/>
      </c>
      <c r="AK10">
        <f>IF(AH10,"ANSWERED","MISSING")</f>
        <v/>
      </c>
      <c r="AL10" t="inlineStr">
        <is>
          <t>NO_DEPENDENCY</t>
        </is>
      </c>
    </row>
    <row r="11">
      <c r="A11" s="29" t="inlineStr">
        <is>
          <t>UTACSP_GI_8_v1</t>
        </is>
      </c>
      <c r="B11" s="30" t="inlineStr">
        <is>
          <t>Registered address (Authorised Person)</t>
        </is>
      </c>
      <c r="C11" s="31" t="inlineStr">
        <is>
          <t>Corporate Registered Address/ Individual CSP address</t>
        </is>
      </c>
      <c r="D11" s="32" t="inlineStr"/>
      <c r="E11" s="33" t="inlineStr"/>
      <c r="F11" s="33" t="inlineStr"/>
      <c r="G11" s="33" t="inlineStr"/>
      <c r="H11" s="33" t="inlineStr"/>
      <c r="I11" s="33" t="inlineStr"/>
      <c r="J11" s="33" t="inlineStr"/>
      <c r="K11" s="33" t="inlineStr"/>
      <c r="L11" s="33" t="inlineStr"/>
      <c r="M11" s="33" t="inlineStr"/>
      <c r="N11" s="33" t="inlineStr"/>
      <c r="O11" s="33" t="inlineStr"/>
      <c r="P11" s="33" t="inlineStr"/>
      <c r="Q11" s="33" t="inlineStr"/>
      <c r="R11" s="33" t="inlineStr"/>
      <c r="S11" s="33" t="inlineStr"/>
      <c r="T11" s="33" t="inlineStr"/>
      <c r="U11" s="33" t="inlineStr"/>
      <c r="V11" s="33" t="inlineStr"/>
      <c r="W11" s="33" t="inlineStr"/>
      <c r="X11" s="33" t="inlineStr"/>
      <c r="Y11" s="33" t="inlineStr"/>
      <c r="Z11" s="33" t="inlineStr"/>
      <c r="AA11" s="33" t="inlineStr"/>
      <c r="AB11" s="33" t="inlineStr"/>
      <c r="AC11" s="33" t="inlineStr"/>
      <c r="AD11" s="33" t="inlineStr"/>
      <c r="AE11" s="33" t="inlineStr"/>
      <c r="AF11" s="33" t="inlineStr"/>
      <c r="AG11" s="33" t="inlineStr"/>
      <c r="AH11">
        <f>COUNTA(D11:D11)&gt;0</f>
        <v/>
      </c>
      <c r="AI11">
        <f>TRUE</f>
        <v/>
      </c>
      <c r="AJ11">
        <f>FALSE</f>
        <v/>
      </c>
      <c r="AK11">
        <f>IF(AH11,"ANSWERED","MISSING")</f>
        <v/>
      </c>
      <c r="AL11" t="inlineStr">
        <is>
          <t>NO_DEPENDENCY</t>
        </is>
      </c>
    </row>
    <row r="12" ht="24" customHeight="1">
      <c r="A12" s="28" t="inlineStr">
        <is>
          <t>GI — CONTACT DETAILS OF THE BODY CORPORATE CSP/ INDIVIDUAL CSP</t>
        </is>
      </c>
      <c r="B12" s="28" t="n"/>
      <c r="C12" s="28" t="n"/>
      <c r="D12" s="28" t="n"/>
      <c r="E12" s="28" t="n"/>
      <c r="F12" s="28" t="n"/>
      <c r="G12" s="28" t="n"/>
      <c r="H12" s="28" t="n"/>
      <c r="I12" s="28" t="n"/>
      <c r="J12" s="28" t="n"/>
      <c r="K12" s="28" t="n"/>
      <c r="L12" s="28" t="n"/>
      <c r="M12" s="28" t="n"/>
      <c r="N12" s="28" t="n"/>
      <c r="O12" s="28" t="n"/>
      <c r="P12" s="28" t="n"/>
      <c r="Q12" s="28" t="n"/>
      <c r="R12" s="28" t="n"/>
      <c r="S12" s="28" t="n"/>
      <c r="T12" s="28" t="n"/>
      <c r="U12" s="28" t="n"/>
      <c r="V12" s="28" t="n"/>
      <c r="W12" s="28" t="n"/>
      <c r="X12" s="28" t="n"/>
      <c r="Y12" s="28" t="n"/>
      <c r="Z12" s="28" t="n"/>
      <c r="AA12" s="28" t="n"/>
      <c r="AB12" s="28" t="n"/>
      <c r="AC12" s="28" t="n"/>
      <c r="AD12" s="28" t="n"/>
      <c r="AE12" s="28" t="n"/>
      <c r="AF12" s="28" t="n"/>
      <c r="AG12" s="28" t="n"/>
    </row>
    <row r="13">
      <c r="A13" s="29" t="inlineStr">
        <is>
          <t>UTACSP_GI_9_v1</t>
        </is>
      </c>
      <c r="B13" s="30" t="inlineStr">
        <is>
          <t>Telephone number (Authorised Person)</t>
        </is>
      </c>
      <c r="C13" s="31" t="inlineStr">
        <is>
          <t>Telephone number of the Authorised Person</t>
        </is>
      </c>
      <c r="D13" s="32" t="inlineStr"/>
      <c r="E13" s="33" t="inlineStr"/>
      <c r="F13" s="33" t="inlineStr"/>
      <c r="G13" s="33" t="inlineStr"/>
      <c r="H13" s="33" t="inlineStr"/>
      <c r="I13" s="33" t="inlineStr"/>
      <c r="J13" s="33" t="inlineStr"/>
      <c r="K13" s="33" t="inlineStr"/>
      <c r="L13" s="33" t="inlineStr"/>
      <c r="M13" s="33" t="inlineStr"/>
      <c r="N13" s="33" t="inlineStr"/>
      <c r="O13" s="33" t="inlineStr"/>
      <c r="P13" s="33" t="inlineStr"/>
      <c r="Q13" s="33" t="inlineStr"/>
      <c r="R13" s="33" t="inlineStr"/>
      <c r="S13" s="33" t="inlineStr"/>
      <c r="T13" s="33" t="inlineStr"/>
      <c r="U13" s="33" t="inlineStr"/>
      <c r="V13" s="33" t="inlineStr"/>
      <c r="W13" s="33" t="inlineStr"/>
      <c r="X13" s="33" t="inlineStr"/>
      <c r="Y13" s="33" t="inlineStr"/>
      <c r="Z13" s="33" t="inlineStr"/>
      <c r="AA13" s="33" t="inlineStr"/>
      <c r="AB13" s="33" t="inlineStr"/>
      <c r="AC13" s="33" t="inlineStr"/>
      <c r="AD13" s="33" t="inlineStr"/>
      <c r="AE13" s="33" t="inlineStr"/>
      <c r="AF13" s="33" t="inlineStr"/>
      <c r="AG13" s="33" t="inlineStr"/>
      <c r="AH13">
        <f>COUNTA(D13:D13)&gt;0</f>
        <v/>
      </c>
      <c r="AI13">
        <f>TRUE</f>
        <v/>
      </c>
      <c r="AJ13">
        <f>FALSE</f>
        <v/>
      </c>
      <c r="AK13">
        <f>IF(AH13,"ANSWERED","MISSING")</f>
        <v/>
      </c>
      <c r="AL13" t="inlineStr">
        <is>
          <t>NO_DEPENDENCY</t>
        </is>
      </c>
    </row>
    <row r="14" ht="24" customHeight="1">
      <c r="A14" s="28" t="inlineStr">
        <is>
          <t>GI — CONTACT DETAILS OF THE BODY CORPORATE CSP/INDIVIDUAL CSP</t>
        </is>
      </c>
      <c r="B14" s="28" t="n"/>
      <c r="C14" s="28" t="n"/>
      <c r="D14" s="28" t="n"/>
      <c r="E14" s="28" t="n"/>
      <c r="F14" s="28" t="n"/>
      <c r="G14" s="28" t="n"/>
      <c r="H14" s="28" t="n"/>
      <c r="I14" s="28" t="n"/>
      <c r="J14" s="28" t="n"/>
      <c r="K14" s="28" t="n"/>
      <c r="L14" s="28" t="n"/>
      <c r="M14" s="28" t="n"/>
      <c r="N14" s="28" t="n"/>
      <c r="O14" s="28" t="n"/>
      <c r="P14" s="28" t="n"/>
      <c r="Q14" s="28" t="n"/>
      <c r="R14" s="28" t="n"/>
      <c r="S14" s="28" t="n"/>
      <c r="T14" s="28" t="n"/>
      <c r="U14" s="28" t="n"/>
      <c r="V14" s="28" t="n"/>
      <c r="W14" s="28" t="n"/>
      <c r="X14" s="28" t="n"/>
      <c r="Y14" s="28" t="n"/>
      <c r="Z14" s="28" t="n"/>
      <c r="AA14" s="28" t="n"/>
      <c r="AB14" s="28" t="n"/>
      <c r="AC14" s="28" t="n"/>
      <c r="AD14" s="28" t="n"/>
      <c r="AE14" s="28" t="n"/>
      <c r="AF14" s="28" t="n"/>
      <c r="AG14" s="28" t="n"/>
    </row>
    <row r="15">
      <c r="A15" s="29" t="inlineStr">
        <is>
          <t>UTACSP_GI_10_v1</t>
        </is>
      </c>
      <c r="B15" s="30" t="inlineStr">
        <is>
          <t>Website (Authorised Person)</t>
        </is>
      </c>
      <c r="C15" s="31" t="inlineStr">
        <is>
          <t>Mark N/A only in the case were the Authorised Person has no website.Select one option from the allowed list of values.
OPTIONS: yes/ N/A</t>
        </is>
      </c>
      <c r="D15" s="32" t="inlineStr"/>
      <c r="E15" s="33" t="inlineStr"/>
      <c r="F15" s="33" t="inlineStr"/>
      <c r="G15" s="33" t="inlineStr"/>
      <c r="H15" s="33" t="inlineStr"/>
      <c r="I15" s="33" t="inlineStr"/>
      <c r="J15" s="33" t="inlineStr"/>
      <c r="K15" s="33" t="inlineStr"/>
      <c r="L15" s="33" t="inlineStr"/>
      <c r="M15" s="33" t="inlineStr"/>
      <c r="N15" s="33" t="inlineStr"/>
      <c r="O15" s="33" t="inlineStr"/>
      <c r="P15" s="33" t="inlineStr"/>
      <c r="Q15" s="33" t="inlineStr"/>
      <c r="R15" s="33" t="inlineStr"/>
      <c r="S15" s="33" t="inlineStr"/>
      <c r="T15" s="33" t="inlineStr"/>
      <c r="U15" s="33" t="inlineStr"/>
      <c r="V15" s="33" t="inlineStr"/>
      <c r="W15" s="33" t="inlineStr"/>
      <c r="X15" s="33" t="inlineStr"/>
      <c r="Y15" s="33" t="inlineStr"/>
      <c r="Z15" s="33" t="inlineStr"/>
      <c r="AA15" s="33" t="inlineStr"/>
      <c r="AB15" s="33" t="inlineStr"/>
      <c r="AC15" s="33" t="inlineStr"/>
      <c r="AD15" s="33" t="inlineStr"/>
      <c r="AE15" s="33" t="inlineStr"/>
      <c r="AF15" s="33" t="inlineStr"/>
      <c r="AG15" s="33" t="inlineStr"/>
      <c r="AH15">
        <f>COUNTA(D15:D15)&gt;0</f>
        <v/>
      </c>
      <c r="AI15">
        <f>TRUE</f>
        <v/>
      </c>
      <c r="AJ15">
        <f>FALSE</f>
        <v/>
      </c>
      <c r="AK15">
        <f>IF(AH15,"ANSWERED","MISSING")</f>
        <v/>
      </c>
      <c r="AL15" t="inlineStr">
        <is>
          <t>NO_DEPENDENCY</t>
        </is>
      </c>
    </row>
    <row r="16">
      <c r="A16" s="29" t="inlineStr">
        <is>
          <t>UTACSP_GI_11_v1</t>
        </is>
      </c>
      <c r="B16" s="30" t="inlineStr">
        <is>
          <t>Website (Authorised Person)</t>
        </is>
      </c>
      <c r="C16" s="31" t="inlineStr">
        <is>
          <t>Website URL for the authorised person.Required if question UTACSP_GI_9 is answered as YES.
WHEN TO ANSWER: “Telephone number (Authorised Person)” (UTACSP_GI_9) is “YES”</t>
        </is>
      </c>
      <c r="D16" s="34" t="inlineStr"/>
      <c r="E16" s="33" t="inlineStr"/>
      <c r="F16" s="33" t="inlineStr"/>
      <c r="G16" s="33" t="inlineStr"/>
      <c r="H16" s="33" t="inlineStr"/>
      <c r="I16" s="33" t="inlineStr"/>
      <c r="J16" s="33" t="inlineStr"/>
      <c r="K16" s="33" t="inlineStr"/>
      <c r="L16" s="33" t="inlineStr"/>
      <c r="M16" s="33" t="inlineStr"/>
      <c r="N16" s="33" t="inlineStr"/>
      <c r="O16" s="33" t="inlineStr"/>
      <c r="P16" s="33" t="inlineStr"/>
      <c r="Q16" s="33" t="inlineStr"/>
      <c r="R16" s="33" t="inlineStr"/>
      <c r="S16" s="33" t="inlineStr"/>
      <c r="T16" s="33" t="inlineStr"/>
      <c r="U16" s="33" t="inlineStr"/>
      <c r="V16" s="33" t="inlineStr"/>
      <c r="W16" s="33" t="inlineStr"/>
      <c r="X16" s="33" t="inlineStr"/>
      <c r="Y16" s="33" t="inlineStr"/>
      <c r="Z16" s="33" t="inlineStr"/>
      <c r="AA16" s="33" t="inlineStr"/>
      <c r="AB16" s="33" t="inlineStr"/>
      <c r="AC16" s="33" t="inlineStr"/>
      <c r="AD16" s="33" t="inlineStr"/>
      <c r="AE16" s="33" t="inlineStr"/>
      <c r="AF16" s="33" t="inlineStr"/>
      <c r="AG16" s="33" t="inlineStr"/>
      <c r="AH16">
        <f>COUNTA(D16:D16)&gt;0</f>
        <v/>
      </c>
      <c r="AI16">
        <f>IFERROR(AND($D$13&lt;&gt;"",$D$13="YES"),FALSE)</f>
        <v/>
      </c>
      <c r="AJ16">
        <f>IFERROR(AND($D$13="",NOT(AND($D$13&lt;&gt;"",$D$13="YES"))),FALSE)</f>
        <v/>
      </c>
      <c r="AK16">
        <f>IF(AI16,IF(AH16,"ANSWERED","MISSING"),IF(AJ16,IF(AH16,"INVALID","CONTROLLER MISSING"),IF(AH16,"INVALID","NOT APPLICABLE")))</f>
        <v/>
      </c>
      <c r="AL16" t="inlineStr">
        <is>
          <t>PARSED</t>
        </is>
      </c>
    </row>
  </sheetData>
  <mergeCells count="4">
    <mergeCell ref="A2:AG2"/>
    <mergeCell ref="A12:AG12"/>
    <mergeCell ref="A6:AG6"/>
    <mergeCell ref="A14:AG14"/>
  </mergeCells>
  <conditionalFormatting sqref="D16">
    <cfRule type="expression" priority="1" dxfId="0" stopIfTrue="1">
      <formula>AND(D16&lt;&gt;"",$D$13="",NOT(AND($D$13&lt;&gt;"",$D$13="YES")))</formula>
    </cfRule>
    <cfRule type="expression" priority="2" dxfId="1" stopIfTrue="1">
      <formula>AND(D16&lt;&gt;"",NOT($D$13=""),NOT(AND($D$13&lt;&gt;"",$D$13="YES")))</formula>
    </cfRule>
    <cfRule type="expression" priority="3" dxfId="2" stopIfTrue="1">
      <formula>AND(AND($D$13&lt;&gt;"",$D$13="YES"),D16="")</formula>
    </cfRule>
    <cfRule type="expression" priority="4" dxfId="3" stopIfTrue="1">
      <formula>AND(D16="",NOT(AND($D$13&lt;&gt;"",$D$13="YES")))</formula>
    </cfRule>
  </conditionalFormatting>
  <dataValidations count="4">
    <dataValidation sqref="D3"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10"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=OR(D10="",AND(ISNUMBER(D10),D10&gt;=-1000000000000000,D10&lt;=1000000000000000,MOD(D10,1)=0))</formula1>
    </dataValidation>
    <dataValidation sqref="D13" showDropDown="0" showInputMessage="1" showErrorMessage="1" allowBlank="1" errorTitle="Invalid number" error="Enter a numeric value between -1e+15 and 1e+15." promptTitle="Number required" prompt="Enter a numeric value between -1e+15 and 1e+15." type="custom" errorStyle="stop">
      <formula1>=OR(D13="",AND(ISNUMBER(D13),D13&gt;=-1000000000000000.0,D13&lt;=1000000000000000.0))</formula1>
    </dataValidation>
    <dataValidation sqref="D15" showDropDown="0" showInputMessage="1" showErrorMessage="1" allowBlank="1" errorTitle="Invalid value" error="Please select one of the allowed values from the dropdown list." promptTitle="Allowed values" prompt="Select a value from the dropdown list." type="list" errorStyle="stop">
      <formula1>='_lists'!$B$2:$B$2</formula1>
    </dataValidation>
  </dataValidations>
  <hyperlinks>
    <hyperlink xmlns:r="http://schemas.openxmlformats.org/officeDocument/2006/relationships" ref="A3" r:id="rId1"/>
    <hyperlink xmlns:r="http://schemas.openxmlformats.org/officeDocument/2006/relationships" ref="A4" r:id="rId2"/>
    <hyperlink xmlns:r="http://schemas.openxmlformats.org/officeDocument/2006/relationships" ref="A5" r:id="rId3"/>
    <hyperlink xmlns:r="http://schemas.openxmlformats.org/officeDocument/2006/relationships" ref="A7" r:id="rId4"/>
    <hyperlink xmlns:r="http://schemas.openxmlformats.org/officeDocument/2006/relationships" ref="A8" r:id="rId5"/>
    <hyperlink xmlns:r="http://schemas.openxmlformats.org/officeDocument/2006/relationships" ref="A9" r:id="rId6"/>
    <hyperlink xmlns:r="http://schemas.openxmlformats.org/officeDocument/2006/relationships" ref="A10" r:id="rId7"/>
    <hyperlink xmlns:r="http://schemas.openxmlformats.org/officeDocument/2006/relationships" ref="A11" r:id="rId8"/>
    <hyperlink xmlns:r="http://schemas.openxmlformats.org/officeDocument/2006/relationships" ref="A13" r:id="rId9"/>
    <hyperlink xmlns:r="http://schemas.openxmlformats.org/officeDocument/2006/relationships" ref="A15" r:id="rId10"/>
    <hyperlink xmlns:r="http://schemas.openxmlformats.org/officeDocument/2006/relationships" ref="A16" r:id="rId11"/>
  </hyperlinks>
  <pageMargins left="0.75" right="0.75" top="1" bottom="1" header="0.5" footer="0.5"/>
</worksheet>
</file>

<file path=xl/worksheets/sheet3.xml><?xml version="1.0" encoding="utf-8"?>
<worksheet xmlns="http://schemas.openxmlformats.org/spreadsheetml/2006/main">
  <sheetPr>
    <tabColor rgb="005B9BD5"/>
    <outlinePr summaryBelow="1" summaryRight="1"/>
    <pageSetUpPr/>
  </sheetPr>
  <dimension ref="A1:AL202"/>
  <sheetViews>
    <sheetView workbookViewId="0">
      <pane xSplit="3" ySplit="1" topLeftCell="D2" activePane="bottomRight" state="frozen"/>
      <selection pane="topRight"/>
      <selection pane="bottomLeft"/>
      <selection pane="bottomRight" activeCell="A1" sqref="A1"/>
    </sheetView>
  </sheetViews>
  <sheetFormatPr baseColWidth="8" defaultRowHeight="15"/>
  <cols>
    <col width="24" customWidth="1" min="1" max="1"/>
    <col width="58" customWidth="1" min="2" max="2"/>
    <col width="42"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hidden="1" width="13" customWidth="1" min="34" max="34"/>
    <col hidden="1" width="13" customWidth="1" min="35" max="35"/>
    <col hidden="1" width="13" customWidth="1" min="36" max="36"/>
    <col hidden="1" width="13" customWidth="1" min="37" max="37"/>
    <col hidden="1" width="13" customWidth="1" min="38" max="38"/>
  </cols>
  <sheetData>
    <row r="1">
      <c r="A1" s="27" t="inlineStr">
        <is>
          <t>root_id</t>
        </is>
      </c>
      <c r="B1" s="27" t="inlineStr">
        <is>
          <t>label</t>
        </is>
      </c>
      <c r="C1" s="27" t="inlineStr">
        <is>
          <t>Comments / Guidance</t>
        </is>
      </c>
      <c r="D1" s="27" t="inlineStr">
        <is>
          <t>Value_1</t>
        </is>
      </c>
      <c r="E1" s="27" t="inlineStr">
        <is>
          <t>Value_2</t>
        </is>
      </c>
      <c r="F1" s="27" t="inlineStr">
        <is>
          <t>Value_3</t>
        </is>
      </c>
      <c r="G1" s="27" t="inlineStr">
        <is>
          <t>Value_4</t>
        </is>
      </c>
      <c r="H1" s="27" t="inlineStr">
        <is>
          <t>Value_5</t>
        </is>
      </c>
      <c r="I1" s="27" t="inlineStr">
        <is>
          <t>Value_6</t>
        </is>
      </c>
      <c r="J1" s="27" t="inlineStr">
        <is>
          <t>Value_7</t>
        </is>
      </c>
      <c r="K1" s="27" t="inlineStr">
        <is>
          <t>Value_8</t>
        </is>
      </c>
      <c r="L1" s="27" t="inlineStr">
        <is>
          <t>Value_9</t>
        </is>
      </c>
      <c r="M1" s="27" t="inlineStr">
        <is>
          <t>Value_10</t>
        </is>
      </c>
      <c r="N1" s="27" t="inlineStr">
        <is>
          <t>Value_11</t>
        </is>
      </c>
      <c r="O1" s="27" t="inlineStr">
        <is>
          <t>Value_12</t>
        </is>
      </c>
      <c r="P1" s="27" t="inlineStr">
        <is>
          <t>Value_13</t>
        </is>
      </c>
      <c r="Q1" s="27" t="inlineStr">
        <is>
          <t>Value_14</t>
        </is>
      </c>
      <c r="R1" s="27" t="inlineStr">
        <is>
          <t>Value_15</t>
        </is>
      </c>
      <c r="S1" s="27" t="inlineStr">
        <is>
          <t>Value_16</t>
        </is>
      </c>
      <c r="T1" s="27" t="inlineStr">
        <is>
          <t>Value_17</t>
        </is>
      </c>
      <c r="U1" s="27" t="inlineStr">
        <is>
          <t>Value_18</t>
        </is>
      </c>
      <c r="V1" s="27" t="inlineStr">
        <is>
          <t>Value_19</t>
        </is>
      </c>
      <c r="W1" s="27" t="inlineStr">
        <is>
          <t>Value_20</t>
        </is>
      </c>
      <c r="X1" s="27" t="inlineStr">
        <is>
          <t>Value_21</t>
        </is>
      </c>
      <c r="Y1" s="27" t="inlineStr">
        <is>
          <t>Value_22</t>
        </is>
      </c>
      <c r="Z1" s="27" t="inlineStr">
        <is>
          <t>Value_23</t>
        </is>
      </c>
      <c r="AA1" s="27" t="inlineStr">
        <is>
          <t>Value_24</t>
        </is>
      </c>
      <c r="AB1" s="27" t="inlineStr">
        <is>
          <t>Value_25</t>
        </is>
      </c>
      <c r="AC1" s="27" t="inlineStr">
        <is>
          <t>Value_26</t>
        </is>
      </c>
      <c r="AD1" s="27" t="inlineStr">
        <is>
          <t>Value_27</t>
        </is>
      </c>
      <c r="AE1" s="27" t="inlineStr">
        <is>
          <t>Value_28</t>
        </is>
      </c>
      <c r="AF1" s="27" t="inlineStr">
        <is>
          <t>Value_29</t>
        </is>
      </c>
      <c r="AG1" s="27" t="inlineStr">
        <is>
          <t>Value_30</t>
        </is>
      </c>
      <c r="AH1" t="inlineStr">
        <is>
          <t>__answer_present</t>
        </is>
      </c>
      <c r="AI1" t="inlineStr">
        <is>
          <t>__dependency_met</t>
        </is>
      </c>
      <c r="AJ1" t="inlineStr">
        <is>
          <t>__controller_missing</t>
        </is>
      </c>
      <c r="AK1" t="inlineStr">
        <is>
          <t>__dashboard_status</t>
        </is>
      </c>
      <c r="AL1" t="inlineStr">
        <is>
          <t>__dependency_parse_status</t>
        </is>
      </c>
    </row>
    <row r="2" ht="24" customHeight="1">
      <c r="A2" s="28" t="inlineStr">
        <is>
          <t>GV — GENERAL</t>
        </is>
      </c>
      <c r="B2" s="28" t="n"/>
      <c r="C2" s="28" t="n"/>
      <c r="D2" s="28" t="n"/>
      <c r="E2" s="28" t="n"/>
      <c r="F2" s="28" t="n"/>
      <c r="G2" s="28" t="n"/>
      <c r="H2" s="28" t="n"/>
      <c r="I2" s="28" t="n"/>
      <c r="J2" s="28" t="n"/>
      <c r="K2" s="28" t="n"/>
      <c r="L2" s="28" t="n"/>
      <c r="M2" s="28" t="n"/>
      <c r="N2" s="28" t="n"/>
      <c r="O2" s="28" t="n"/>
      <c r="P2" s="28" t="n"/>
      <c r="Q2" s="28" t="n"/>
      <c r="R2" s="28" t="n"/>
      <c r="S2" s="28" t="n"/>
      <c r="T2" s="28" t="n"/>
      <c r="U2" s="28" t="n"/>
      <c r="V2" s="28" t="n"/>
      <c r="W2" s="28" t="n"/>
      <c r="X2" s="28" t="n"/>
      <c r="Y2" s="28" t="n"/>
      <c r="Z2" s="28" t="n"/>
      <c r="AA2" s="28" t="n"/>
      <c r="AB2" s="28" t="n"/>
      <c r="AC2" s="28" t="n"/>
      <c r="AD2" s="28" t="n"/>
      <c r="AE2" s="28" t="n"/>
      <c r="AF2" s="28" t="n"/>
      <c r="AG2" s="28" t="n"/>
    </row>
    <row r="3">
      <c r="A3" s="29" t="inlineStr">
        <is>
          <t>UTACSP_GV_12_v1</t>
        </is>
      </c>
      <c r="B3" s="30" t="inlineStr">
        <is>
          <t>Organisational chart</t>
        </is>
      </c>
      <c r="C3" s="31" t="inlineStr">
        <is>
          <t>Select one option from the allowed list of values.
OPTIONS: Attached | N/A</t>
        </is>
      </c>
      <c r="D3" s="32" t="inlineStr"/>
      <c r="E3" s="33" t="inlineStr"/>
      <c r="F3" s="33" t="inlineStr"/>
      <c r="G3" s="33" t="inlineStr"/>
      <c r="H3" s="33" t="inlineStr"/>
      <c r="I3" s="33" t="inlineStr"/>
      <c r="J3" s="33" t="inlineStr"/>
      <c r="K3" s="33" t="inlineStr"/>
      <c r="L3" s="33" t="inlineStr"/>
      <c r="M3" s="33" t="inlineStr"/>
      <c r="N3" s="33" t="inlineStr"/>
      <c r="O3" s="33" t="inlineStr"/>
      <c r="P3" s="33" t="inlineStr"/>
      <c r="Q3" s="33" t="inlineStr"/>
      <c r="R3" s="33" t="inlineStr"/>
      <c r="S3" s="33" t="inlineStr"/>
      <c r="T3" s="33" t="inlineStr"/>
      <c r="U3" s="33" t="inlineStr"/>
      <c r="V3" s="33" t="inlineStr"/>
      <c r="W3" s="33" t="inlineStr"/>
      <c r="X3" s="33" t="inlineStr"/>
      <c r="Y3" s="33" t="inlineStr"/>
      <c r="Z3" s="33" t="inlineStr"/>
      <c r="AA3" s="33" t="inlineStr"/>
      <c r="AB3" s="33" t="inlineStr"/>
      <c r="AC3" s="33" t="inlineStr"/>
      <c r="AD3" s="33" t="inlineStr"/>
      <c r="AE3" s="33" t="inlineStr"/>
      <c r="AF3" s="33" t="inlineStr"/>
      <c r="AG3" s="33" t="inlineStr"/>
      <c r="AH3">
        <f>COUNTA(D3:D3)&gt;0</f>
        <v/>
      </c>
      <c r="AI3">
        <f>TRUE</f>
        <v/>
      </c>
      <c r="AJ3">
        <f>FALSE</f>
        <v/>
      </c>
      <c r="AK3">
        <f>IF(AH3,"ANSWERED","MISSING")</f>
        <v/>
      </c>
      <c r="AL3" t="inlineStr">
        <is>
          <t>NO_DEPENDENCY</t>
        </is>
      </c>
    </row>
    <row r="4" ht="24" customHeight="1">
      <c r="A4" s="28" t="inlineStr">
        <is>
          <t>GV — DIRECTORS, CONTROLLERS AND KEY PERSONS</t>
        </is>
      </c>
      <c r="B4" s="28" t="n"/>
      <c r="C4" s="28" t="n"/>
      <c r="D4" s="28" t="n"/>
      <c r="E4" s="28" t="n"/>
      <c r="F4" s="28" t="n"/>
      <c r="G4" s="28" t="n"/>
      <c r="H4" s="28" t="n"/>
      <c r="I4" s="28" t="n"/>
      <c r="J4" s="28" t="n"/>
      <c r="K4" s="28" t="n"/>
      <c r="L4" s="28" t="n"/>
      <c r="M4" s="28" t="n"/>
      <c r="N4" s="28" t="n"/>
      <c r="O4" s="28" t="n"/>
      <c r="P4" s="28" t="n"/>
      <c r="Q4" s="28" t="n"/>
      <c r="R4" s="28" t="n"/>
      <c r="S4" s="28" t="n"/>
      <c r="T4" s="28" t="n"/>
      <c r="U4" s="28" t="n"/>
      <c r="V4" s="28" t="n"/>
      <c r="W4" s="28" t="n"/>
      <c r="X4" s="28" t="n"/>
      <c r="Y4" s="28" t="n"/>
      <c r="Z4" s="28" t="n"/>
      <c r="AA4" s="28" t="n"/>
      <c r="AB4" s="28" t="n"/>
      <c r="AC4" s="28" t="n"/>
      <c r="AD4" s="28" t="n"/>
      <c r="AE4" s="28" t="n"/>
      <c r="AF4" s="28" t="n"/>
      <c r="AG4" s="28" t="n"/>
    </row>
    <row r="5">
      <c r="A5" s="29" t="inlineStr">
        <is>
          <t>UTACSP_GV_13_v1</t>
        </is>
      </c>
      <c r="B5" s="30" t="inlineStr">
        <is>
          <t>Is there any layering within the shareholding structure?</t>
        </is>
      </c>
      <c r="C5" s="31" t="inlineStr">
        <is>
          <t>Select one option from the allowed list of values.
Required if question UTACSP_GI_1 is answered as Legal Person.
OPTIONS: YES | NO
WHEN TO ANSWER: “Please choose the Authorised Person Type” (UTACSP_GI_1) is “Legal Person”</t>
        </is>
      </c>
      <c r="D5" s="34" t="inlineStr"/>
      <c r="E5" s="33" t="inlineStr"/>
      <c r="F5" s="33" t="inlineStr"/>
      <c r="G5" s="33" t="inlineStr"/>
      <c r="H5" s="33" t="inlineStr"/>
      <c r="I5" s="33" t="inlineStr"/>
      <c r="J5" s="33" t="inlineStr"/>
      <c r="K5" s="33" t="inlineStr"/>
      <c r="L5" s="33" t="inlineStr"/>
      <c r="M5" s="33" t="inlineStr"/>
      <c r="N5" s="33" t="inlineStr"/>
      <c r="O5" s="33" t="inlineStr"/>
      <c r="P5" s="33" t="inlineStr"/>
      <c r="Q5" s="33" t="inlineStr"/>
      <c r="R5" s="33" t="inlineStr"/>
      <c r="S5" s="33" t="inlineStr"/>
      <c r="T5" s="33" t="inlineStr"/>
      <c r="U5" s="33" t="inlineStr"/>
      <c r="V5" s="33" t="inlineStr"/>
      <c r="W5" s="33" t="inlineStr"/>
      <c r="X5" s="33" t="inlineStr"/>
      <c r="Y5" s="33" t="inlineStr"/>
      <c r="Z5" s="33" t="inlineStr"/>
      <c r="AA5" s="33" t="inlineStr"/>
      <c r="AB5" s="33" t="inlineStr"/>
      <c r="AC5" s="33" t="inlineStr"/>
      <c r="AD5" s="33" t="inlineStr"/>
      <c r="AE5" s="33" t="inlineStr"/>
      <c r="AF5" s="33" t="inlineStr"/>
      <c r="AG5" s="33" t="inlineStr"/>
      <c r="AH5">
        <f>COUNTA(D5:D5)&gt;0</f>
        <v/>
      </c>
      <c r="AI5">
        <f>IFERROR(AND('2- GI'!$D$3&lt;&gt;"",'2- GI'!$D$3="Legal Person"),FALSE)</f>
        <v/>
      </c>
      <c r="AJ5">
        <f>IFERROR(AND('2- GI'!$D$3="",NOT(AND('2- GI'!$D$3&lt;&gt;"",'2- GI'!$D$3="Legal Person"))),FALSE)</f>
        <v/>
      </c>
      <c r="AK5">
        <f>IF(AI5,IF(AH5,"ANSWERED","MISSING"),IF(AJ5,IF(AH5,"INVALID","CONTROLLER MISSING"),IF(AH5,"INVALID","NOT APPLICABLE")))</f>
        <v/>
      </c>
      <c r="AL5" t="inlineStr">
        <is>
          <t>PARSED</t>
        </is>
      </c>
    </row>
    <row r="6">
      <c r="A6" s="29" t="inlineStr">
        <is>
          <t>UTACSP_GV_14_v1</t>
        </is>
      </c>
      <c r="B6" s="30" t="inlineStr">
        <is>
          <t>Is the Company owned by domestic or foreign individuals?</t>
        </is>
      </c>
      <c r="C6" s="31" t="inlineStr">
        <is>
          <t>Select one option from the allowed list of values.
Required if question UTACSP_GI_1 is answered as Legal Person.
OPTIONS: Domestic | Foreign
WHEN TO ANSWER: “Please choose the Authorised Person Type” (UTACSP_GI_1) is “Legal Person”</t>
        </is>
      </c>
      <c r="D6" s="34" t="inlineStr"/>
      <c r="E6" s="33" t="inlineStr"/>
      <c r="F6" s="33" t="inlineStr"/>
      <c r="G6" s="33" t="inlineStr"/>
      <c r="H6" s="33" t="inlineStr"/>
      <c r="I6" s="33" t="inlineStr"/>
      <c r="J6" s="33" t="inlineStr"/>
      <c r="K6" s="33" t="inlineStr"/>
      <c r="L6" s="33" t="inlineStr"/>
      <c r="M6" s="33" t="inlineStr"/>
      <c r="N6" s="33" t="inlineStr"/>
      <c r="O6" s="33" t="inlineStr"/>
      <c r="P6" s="33" t="inlineStr"/>
      <c r="Q6" s="33" t="inlineStr"/>
      <c r="R6" s="33" t="inlineStr"/>
      <c r="S6" s="33" t="inlineStr"/>
      <c r="T6" s="33" t="inlineStr"/>
      <c r="U6" s="33" t="inlineStr"/>
      <c r="V6" s="33" t="inlineStr"/>
      <c r="W6" s="33" t="inlineStr"/>
      <c r="X6" s="33" t="inlineStr"/>
      <c r="Y6" s="33" t="inlineStr"/>
      <c r="Z6" s="33" t="inlineStr"/>
      <c r="AA6" s="33" t="inlineStr"/>
      <c r="AB6" s="33" t="inlineStr"/>
      <c r="AC6" s="33" t="inlineStr"/>
      <c r="AD6" s="33" t="inlineStr"/>
      <c r="AE6" s="33" t="inlineStr"/>
      <c r="AF6" s="33" t="inlineStr"/>
      <c r="AG6" s="33" t="inlineStr"/>
      <c r="AH6">
        <f>COUNTA(D6:D6)&gt;0</f>
        <v/>
      </c>
      <c r="AI6">
        <f>IFERROR(AND('2- GI'!$D$3&lt;&gt;"",'2- GI'!$D$3="Legal Person"),FALSE)</f>
        <v/>
      </c>
      <c r="AJ6">
        <f>IFERROR(AND('2- GI'!$D$3="",NOT(AND('2- GI'!$D$3&lt;&gt;"",'2- GI'!$D$3="Legal Person"))),FALSE)</f>
        <v/>
      </c>
      <c r="AK6">
        <f>IF(AI6,IF(AH6,"ANSWERED","MISSING"),IF(AJ6,IF(AH6,"INVALID","CONTROLLER MISSING"),IF(AH6,"INVALID","NOT APPLICABLE")))</f>
        <v/>
      </c>
      <c r="AL6" t="inlineStr">
        <is>
          <t>PARSED</t>
        </is>
      </c>
    </row>
    <row r="7">
      <c r="A7" s="29" t="inlineStr">
        <is>
          <t>UTACSP_GV_15_v1</t>
        </is>
      </c>
      <c r="B7" s="30" t="inlineStr">
        <is>
          <t>Where applicable, is the parent company domestic or foreign?</t>
        </is>
      </c>
      <c r="C7" s="31" t="inlineStr">
        <is>
          <t>Select one option from the allowed list of values.
Required if question UTACSP_GI_1 is answered as Legal Person.
OPTIONS: Domestic | Foreign
WHEN TO ANSWER: “Please choose the Authorised Person Type” (UTACSP_GI_1) is “Legal Person”</t>
        </is>
      </c>
      <c r="D7" s="34" t="inlineStr"/>
      <c r="E7" s="33" t="inlineStr"/>
      <c r="F7" s="33" t="inlineStr"/>
      <c r="G7" s="33" t="inlineStr"/>
      <c r="H7" s="33" t="inlineStr"/>
      <c r="I7" s="33" t="inlineStr"/>
      <c r="J7" s="33" t="inlineStr"/>
      <c r="K7" s="33" t="inlineStr"/>
      <c r="L7" s="33" t="inlineStr"/>
      <c r="M7" s="33" t="inlineStr"/>
      <c r="N7" s="33" t="inlineStr"/>
      <c r="O7" s="33" t="inlineStr"/>
      <c r="P7" s="33" t="inlineStr"/>
      <c r="Q7" s="33" t="inlineStr"/>
      <c r="R7" s="33" t="inlineStr"/>
      <c r="S7" s="33" t="inlineStr"/>
      <c r="T7" s="33" t="inlineStr"/>
      <c r="U7" s="33" t="inlineStr"/>
      <c r="V7" s="33" t="inlineStr"/>
      <c r="W7" s="33" t="inlineStr"/>
      <c r="X7" s="33" t="inlineStr"/>
      <c r="Y7" s="33" t="inlineStr"/>
      <c r="Z7" s="33" t="inlineStr"/>
      <c r="AA7" s="33" t="inlineStr"/>
      <c r="AB7" s="33" t="inlineStr"/>
      <c r="AC7" s="33" t="inlineStr"/>
      <c r="AD7" s="33" t="inlineStr"/>
      <c r="AE7" s="33" t="inlineStr"/>
      <c r="AF7" s="33" t="inlineStr"/>
      <c r="AG7" s="33" t="inlineStr"/>
      <c r="AH7">
        <f>COUNTA(D7:D7)&gt;0</f>
        <v/>
      </c>
      <c r="AI7">
        <f>IFERROR(AND('2- GI'!$D$3&lt;&gt;"",'2- GI'!$D$3="Legal Person"),FALSE)</f>
        <v/>
      </c>
      <c r="AJ7">
        <f>IFERROR(AND('2- GI'!$D$3="",NOT(AND('2- GI'!$D$3&lt;&gt;"",'2- GI'!$D$3="Legal Person"))),FALSE)</f>
        <v/>
      </c>
      <c r="AK7">
        <f>IF(AI7,IF(AH7,"ANSWERED","MISSING"),IF(AJ7,IF(AH7,"INVALID","CONTROLLER MISSING"),IF(AH7,"INVALID","NOT APPLICABLE")))</f>
        <v/>
      </c>
      <c r="AL7" t="inlineStr">
        <is>
          <t>PARSED</t>
        </is>
      </c>
    </row>
    <row r="8">
      <c r="A8" s="29" t="inlineStr">
        <is>
          <t>UTACSP_GV_16_v1</t>
        </is>
      </c>
      <c r="B8" s="30" t="inlineStr">
        <is>
          <t>Directors, indicating which of the Directors are non-Executive Directors / Individual CSPs</t>
        </is>
      </c>
      <c r="C8" s="31" t="inlineStr">
        <is>
          <t>Kindly provide names and relevant information</t>
        </is>
      </c>
      <c r="D8" s="32" t="inlineStr"/>
      <c r="E8" s="33" t="inlineStr"/>
      <c r="F8" s="33" t="inlineStr"/>
      <c r="G8" s="33" t="inlineStr"/>
      <c r="H8" s="33" t="inlineStr"/>
      <c r="I8" s="33" t="inlineStr"/>
      <c r="J8" s="33" t="inlineStr"/>
      <c r="K8" s="33" t="inlineStr"/>
      <c r="L8" s="33" t="inlineStr"/>
      <c r="M8" s="33" t="inlineStr"/>
      <c r="N8" s="33" t="inlineStr"/>
      <c r="O8" s="33" t="inlineStr"/>
      <c r="P8" s="33" t="inlineStr"/>
      <c r="Q8" s="33" t="inlineStr"/>
      <c r="R8" s="33" t="inlineStr"/>
      <c r="S8" s="33" t="inlineStr"/>
      <c r="T8" s="33" t="inlineStr"/>
      <c r="U8" s="33" t="inlineStr"/>
      <c r="V8" s="33" t="inlineStr"/>
      <c r="W8" s="33" t="inlineStr"/>
      <c r="X8" s="33" t="inlineStr"/>
      <c r="Y8" s="33" t="inlineStr"/>
      <c r="Z8" s="33" t="inlineStr"/>
      <c r="AA8" s="33" t="inlineStr"/>
      <c r="AB8" s="33" t="inlineStr"/>
      <c r="AC8" s="33" t="inlineStr"/>
      <c r="AD8" s="33" t="inlineStr"/>
      <c r="AE8" s="33" t="inlineStr"/>
      <c r="AF8" s="33" t="inlineStr"/>
      <c r="AG8" s="33" t="inlineStr"/>
      <c r="AH8">
        <f>COUNTA(D8:D8)&gt;0</f>
        <v/>
      </c>
      <c r="AI8">
        <f>TRUE</f>
        <v/>
      </c>
      <c r="AJ8">
        <f>FALSE</f>
        <v/>
      </c>
      <c r="AK8">
        <f>IF(AH8,"ANSWERED","MISSING")</f>
        <v/>
      </c>
      <c r="AL8" t="inlineStr">
        <is>
          <t>NO_DEPENDENCY</t>
        </is>
      </c>
    </row>
    <row r="9">
      <c r="A9" s="29" t="inlineStr">
        <is>
          <t>UTACSP_GV_17_v1</t>
        </is>
      </c>
      <c r="B9" s="30" t="inlineStr">
        <is>
          <t>Shareholders / Partners (in case of a civil partnership)  -</t>
        </is>
      </c>
      <c r="C9" s="31" t="inlineStr">
        <is>
          <t>Kindly provide names and relevant information.Required if question UTACSP_GI_1 is answered as Legal Person.
WHEN TO ANSWER: “Please choose the Authorised Person Type” (UTACSP_GI_1) is “Legal Person”</t>
        </is>
      </c>
      <c r="D9" s="34" t="inlineStr"/>
      <c r="E9" s="33" t="inlineStr"/>
      <c r="F9" s="33" t="inlineStr"/>
      <c r="G9" s="33" t="inlineStr"/>
      <c r="H9" s="33" t="inlineStr"/>
      <c r="I9" s="33" t="inlineStr"/>
      <c r="J9" s="33" t="inlineStr"/>
      <c r="K9" s="33" t="inlineStr"/>
      <c r="L9" s="33" t="inlineStr"/>
      <c r="M9" s="33" t="inlineStr"/>
      <c r="N9" s="33" t="inlineStr"/>
      <c r="O9" s="33" t="inlineStr"/>
      <c r="P9" s="33" t="inlineStr"/>
      <c r="Q9" s="33" t="inlineStr"/>
      <c r="R9" s="33" t="inlineStr"/>
      <c r="S9" s="33" t="inlineStr"/>
      <c r="T9" s="33" t="inlineStr"/>
      <c r="U9" s="33" t="inlineStr"/>
      <c r="V9" s="33" t="inlineStr"/>
      <c r="W9" s="33" t="inlineStr"/>
      <c r="X9" s="33" t="inlineStr"/>
      <c r="Y9" s="33" t="inlineStr"/>
      <c r="Z9" s="33" t="inlineStr"/>
      <c r="AA9" s="33" t="inlineStr"/>
      <c r="AB9" s="33" t="inlineStr"/>
      <c r="AC9" s="33" t="inlineStr"/>
      <c r="AD9" s="33" t="inlineStr"/>
      <c r="AE9" s="33" t="inlineStr"/>
      <c r="AF9" s="33" t="inlineStr"/>
      <c r="AG9" s="33" t="inlineStr"/>
      <c r="AH9">
        <f>COUNTA(D9:D9)&gt;0</f>
        <v/>
      </c>
      <c r="AI9">
        <f>IFERROR(AND('2- GI'!$D$3&lt;&gt;"",'2- GI'!$D$3="Legal Person"),FALSE)</f>
        <v/>
      </c>
      <c r="AJ9">
        <f>IFERROR(AND('2- GI'!$D$3="",NOT(AND('2- GI'!$D$3&lt;&gt;"",'2- GI'!$D$3="Legal Person"))),FALSE)</f>
        <v/>
      </c>
      <c r="AK9">
        <f>IF(AI9,IF(AH9,"ANSWERED","MISSING"),IF(AJ9,IF(AH9,"INVALID","CONTROLLER MISSING"),IF(AH9,"INVALID","NOT APPLICABLE")))</f>
        <v/>
      </c>
      <c r="AL9" t="inlineStr">
        <is>
          <t>PARSED</t>
        </is>
      </c>
    </row>
    <row r="10">
      <c r="A10" s="29" t="inlineStr">
        <is>
          <t>UTACSP_GV_18_v1</t>
        </is>
      </c>
      <c r="B10" s="30" t="inlineStr">
        <is>
          <t>Senior Managers reporting directly to the Management Body or to the Individual CSP</t>
        </is>
      </c>
      <c r="C10" s="31" t="inlineStr">
        <is>
          <t>Kindly provide names and relevant information (if not applicable for Individual CSPs mark as N/A).</t>
        </is>
      </c>
      <c r="D10" s="32" t="inlineStr"/>
      <c r="E10" s="33" t="inlineStr"/>
      <c r="F10" s="33" t="inlineStr"/>
      <c r="G10" s="33" t="inlineStr"/>
      <c r="H10" s="33" t="inlineStr"/>
      <c r="I10" s="33" t="inlineStr"/>
      <c r="J10" s="33" t="inlineStr"/>
      <c r="K10" s="33" t="inlineStr"/>
      <c r="L10" s="33" t="inlineStr"/>
      <c r="M10" s="33" t="inlineStr"/>
      <c r="N10" s="33" t="inlineStr"/>
      <c r="O10" s="33" t="inlineStr"/>
      <c r="P10" s="33" t="inlineStr"/>
      <c r="Q10" s="33" t="inlineStr"/>
      <c r="R10" s="33" t="inlineStr"/>
      <c r="S10" s="33" t="inlineStr"/>
      <c r="T10" s="33" t="inlineStr"/>
      <c r="U10" s="33" t="inlineStr"/>
      <c r="V10" s="33" t="inlineStr"/>
      <c r="W10" s="33" t="inlineStr"/>
      <c r="X10" s="33" t="inlineStr"/>
      <c r="Y10" s="33" t="inlineStr"/>
      <c r="Z10" s="33" t="inlineStr"/>
      <c r="AA10" s="33" t="inlineStr"/>
      <c r="AB10" s="33" t="inlineStr"/>
      <c r="AC10" s="33" t="inlineStr"/>
      <c r="AD10" s="33" t="inlineStr"/>
      <c r="AE10" s="33" t="inlineStr"/>
      <c r="AF10" s="33" t="inlineStr"/>
      <c r="AG10" s="33" t="inlineStr"/>
      <c r="AH10">
        <f>COUNTA(D10:D10)&gt;0</f>
        <v/>
      </c>
      <c r="AI10">
        <f>TRUE</f>
        <v/>
      </c>
      <c r="AJ10">
        <f>FALSE</f>
        <v/>
      </c>
      <c r="AK10">
        <f>IF(AH10,"ANSWERED","MISSING")</f>
        <v/>
      </c>
      <c r="AL10" t="inlineStr">
        <is>
          <t>NO_DEPENDENCY</t>
        </is>
      </c>
    </row>
    <row r="11">
      <c r="A11" s="29" t="inlineStr">
        <is>
          <t>UTACSP_GV_19_v1</t>
        </is>
      </c>
      <c r="B11" s="30" t="inlineStr">
        <is>
          <t>Money Laundering Reporting Officer (MLRO)</t>
        </is>
      </c>
      <c r="C11" s="31" t="inlineStr">
        <is>
          <t>Kindly provide names and relevant information.</t>
        </is>
      </c>
      <c r="D11" s="32" t="inlineStr"/>
      <c r="E11" s="33" t="inlineStr"/>
      <c r="F11" s="33" t="inlineStr"/>
      <c r="G11" s="33" t="inlineStr"/>
      <c r="H11" s="33" t="inlineStr"/>
      <c r="I11" s="33" t="inlineStr"/>
      <c r="J11" s="33" t="inlineStr"/>
      <c r="K11" s="33" t="inlineStr"/>
      <c r="L11" s="33" t="inlineStr"/>
      <c r="M11" s="33" t="inlineStr"/>
      <c r="N11" s="33" t="inlineStr"/>
      <c r="O11" s="33" t="inlineStr"/>
      <c r="P11" s="33" t="inlineStr"/>
      <c r="Q11" s="33" t="inlineStr"/>
      <c r="R11" s="33" t="inlineStr"/>
      <c r="S11" s="33" t="inlineStr"/>
      <c r="T11" s="33" t="inlineStr"/>
      <c r="U11" s="33" t="inlineStr"/>
      <c r="V11" s="33" t="inlineStr"/>
      <c r="W11" s="33" t="inlineStr"/>
      <c r="X11" s="33" t="inlineStr"/>
      <c r="Y11" s="33" t="inlineStr"/>
      <c r="Z11" s="33" t="inlineStr"/>
      <c r="AA11" s="33" t="inlineStr"/>
      <c r="AB11" s="33" t="inlineStr"/>
      <c r="AC11" s="33" t="inlineStr"/>
      <c r="AD11" s="33" t="inlineStr"/>
      <c r="AE11" s="33" t="inlineStr"/>
      <c r="AF11" s="33" t="inlineStr"/>
      <c r="AG11" s="33" t="inlineStr"/>
      <c r="AH11">
        <f>COUNTA(D11:D11)&gt;0</f>
        <v/>
      </c>
      <c r="AI11">
        <f>TRUE</f>
        <v/>
      </c>
      <c r="AJ11">
        <f>FALSE</f>
        <v/>
      </c>
      <c r="AK11">
        <f>IF(AH11,"ANSWERED","MISSING")</f>
        <v/>
      </c>
      <c r="AL11" t="inlineStr">
        <is>
          <t>NO_DEPENDENCY</t>
        </is>
      </c>
    </row>
    <row r="12">
      <c r="A12" s="29" t="inlineStr">
        <is>
          <t>UTACSP_GV_20_v1</t>
        </is>
      </c>
      <c r="B12" s="30" t="inlineStr">
        <is>
          <t>Compliance Officer</t>
        </is>
      </c>
      <c r="C12" s="31" t="inlineStr">
        <is>
          <t>Kindly provide names and relevant information.</t>
        </is>
      </c>
      <c r="D12" s="32" t="inlineStr"/>
      <c r="E12" s="33" t="inlineStr"/>
      <c r="F12" s="33" t="inlineStr"/>
      <c r="G12" s="33" t="inlineStr"/>
      <c r="H12" s="33" t="inlineStr"/>
      <c r="I12" s="33" t="inlineStr"/>
      <c r="J12" s="33" t="inlineStr"/>
      <c r="K12" s="33" t="inlineStr"/>
      <c r="L12" s="33" t="inlineStr"/>
      <c r="M12" s="33" t="inlineStr"/>
      <c r="N12" s="33" t="inlineStr"/>
      <c r="O12" s="33" t="inlineStr"/>
      <c r="P12" s="33" t="inlineStr"/>
      <c r="Q12" s="33" t="inlineStr"/>
      <c r="R12" s="33" t="inlineStr"/>
      <c r="S12" s="33" t="inlineStr"/>
      <c r="T12" s="33" t="inlineStr"/>
      <c r="U12" s="33" t="inlineStr"/>
      <c r="V12" s="33" t="inlineStr"/>
      <c r="W12" s="33" t="inlineStr"/>
      <c r="X12" s="33" t="inlineStr"/>
      <c r="Y12" s="33" t="inlineStr"/>
      <c r="Z12" s="33" t="inlineStr"/>
      <c r="AA12" s="33" t="inlineStr"/>
      <c r="AB12" s="33" t="inlineStr"/>
      <c r="AC12" s="33" t="inlineStr"/>
      <c r="AD12" s="33" t="inlineStr"/>
      <c r="AE12" s="33" t="inlineStr"/>
      <c r="AF12" s="33" t="inlineStr"/>
      <c r="AG12" s="33" t="inlineStr"/>
      <c r="AH12">
        <f>COUNTA(D12:D12)&gt;0</f>
        <v/>
      </c>
      <c r="AI12">
        <f>TRUE</f>
        <v/>
      </c>
      <c r="AJ12">
        <f>FALSE</f>
        <v/>
      </c>
      <c r="AK12">
        <f>IF(AH12,"ANSWERED","MISSING")</f>
        <v/>
      </c>
      <c r="AL12" t="inlineStr">
        <is>
          <t>NO_DEPENDENCY</t>
        </is>
      </c>
    </row>
    <row r="13">
      <c r="A13" s="29" t="inlineStr">
        <is>
          <t>UTACSP_GV_21_v1</t>
        </is>
      </c>
      <c r="B13" s="30" t="inlineStr">
        <is>
          <t>Was the FIAU informed of the appointment of the MLRO?</t>
        </is>
      </c>
      <c r="C13" s="31" t="inlineStr">
        <is>
          <t>Select one option from the allowed list of values.
OPTIONS: YES | NO</t>
        </is>
      </c>
      <c r="D13" s="32" t="inlineStr"/>
      <c r="E13" s="33" t="inlineStr"/>
      <c r="F13" s="33" t="inlineStr"/>
      <c r="G13" s="33" t="inlineStr"/>
      <c r="H13" s="33" t="inlineStr"/>
      <c r="I13" s="33" t="inlineStr"/>
      <c r="J13" s="33" t="inlineStr"/>
      <c r="K13" s="33" t="inlineStr"/>
      <c r="L13" s="33" t="inlineStr"/>
      <c r="M13" s="33" t="inlineStr"/>
      <c r="N13" s="33" t="inlineStr"/>
      <c r="O13" s="33" t="inlineStr"/>
      <c r="P13" s="33" t="inlineStr"/>
      <c r="Q13" s="33" t="inlineStr"/>
      <c r="R13" s="33" t="inlineStr"/>
      <c r="S13" s="33" t="inlineStr"/>
      <c r="T13" s="33" t="inlineStr"/>
      <c r="U13" s="33" t="inlineStr"/>
      <c r="V13" s="33" t="inlineStr"/>
      <c r="W13" s="33" t="inlineStr"/>
      <c r="X13" s="33" t="inlineStr"/>
      <c r="Y13" s="33" t="inlineStr"/>
      <c r="Z13" s="33" t="inlineStr"/>
      <c r="AA13" s="33" t="inlineStr"/>
      <c r="AB13" s="33" t="inlineStr"/>
      <c r="AC13" s="33" t="inlineStr"/>
      <c r="AD13" s="33" t="inlineStr"/>
      <c r="AE13" s="33" t="inlineStr"/>
      <c r="AF13" s="33" t="inlineStr"/>
      <c r="AG13" s="33" t="inlineStr"/>
      <c r="AH13">
        <f>COUNTA(D13:D13)&gt;0</f>
        <v/>
      </c>
      <c r="AI13">
        <f>TRUE</f>
        <v/>
      </c>
      <c r="AJ13">
        <f>FALSE</f>
        <v/>
      </c>
      <c r="AK13">
        <f>IF(AH13,"ANSWERED","MISSING")</f>
        <v/>
      </c>
      <c r="AL13" t="inlineStr">
        <is>
          <t>NO_DEPENDENCY</t>
        </is>
      </c>
    </row>
    <row r="14">
      <c r="A14" s="29" t="inlineStr">
        <is>
          <t>UTACSP_GV_22_v1</t>
        </is>
      </c>
      <c r="B14" s="30" t="inlineStr">
        <is>
          <t>h) Were there any changes during the reporting period to the Approved Persons of the CSP?</t>
        </is>
      </c>
      <c r="C14" s="31" t="inlineStr">
        <is>
          <t>Such as Directors, Shareholder, Compliance Officer, MLRO, the Risk officer or any person responsible for the Risk Management Function.Select one option from the allowed list of values.
OPTIONS: YES | NO | N/A</t>
        </is>
      </c>
      <c r="D14" s="32" t="inlineStr"/>
      <c r="E14" s="33" t="inlineStr"/>
      <c r="F14" s="33" t="inlineStr"/>
      <c r="G14" s="33" t="inlineStr"/>
      <c r="H14" s="33" t="inlineStr"/>
      <c r="I14" s="33" t="inlineStr"/>
      <c r="J14" s="33" t="inlineStr"/>
      <c r="K14" s="33" t="inlineStr"/>
      <c r="L14" s="33" t="inlineStr"/>
      <c r="M14" s="33" t="inlineStr"/>
      <c r="N14" s="33" t="inlineStr"/>
      <c r="O14" s="33" t="inlineStr"/>
      <c r="P14" s="33" t="inlineStr"/>
      <c r="Q14" s="33" t="inlineStr"/>
      <c r="R14" s="33" t="inlineStr"/>
      <c r="S14" s="33" t="inlineStr"/>
      <c r="T14" s="33" t="inlineStr"/>
      <c r="U14" s="33" t="inlineStr"/>
      <c r="V14" s="33" t="inlineStr"/>
      <c r="W14" s="33" t="inlineStr"/>
      <c r="X14" s="33" t="inlineStr"/>
      <c r="Y14" s="33" t="inlineStr"/>
      <c r="Z14" s="33" t="inlineStr"/>
      <c r="AA14" s="33" t="inlineStr"/>
      <c r="AB14" s="33" t="inlineStr"/>
      <c r="AC14" s="33" t="inlineStr"/>
      <c r="AD14" s="33" t="inlineStr"/>
      <c r="AE14" s="33" t="inlineStr"/>
      <c r="AF14" s="33" t="inlineStr"/>
      <c r="AG14" s="33" t="inlineStr"/>
      <c r="AH14">
        <f>COUNTA(D14:D14)&gt;0</f>
        <v/>
      </c>
      <c r="AI14">
        <f>TRUE</f>
        <v/>
      </c>
      <c r="AJ14">
        <f>FALSE</f>
        <v/>
      </c>
      <c r="AK14">
        <f>IF(AH14,"ANSWERED","MISSING")</f>
        <v/>
      </c>
      <c r="AL14" t="inlineStr">
        <is>
          <t>NO_DEPENDENCY</t>
        </is>
      </c>
    </row>
    <row r="15">
      <c r="A15" s="29" t="inlineStr">
        <is>
          <t>UTACSP_GV_23_v1</t>
        </is>
      </c>
      <c r="B15" s="30" t="inlineStr">
        <is>
          <t>i) If not notified to the Authority, please explain the reason for not having notified the MFSA and provide details:</t>
        </is>
      </c>
      <c r="C15" s="31" t="inlineStr">
        <is>
          <t>Type N/A if the Authority was notified about the changes.Required if question UTACSP_GV_21 is answered as yes.
WHEN TO ANSWER: “Was the FIAU informed of the appointment of the MLRO?” (UTACSP_GV_21) is “yes”</t>
        </is>
      </c>
      <c r="D15" s="34" t="inlineStr"/>
      <c r="E15" s="33" t="inlineStr"/>
      <c r="F15" s="33" t="inlineStr"/>
      <c r="G15" s="33" t="inlineStr"/>
      <c r="H15" s="33" t="inlineStr"/>
      <c r="I15" s="33" t="inlineStr"/>
      <c r="J15" s="33" t="inlineStr"/>
      <c r="K15" s="33" t="inlineStr"/>
      <c r="L15" s="33" t="inlineStr"/>
      <c r="M15" s="33" t="inlineStr"/>
      <c r="N15" s="33" t="inlineStr"/>
      <c r="O15" s="33" t="inlineStr"/>
      <c r="P15" s="33" t="inlineStr"/>
      <c r="Q15" s="33" t="inlineStr"/>
      <c r="R15" s="33" t="inlineStr"/>
      <c r="S15" s="33" t="inlineStr"/>
      <c r="T15" s="33" t="inlineStr"/>
      <c r="U15" s="33" t="inlineStr"/>
      <c r="V15" s="33" t="inlineStr"/>
      <c r="W15" s="33" t="inlineStr"/>
      <c r="X15" s="33" t="inlineStr"/>
      <c r="Y15" s="33" t="inlineStr"/>
      <c r="Z15" s="33" t="inlineStr"/>
      <c r="AA15" s="33" t="inlineStr"/>
      <c r="AB15" s="33" t="inlineStr"/>
      <c r="AC15" s="33" t="inlineStr"/>
      <c r="AD15" s="33" t="inlineStr"/>
      <c r="AE15" s="33" t="inlineStr"/>
      <c r="AF15" s="33" t="inlineStr"/>
      <c r="AG15" s="33" t="inlineStr"/>
      <c r="AH15">
        <f>COUNTA(D15:D15)&gt;0</f>
        <v/>
      </c>
      <c r="AI15">
        <f>IFERROR(AND($D$13&lt;&gt;"",$D$13="yes"),FALSE)</f>
        <v/>
      </c>
      <c r="AJ15">
        <f>IFERROR(AND($D$13="",NOT(AND($D$13&lt;&gt;"",$D$13="yes"))),FALSE)</f>
        <v/>
      </c>
      <c r="AK15">
        <f>IF(AI15,IF(AH15,"ANSWERED","MISSING"),IF(AJ15,IF(AH15,"INVALID","CONTROLLER MISSING"),IF(AH15,"INVALID","NOT APPLICABLE")))</f>
        <v/>
      </c>
      <c r="AL15" t="inlineStr">
        <is>
          <t>PARSED</t>
        </is>
      </c>
    </row>
    <row r="16">
      <c r="A16" s="29" t="inlineStr">
        <is>
          <t>UTACSP_GV_24_v1</t>
        </is>
      </c>
      <c r="B16" s="30" t="inlineStr">
        <is>
          <t>Are there any designated employees or other staff members supporting the MLRO in his functions?</t>
        </is>
      </c>
      <c r="C16" s="31" t="inlineStr">
        <is>
          <t>Select one option from the allowed list of values.
OPTIONS: YES | NO | N/A</t>
        </is>
      </c>
      <c r="D16" s="32" t="inlineStr"/>
      <c r="E16" s="33" t="inlineStr"/>
      <c r="F16" s="33" t="inlineStr"/>
      <c r="G16" s="33" t="inlineStr"/>
      <c r="H16" s="33" t="inlineStr"/>
      <c r="I16" s="33" t="inlineStr"/>
      <c r="J16" s="33" t="inlineStr"/>
      <c r="K16" s="33" t="inlineStr"/>
      <c r="L16" s="33" t="inlineStr"/>
      <c r="M16" s="33" t="inlineStr"/>
      <c r="N16" s="33" t="inlineStr"/>
      <c r="O16" s="33" t="inlineStr"/>
      <c r="P16" s="33" t="inlineStr"/>
      <c r="Q16" s="33" t="inlineStr"/>
      <c r="R16" s="33" t="inlineStr"/>
      <c r="S16" s="33" t="inlineStr"/>
      <c r="T16" s="33" t="inlineStr"/>
      <c r="U16" s="33" t="inlineStr"/>
      <c r="V16" s="33" t="inlineStr"/>
      <c r="W16" s="33" t="inlineStr"/>
      <c r="X16" s="33" t="inlineStr"/>
      <c r="Y16" s="33" t="inlineStr"/>
      <c r="Z16" s="33" t="inlineStr"/>
      <c r="AA16" s="33" t="inlineStr"/>
      <c r="AB16" s="33" t="inlineStr"/>
      <c r="AC16" s="33" t="inlineStr"/>
      <c r="AD16" s="33" t="inlineStr"/>
      <c r="AE16" s="33" t="inlineStr"/>
      <c r="AF16" s="33" t="inlineStr"/>
      <c r="AG16" s="33" t="inlineStr"/>
      <c r="AH16">
        <f>COUNTA(D16:D16)&gt;0</f>
        <v/>
      </c>
      <c r="AI16">
        <f>TRUE</f>
        <v/>
      </c>
      <c r="AJ16">
        <f>FALSE</f>
        <v/>
      </c>
      <c r="AK16">
        <f>IF(AH16,"ANSWERED","MISSING")</f>
        <v/>
      </c>
      <c r="AL16" t="inlineStr">
        <is>
          <t>NO_DEPENDENCY</t>
        </is>
      </c>
    </row>
    <row r="17">
      <c r="A17" s="29" t="inlineStr">
        <is>
          <t>UTACSP_GV_25_v1</t>
        </is>
      </c>
      <c r="B17" s="30" t="inlineStr">
        <is>
          <t>Details of the designated employees.</t>
        </is>
      </c>
      <c r="C17" s="31" t="inlineStr">
        <is>
          <t>Required if question UTACSP_GV_23 is answered as YES.
WHEN TO ANSWER: “i) If not notified to the Authority, please explain the reason for not having notified the MFSA and provide details:” (UTACSP_GV_23) is “YES”</t>
        </is>
      </c>
      <c r="D17" s="34" t="inlineStr"/>
      <c r="E17" s="33" t="inlineStr"/>
      <c r="F17" s="33" t="inlineStr"/>
      <c r="G17" s="33" t="inlineStr"/>
      <c r="H17" s="33" t="inlineStr"/>
      <c r="I17" s="33" t="inlineStr"/>
      <c r="J17" s="33" t="inlineStr"/>
      <c r="K17" s="33" t="inlineStr"/>
      <c r="L17" s="33" t="inlineStr"/>
      <c r="M17" s="33" t="inlineStr"/>
      <c r="N17" s="33" t="inlineStr"/>
      <c r="O17" s="33" t="inlineStr"/>
      <c r="P17" s="33" t="inlineStr"/>
      <c r="Q17" s="33" t="inlineStr"/>
      <c r="R17" s="33" t="inlineStr"/>
      <c r="S17" s="33" t="inlineStr"/>
      <c r="T17" s="33" t="inlineStr"/>
      <c r="U17" s="33" t="inlineStr"/>
      <c r="V17" s="33" t="inlineStr"/>
      <c r="W17" s="33" t="inlineStr"/>
      <c r="X17" s="33" t="inlineStr"/>
      <c r="Y17" s="33" t="inlineStr"/>
      <c r="Z17" s="33" t="inlineStr"/>
      <c r="AA17" s="33" t="inlineStr"/>
      <c r="AB17" s="33" t="inlineStr"/>
      <c r="AC17" s="33" t="inlineStr"/>
      <c r="AD17" s="33" t="inlineStr"/>
      <c r="AE17" s="33" t="inlineStr"/>
      <c r="AF17" s="33" t="inlineStr"/>
      <c r="AG17" s="33" t="inlineStr"/>
      <c r="AH17">
        <f>COUNTA(D17:D17)&gt;0</f>
        <v/>
      </c>
      <c r="AI17">
        <f>IFERROR(AND($D$15&lt;&gt;"",$D$15="YES"),FALSE)</f>
        <v/>
      </c>
      <c r="AJ17">
        <f>IFERROR(AND($D$15="",NOT(AND($D$15&lt;&gt;"",$D$15="YES"))),FALSE)</f>
        <v/>
      </c>
      <c r="AK17">
        <f>IF(AI17,IF(AH17,"ANSWERED","MISSING"),IF(AJ17,IF(AH17,"INVALID","CONTROLLER MISSING"),IF(AH17,"INVALID","NOT APPLICABLE")))</f>
        <v/>
      </c>
      <c r="AL17" t="inlineStr">
        <is>
          <t>PARSED</t>
        </is>
      </c>
    </row>
    <row r="18">
      <c r="A18" s="29" t="inlineStr">
        <is>
          <t>UTACSP_GV_26_v1</t>
        </is>
      </c>
      <c r="B18" s="30" t="inlineStr">
        <is>
          <t>The number of full-time employees of the CSP;</t>
        </is>
      </c>
      <c r="C18" s="31" t="inlineStr">
        <is>
          <t>Staff Complement 
In the case of not applicable, kindly enter 0</t>
        </is>
      </c>
      <c r="D18" s="32" t="inlineStr"/>
      <c r="E18" s="33" t="inlineStr"/>
      <c r="F18" s="33" t="inlineStr"/>
      <c r="G18" s="33" t="inlineStr"/>
      <c r="H18" s="33" t="inlineStr"/>
      <c r="I18" s="33" t="inlineStr"/>
      <c r="J18" s="33" t="inlineStr"/>
      <c r="K18" s="33" t="inlineStr"/>
      <c r="L18" s="33" t="inlineStr"/>
      <c r="M18" s="33" t="inlineStr"/>
      <c r="N18" s="33" t="inlineStr"/>
      <c r="O18" s="33" t="inlineStr"/>
      <c r="P18" s="33" t="inlineStr"/>
      <c r="Q18" s="33" t="inlineStr"/>
      <c r="R18" s="33" t="inlineStr"/>
      <c r="S18" s="33" t="inlineStr"/>
      <c r="T18" s="33" t="inlineStr"/>
      <c r="U18" s="33" t="inlineStr"/>
      <c r="V18" s="33" t="inlineStr"/>
      <c r="W18" s="33" t="inlineStr"/>
      <c r="X18" s="33" t="inlineStr"/>
      <c r="Y18" s="33" t="inlineStr"/>
      <c r="Z18" s="33" t="inlineStr"/>
      <c r="AA18" s="33" t="inlineStr"/>
      <c r="AB18" s="33" t="inlineStr"/>
      <c r="AC18" s="33" t="inlineStr"/>
      <c r="AD18" s="33" t="inlineStr"/>
      <c r="AE18" s="33" t="inlineStr"/>
      <c r="AF18" s="33" t="inlineStr"/>
      <c r="AG18" s="33" t="inlineStr"/>
      <c r="AH18">
        <f>COUNTA(D18:D18)&gt;0</f>
        <v/>
      </c>
      <c r="AI18">
        <f>TRUE</f>
        <v/>
      </c>
      <c r="AJ18">
        <f>FALSE</f>
        <v/>
      </c>
      <c r="AK18">
        <f>IF(AH18,"ANSWERED","MISSING")</f>
        <v/>
      </c>
      <c r="AL18" t="inlineStr">
        <is>
          <t>NO_DEPENDENCY</t>
        </is>
      </c>
    </row>
    <row r="19">
      <c r="A19" s="29" t="inlineStr">
        <is>
          <t>UTACSP_GV_27_v1</t>
        </is>
      </c>
      <c r="B19" s="30" t="inlineStr">
        <is>
          <t>The number of part-time employees, if any,of theCSP;</t>
        </is>
      </c>
      <c r="C19" s="31" t="inlineStr">
        <is>
          <t>Staff Complement 
In the case of not applicable, kindly enter 0</t>
        </is>
      </c>
      <c r="D19" s="32" t="inlineStr"/>
      <c r="E19" s="33" t="inlineStr"/>
      <c r="F19" s="33" t="inlineStr"/>
      <c r="G19" s="33" t="inlineStr"/>
      <c r="H19" s="33" t="inlineStr"/>
      <c r="I19" s="33" t="inlineStr"/>
      <c r="J19" s="33" t="inlineStr"/>
      <c r="K19" s="33" t="inlineStr"/>
      <c r="L19" s="33" t="inlineStr"/>
      <c r="M19" s="33" t="inlineStr"/>
      <c r="N19" s="33" t="inlineStr"/>
      <c r="O19" s="33" t="inlineStr"/>
      <c r="P19" s="33" t="inlineStr"/>
      <c r="Q19" s="33" t="inlineStr"/>
      <c r="R19" s="33" t="inlineStr"/>
      <c r="S19" s="33" t="inlineStr"/>
      <c r="T19" s="33" t="inlineStr"/>
      <c r="U19" s="33" t="inlineStr"/>
      <c r="V19" s="33" t="inlineStr"/>
      <c r="W19" s="33" t="inlineStr"/>
      <c r="X19" s="33" t="inlineStr"/>
      <c r="Y19" s="33" t="inlineStr"/>
      <c r="Z19" s="33" t="inlineStr"/>
      <c r="AA19" s="33" t="inlineStr"/>
      <c r="AB19" s="33" t="inlineStr"/>
      <c r="AC19" s="33" t="inlineStr"/>
      <c r="AD19" s="33" t="inlineStr"/>
      <c r="AE19" s="33" t="inlineStr"/>
      <c r="AF19" s="33" t="inlineStr"/>
      <c r="AG19" s="33" t="inlineStr"/>
      <c r="AH19">
        <f>COUNTA(D19:D19)&gt;0</f>
        <v/>
      </c>
      <c r="AI19">
        <f>TRUE</f>
        <v/>
      </c>
      <c r="AJ19">
        <f>FALSE</f>
        <v/>
      </c>
      <c r="AK19">
        <f>IF(AH19,"ANSWERED","MISSING")</f>
        <v/>
      </c>
      <c r="AL19" t="inlineStr">
        <is>
          <t>NO_DEPENDENCY</t>
        </is>
      </c>
    </row>
    <row r="20">
      <c r="A20" s="29" t="inlineStr">
        <is>
          <t>UTACSP_GV_28_v1</t>
        </is>
      </c>
      <c r="B20" s="30" t="inlineStr">
        <is>
          <t>The number of persons employed by other group/related companies and seconded to the CSP (if any).</t>
        </is>
      </c>
      <c r="C20" s="31" t="inlineStr">
        <is>
          <t>Staff Complement 
In the case of not applicable, kindly mark '0'.</t>
        </is>
      </c>
      <c r="D20" s="32" t="inlineStr"/>
      <c r="E20" s="33" t="inlineStr"/>
      <c r="F20" s="33" t="inlineStr"/>
      <c r="G20" s="33" t="inlineStr"/>
      <c r="H20" s="33" t="inlineStr"/>
      <c r="I20" s="33" t="inlineStr"/>
      <c r="J20" s="33" t="inlineStr"/>
      <c r="K20" s="33" t="inlineStr"/>
      <c r="L20" s="33" t="inlineStr"/>
      <c r="M20" s="33" t="inlineStr"/>
      <c r="N20" s="33" t="inlineStr"/>
      <c r="O20" s="33" t="inlineStr"/>
      <c r="P20" s="33" t="inlineStr"/>
      <c r="Q20" s="33" t="inlineStr"/>
      <c r="R20" s="33" t="inlineStr"/>
      <c r="S20" s="33" t="inlineStr"/>
      <c r="T20" s="33" t="inlineStr"/>
      <c r="U20" s="33" t="inlineStr"/>
      <c r="V20" s="33" t="inlineStr"/>
      <c r="W20" s="33" t="inlineStr"/>
      <c r="X20" s="33" t="inlineStr"/>
      <c r="Y20" s="33" t="inlineStr"/>
      <c r="Z20" s="33" t="inlineStr"/>
      <c r="AA20" s="33" t="inlineStr"/>
      <c r="AB20" s="33" t="inlineStr"/>
      <c r="AC20" s="33" t="inlineStr"/>
      <c r="AD20" s="33" t="inlineStr"/>
      <c r="AE20" s="33" t="inlineStr"/>
      <c r="AF20" s="33" t="inlineStr"/>
      <c r="AG20" s="33" t="inlineStr"/>
      <c r="AH20">
        <f>COUNTA(D20:D20)&gt;0</f>
        <v/>
      </c>
      <c r="AI20">
        <f>TRUE</f>
        <v/>
      </c>
      <c r="AJ20">
        <f>FALSE</f>
        <v/>
      </c>
      <c r="AK20">
        <f>IF(AH20,"ANSWERED","MISSING")</f>
        <v/>
      </c>
      <c r="AL20" t="inlineStr">
        <is>
          <t>NO_DEPENDENCY</t>
        </is>
      </c>
    </row>
    <row r="21">
      <c r="A21" s="29" t="inlineStr">
        <is>
          <t>UTACSP_GV_29_v1</t>
        </is>
      </c>
      <c r="B21" s="30" t="inlineStr">
        <is>
          <t>Has the Individual CSP and/or Approved Persons of the Authorised Entity undertaken any training as at the end date of this reporting period?</t>
        </is>
      </c>
      <c r="C21" s="31" t="inlineStr">
        <is>
          <t>Select one option from the allowed list of values.
OPTIONS: YES | NO</t>
        </is>
      </c>
      <c r="D21" s="32" t="inlineStr"/>
      <c r="E21" s="33" t="inlineStr"/>
      <c r="F21" s="33" t="inlineStr"/>
      <c r="G21" s="33" t="inlineStr"/>
      <c r="H21" s="33" t="inlineStr"/>
      <c r="I21" s="33" t="inlineStr"/>
      <c r="J21" s="33" t="inlineStr"/>
      <c r="K21" s="33" t="inlineStr"/>
      <c r="L21" s="33" t="inlineStr"/>
      <c r="M21" s="33" t="inlineStr"/>
      <c r="N21" s="33" t="inlineStr"/>
      <c r="O21" s="33" t="inlineStr"/>
      <c r="P21" s="33" t="inlineStr"/>
      <c r="Q21" s="33" t="inlineStr"/>
      <c r="R21" s="33" t="inlineStr"/>
      <c r="S21" s="33" t="inlineStr"/>
      <c r="T21" s="33" t="inlineStr"/>
      <c r="U21" s="33" t="inlineStr"/>
      <c r="V21" s="33" t="inlineStr"/>
      <c r="W21" s="33" t="inlineStr"/>
      <c r="X21" s="33" t="inlineStr"/>
      <c r="Y21" s="33" t="inlineStr"/>
      <c r="Z21" s="33" t="inlineStr"/>
      <c r="AA21" s="33" t="inlineStr"/>
      <c r="AB21" s="33" t="inlineStr"/>
      <c r="AC21" s="33" t="inlineStr"/>
      <c r="AD21" s="33" t="inlineStr"/>
      <c r="AE21" s="33" t="inlineStr"/>
      <c r="AF21" s="33" t="inlineStr"/>
      <c r="AG21" s="33" t="inlineStr"/>
      <c r="AH21">
        <f>COUNTA(D21:D21)&gt;0</f>
        <v/>
      </c>
      <c r="AI21">
        <f>TRUE</f>
        <v/>
      </c>
      <c r="AJ21">
        <f>FALSE</f>
        <v/>
      </c>
      <c r="AK21">
        <f>IF(AH21,"ANSWERED","MISSING")</f>
        <v/>
      </c>
      <c r="AL21" t="inlineStr">
        <is>
          <t>NO_DEPENDENCY</t>
        </is>
      </c>
    </row>
    <row r="22">
      <c r="A22" s="29" t="inlineStr">
        <is>
          <t>UTACSP_GV_30_v1</t>
        </is>
      </c>
      <c r="B22" s="30" t="inlineStr">
        <is>
          <t>Please include details of areas covered and hours.</t>
        </is>
      </c>
      <c r="C22" s="31" t="inlineStr">
        <is>
          <t>Required if question UTACSP_GV_28 is answered as YES.
WHEN TO ANSWER: “The number of persons employed by other group/related companies and seconded to the CSP (if any).” (UTACSP_GV_28) is “YES”</t>
        </is>
      </c>
      <c r="D22" s="34" t="inlineStr"/>
      <c r="E22" s="33" t="inlineStr"/>
      <c r="F22" s="33" t="inlineStr"/>
      <c r="G22" s="33" t="inlineStr"/>
      <c r="H22" s="33" t="inlineStr"/>
      <c r="I22" s="33" t="inlineStr"/>
      <c r="J22" s="33" t="inlineStr"/>
      <c r="K22" s="33" t="inlineStr"/>
      <c r="L22" s="33" t="inlineStr"/>
      <c r="M22" s="33" t="inlineStr"/>
      <c r="N22" s="33" t="inlineStr"/>
      <c r="O22" s="33" t="inlineStr"/>
      <c r="P22" s="33" t="inlineStr"/>
      <c r="Q22" s="33" t="inlineStr"/>
      <c r="R22" s="33" t="inlineStr"/>
      <c r="S22" s="33" t="inlineStr"/>
      <c r="T22" s="33" t="inlineStr"/>
      <c r="U22" s="33" t="inlineStr"/>
      <c r="V22" s="33" t="inlineStr"/>
      <c r="W22" s="33" t="inlineStr"/>
      <c r="X22" s="33" t="inlineStr"/>
      <c r="Y22" s="33" t="inlineStr"/>
      <c r="Z22" s="33" t="inlineStr"/>
      <c r="AA22" s="33" t="inlineStr"/>
      <c r="AB22" s="33" t="inlineStr"/>
      <c r="AC22" s="33" t="inlineStr"/>
      <c r="AD22" s="33" t="inlineStr"/>
      <c r="AE22" s="33" t="inlineStr"/>
      <c r="AF22" s="33" t="inlineStr"/>
      <c r="AG22" s="33" t="inlineStr"/>
      <c r="AH22">
        <f>COUNTA(D22:D22)&gt;0</f>
        <v/>
      </c>
      <c r="AI22">
        <f>IFERROR(AND($D$20&lt;&gt;"",$D$20="YES"),FALSE)</f>
        <v/>
      </c>
      <c r="AJ22">
        <f>IFERROR(AND($D$20="",NOT(AND($D$20&lt;&gt;"",$D$20="YES"))),FALSE)</f>
        <v/>
      </c>
      <c r="AK22">
        <f>IF(AI22,IF(AH22,"ANSWERED","MISSING"),IF(AJ22,IF(AH22,"INVALID","CONTROLLER MISSING"),IF(AH22,"INVALID","NOT APPLICABLE")))</f>
        <v/>
      </c>
      <c r="AL22" t="inlineStr">
        <is>
          <t>PARSED</t>
        </is>
      </c>
    </row>
    <row r="23">
      <c r="A23" s="29" t="inlineStr">
        <is>
          <t>UTACSP_GV_31_v1</t>
        </is>
      </c>
      <c r="B23" s="30" t="inlineStr">
        <is>
          <t>m) Has training been provided to other staff during the reporting period ?</t>
        </is>
      </c>
      <c r="C23" s="31" t="inlineStr">
        <is>
          <t>Mark N/A only in the case were the Authorised Person has no staff.Select one option from the allowed list of values.
OPTIONS: YES | NO | N/A</t>
        </is>
      </c>
      <c r="D23" s="32" t="inlineStr"/>
      <c r="E23" s="33" t="inlineStr"/>
      <c r="F23" s="33" t="inlineStr"/>
      <c r="G23" s="33" t="inlineStr"/>
      <c r="H23" s="33" t="inlineStr"/>
      <c r="I23" s="33" t="inlineStr"/>
      <c r="J23" s="33" t="inlineStr"/>
      <c r="K23" s="33" t="inlineStr"/>
      <c r="L23" s="33" t="inlineStr"/>
      <c r="M23" s="33" t="inlineStr"/>
      <c r="N23" s="33" t="inlineStr"/>
      <c r="O23" s="33" t="inlineStr"/>
      <c r="P23" s="33" t="inlineStr"/>
      <c r="Q23" s="33" t="inlineStr"/>
      <c r="R23" s="33" t="inlineStr"/>
      <c r="S23" s="33" t="inlineStr"/>
      <c r="T23" s="33" t="inlineStr"/>
      <c r="U23" s="33" t="inlineStr"/>
      <c r="V23" s="33" t="inlineStr"/>
      <c r="W23" s="33" t="inlineStr"/>
      <c r="X23" s="33" t="inlineStr"/>
      <c r="Y23" s="33" t="inlineStr"/>
      <c r="Z23" s="33" t="inlineStr"/>
      <c r="AA23" s="33" t="inlineStr"/>
      <c r="AB23" s="33" t="inlineStr"/>
      <c r="AC23" s="33" t="inlineStr"/>
      <c r="AD23" s="33" t="inlineStr"/>
      <c r="AE23" s="33" t="inlineStr"/>
      <c r="AF23" s="33" t="inlineStr"/>
      <c r="AG23" s="33" t="inlineStr"/>
      <c r="AH23">
        <f>COUNTA(D23:D23)&gt;0</f>
        <v/>
      </c>
      <c r="AI23">
        <f>TRUE</f>
        <v/>
      </c>
      <c r="AJ23">
        <f>FALSE</f>
        <v/>
      </c>
      <c r="AK23">
        <f>IF(AH23,"ANSWERED","MISSING")</f>
        <v/>
      </c>
      <c r="AL23" t="inlineStr">
        <is>
          <t>NO_DEPENDENCY</t>
        </is>
      </c>
    </row>
    <row r="24">
      <c r="A24" s="29" t="inlineStr">
        <is>
          <t>UTACSP_GV_32_v1</t>
        </is>
      </c>
      <c r="B24" s="30" t="inlineStr">
        <is>
          <t>Provide an overview and details of areas covered.</t>
        </is>
      </c>
      <c r="C24" s="31" t="inlineStr">
        <is>
          <t>Required if question UTACSP_GV_30 is answered as yes.
WHEN TO ANSWER: “Please include details of areas covered and hours.” (UTACSP_GV_30) is “yes”</t>
        </is>
      </c>
      <c r="D24" s="34" t="inlineStr"/>
      <c r="E24" s="33" t="inlineStr"/>
      <c r="F24" s="33" t="inlineStr"/>
      <c r="G24" s="33" t="inlineStr"/>
      <c r="H24" s="33" t="inlineStr"/>
      <c r="I24" s="33" t="inlineStr"/>
      <c r="J24" s="33" t="inlineStr"/>
      <c r="K24" s="33" t="inlineStr"/>
      <c r="L24" s="33" t="inlineStr"/>
      <c r="M24" s="33" t="inlineStr"/>
      <c r="N24" s="33" t="inlineStr"/>
      <c r="O24" s="33" t="inlineStr"/>
      <c r="P24" s="33" t="inlineStr"/>
      <c r="Q24" s="33" t="inlineStr"/>
      <c r="R24" s="33" t="inlineStr"/>
      <c r="S24" s="33" t="inlineStr"/>
      <c r="T24" s="33" t="inlineStr"/>
      <c r="U24" s="33" t="inlineStr"/>
      <c r="V24" s="33" t="inlineStr"/>
      <c r="W24" s="33" t="inlineStr"/>
      <c r="X24" s="33" t="inlineStr"/>
      <c r="Y24" s="33" t="inlineStr"/>
      <c r="Z24" s="33" t="inlineStr"/>
      <c r="AA24" s="33" t="inlineStr"/>
      <c r="AB24" s="33" t="inlineStr"/>
      <c r="AC24" s="33" t="inlineStr"/>
      <c r="AD24" s="33" t="inlineStr"/>
      <c r="AE24" s="33" t="inlineStr"/>
      <c r="AF24" s="33" t="inlineStr"/>
      <c r="AG24" s="33" t="inlineStr"/>
      <c r="AH24">
        <f>COUNTA(D24:D24)&gt;0</f>
        <v/>
      </c>
      <c r="AI24">
        <f>IFERROR(AND($D$22&lt;&gt;"",$D$22="yes"),FALSE)</f>
        <v/>
      </c>
      <c r="AJ24">
        <f>IFERROR(AND($D$22="",NOT(AND($D$22&lt;&gt;"",$D$22="yes"))),FALSE)</f>
        <v/>
      </c>
      <c r="AK24">
        <f>IF(AI24,IF(AH24,"ANSWERED","MISSING"),IF(AJ24,IF(AH24,"INVALID","CONTROLLER MISSING"),IF(AH24,"INVALID","NOT APPLICABLE")))</f>
        <v/>
      </c>
      <c r="AL24" t="inlineStr">
        <is>
          <t>PARSED</t>
        </is>
      </c>
    </row>
    <row r="25" ht="24" customHeight="1">
      <c r="A25" s="28" t="inlineStr">
        <is>
          <t>GV — ORGANISATION</t>
        </is>
      </c>
      <c r="B25" s="28" t="n"/>
      <c r="C25" s="28" t="n"/>
      <c r="D25" s="28" t="n"/>
      <c r="E25" s="28" t="n"/>
      <c r="F25" s="28" t="n"/>
      <c r="G25" s="28" t="n"/>
      <c r="H25" s="28" t="n"/>
      <c r="I25" s="28" t="n"/>
      <c r="J25" s="28" t="n"/>
      <c r="K25" s="28" t="n"/>
      <c r="L25" s="28" t="n"/>
      <c r="M25" s="28" t="n"/>
      <c r="N25" s="28" t="n"/>
      <c r="O25" s="28" t="n"/>
      <c r="P25" s="28" t="n"/>
      <c r="Q25" s="28" t="n"/>
      <c r="R25" s="28" t="n"/>
      <c r="S25" s="28" t="n"/>
      <c r="T25" s="28" t="n"/>
      <c r="U25" s="28" t="n"/>
      <c r="V25" s="28" t="n"/>
      <c r="W25" s="28" t="n"/>
      <c r="X25" s="28" t="n"/>
      <c r="Y25" s="28" t="n"/>
      <c r="Z25" s="28" t="n"/>
      <c r="AA25" s="28" t="n"/>
      <c r="AB25" s="28" t="n"/>
      <c r="AC25" s="28" t="n"/>
      <c r="AD25" s="28" t="n"/>
      <c r="AE25" s="28" t="n"/>
      <c r="AF25" s="28" t="n"/>
      <c r="AG25" s="28" t="n"/>
    </row>
    <row r="26">
      <c r="A26" s="29" t="inlineStr">
        <is>
          <t>UTACSP_GV_72_v1</t>
        </is>
      </c>
      <c r="B26" s="30" t="inlineStr">
        <is>
          <t>Does the CSP form part of a group?</t>
        </is>
      </c>
      <c r="C26" s="31" t="inlineStr">
        <is>
          <t>Select one option from the allowed list of values.
Required if question UTACSP_GI_1 is answered as Legal Person.
OPTIONS: YES | NO
WHEN TO ANSWER: “Please choose the Authorised Person Type” (UTACSP_GI_1) is “Legal Person”</t>
        </is>
      </c>
      <c r="D26" s="34" t="inlineStr"/>
      <c r="E26" s="33" t="inlineStr"/>
      <c r="F26" s="33" t="inlineStr"/>
      <c r="G26" s="33" t="inlineStr"/>
      <c r="H26" s="33" t="inlineStr"/>
      <c r="I26" s="33" t="inlineStr"/>
      <c r="J26" s="33" t="inlineStr"/>
      <c r="K26" s="33" t="inlineStr"/>
      <c r="L26" s="33" t="inlineStr"/>
      <c r="M26" s="33" t="inlineStr"/>
      <c r="N26" s="33" t="inlineStr"/>
      <c r="O26" s="33" t="inlineStr"/>
      <c r="P26" s="33" t="inlineStr"/>
      <c r="Q26" s="33" t="inlineStr"/>
      <c r="R26" s="33" t="inlineStr"/>
      <c r="S26" s="33" t="inlineStr"/>
      <c r="T26" s="33" t="inlineStr"/>
      <c r="U26" s="33" t="inlineStr"/>
      <c r="V26" s="33" t="inlineStr"/>
      <c r="W26" s="33" t="inlineStr"/>
      <c r="X26" s="33" t="inlineStr"/>
      <c r="Y26" s="33" t="inlineStr"/>
      <c r="Z26" s="33" t="inlineStr"/>
      <c r="AA26" s="33" t="inlineStr"/>
      <c r="AB26" s="33" t="inlineStr"/>
      <c r="AC26" s="33" t="inlineStr"/>
      <c r="AD26" s="33" t="inlineStr"/>
      <c r="AE26" s="33" t="inlineStr"/>
      <c r="AF26" s="33" t="inlineStr"/>
      <c r="AG26" s="33" t="inlineStr"/>
      <c r="AH26">
        <f>COUNTA(D26:D26)&gt;0</f>
        <v/>
      </c>
      <c r="AI26">
        <f>IFERROR(AND('2- GI'!$D$3&lt;&gt;"",'2- GI'!$D$3="Legal Person"),FALSE)</f>
        <v/>
      </c>
      <c r="AJ26">
        <f>IFERROR(AND('2- GI'!$D$3="",NOT(AND('2- GI'!$D$3&lt;&gt;"",'2- GI'!$D$3="Legal Person"))),FALSE)</f>
        <v/>
      </c>
      <c r="AK26">
        <f>IF(AI26,IF(AH26,"ANSWERED","MISSING"),IF(AJ26,IF(AH26,"INVALID","CONTROLLER MISSING"),IF(AH26,"INVALID","NOT APPLICABLE")))</f>
        <v/>
      </c>
      <c r="AL26" t="inlineStr">
        <is>
          <t>PARSED</t>
        </is>
      </c>
    </row>
    <row r="27">
      <c r="A27" s="29" t="inlineStr">
        <is>
          <t>UTACSP_GV_73_v1</t>
        </is>
      </c>
      <c r="B27" s="30" t="inlineStr">
        <is>
          <t>a) Provide details of the relationship that the CSP has with the other members of the group.</t>
        </is>
      </c>
      <c r="C27" s="31" t="inlineStr">
        <is>
          <t>Explain any centralised functions and the degree of control and influence exercised by the parent or other member of the group.Required if question UTACSP_GV_72 is answered as YES.
WHEN TO ANSWER: “Does the CSP form part of a group?” (UTACSP_GV_72) is “YES”</t>
        </is>
      </c>
      <c r="D27" s="34" t="inlineStr"/>
      <c r="E27" s="33" t="inlineStr"/>
      <c r="F27" s="33" t="inlineStr"/>
      <c r="G27" s="33" t="inlineStr"/>
      <c r="H27" s="33" t="inlineStr"/>
      <c r="I27" s="33" t="inlineStr"/>
      <c r="J27" s="33" t="inlineStr"/>
      <c r="K27" s="33" t="inlineStr"/>
      <c r="L27" s="33" t="inlineStr"/>
      <c r="M27" s="33" t="inlineStr"/>
      <c r="N27" s="33" t="inlineStr"/>
      <c r="O27" s="33" t="inlineStr"/>
      <c r="P27" s="33" t="inlineStr"/>
      <c r="Q27" s="33" t="inlineStr"/>
      <c r="R27" s="33" t="inlineStr"/>
      <c r="S27" s="33" t="inlineStr"/>
      <c r="T27" s="33" t="inlineStr"/>
      <c r="U27" s="33" t="inlineStr"/>
      <c r="V27" s="33" t="inlineStr"/>
      <c r="W27" s="33" t="inlineStr"/>
      <c r="X27" s="33" t="inlineStr"/>
      <c r="Y27" s="33" t="inlineStr"/>
      <c r="Z27" s="33" t="inlineStr"/>
      <c r="AA27" s="33" t="inlineStr"/>
      <c r="AB27" s="33" t="inlineStr"/>
      <c r="AC27" s="33" t="inlineStr"/>
      <c r="AD27" s="33" t="inlineStr"/>
      <c r="AE27" s="33" t="inlineStr"/>
      <c r="AF27" s="33" t="inlineStr"/>
      <c r="AG27" s="33" t="inlineStr"/>
      <c r="AH27">
        <f>COUNTA(D27:D27)&gt;0</f>
        <v/>
      </c>
      <c r="AI27">
        <f>IFERROR(AND($D$26&lt;&gt;"",$D$26="YES"),FALSE)</f>
        <v/>
      </c>
      <c r="AJ27">
        <f>IFERROR(AND($D$26="",NOT(AND($D$26&lt;&gt;"",$D$26="YES"))),FALSE)</f>
        <v/>
      </c>
      <c r="AK27">
        <f>IF(AI27,IF(AH27,"ANSWERED","MISSING"),IF(AJ27,IF(AH27,"INVALID","CONTROLLER MISSING"),IF(AH27,"INVALID","NOT APPLICABLE")))</f>
        <v/>
      </c>
      <c r="AL27" t="inlineStr">
        <is>
          <t>PARSED</t>
        </is>
      </c>
    </row>
    <row r="28">
      <c r="A28" s="29" t="inlineStr">
        <is>
          <t>UTACSP_GV_74_v1</t>
        </is>
      </c>
      <c r="B28" s="30" t="inlineStr">
        <is>
          <t>a) An organigram of the CSP showing the ownership structure and UBOs should be attached to this return.</t>
        </is>
      </c>
      <c r="C28" s="31" t="inlineStr">
        <is>
          <t>Indicate the percentage of shares held in the organigram.Select one option from the allowed list of values.
Required if question UTACSP_GI_1 is answered as Legal Person.
OPTIONS: Attached
WHEN TO ANSWER: “Please choose the Authorised Person Type” (UTACSP_GI_1) is “Legal Person”</t>
        </is>
      </c>
      <c r="D28" s="34" t="inlineStr"/>
      <c r="E28" s="33" t="inlineStr"/>
      <c r="F28" s="33" t="inlineStr"/>
      <c r="G28" s="33" t="inlineStr"/>
      <c r="H28" s="33" t="inlineStr"/>
      <c r="I28" s="33" t="inlineStr"/>
      <c r="J28" s="33" t="inlineStr"/>
      <c r="K28" s="33" t="inlineStr"/>
      <c r="L28" s="33" t="inlineStr"/>
      <c r="M28" s="33" t="inlineStr"/>
      <c r="N28" s="33" t="inlineStr"/>
      <c r="O28" s="33" t="inlineStr"/>
      <c r="P28" s="33" t="inlineStr"/>
      <c r="Q28" s="33" t="inlineStr"/>
      <c r="R28" s="33" t="inlineStr"/>
      <c r="S28" s="33" t="inlineStr"/>
      <c r="T28" s="33" t="inlineStr"/>
      <c r="U28" s="33" t="inlineStr"/>
      <c r="V28" s="33" t="inlineStr"/>
      <c r="W28" s="33" t="inlineStr"/>
      <c r="X28" s="33" t="inlineStr"/>
      <c r="Y28" s="33" t="inlineStr"/>
      <c r="Z28" s="33" t="inlineStr"/>
      <c r="AA28" s="33" t="inlineStr"/>
      <c r="AB28" s="33" t="inlineStr"/>
      <c r="AC28" s="33" t="inlineStr"/>
      <c r="AD28" s="33" t="inlineStr"/>
      <c r="AE28" s="33" t="inlineStr"/>
      <c r="AF28" s="33" t="inlineStr"/>
      <c r="AG28" s="33" t="inlineStr"/>
      <c r="AH28">
        <f>COUNTA(D28:D28)&gt;0</f>
        <v/>
      </c>
      <c r="AI28">
        <f>IFERROR(AND('2- GI'!$D$3&lt;&gt;"",'2- GI'!$D$3="Legal Person"),FALSE)</f>
        <v/>
      </c>
      <c r="AJ28">
        <f>IFERROR(AND('2- GI'!$D$3="",NOT(AND('2- GI'!$D$3&lt;&gt;"",'2- GI'!$D$3="Legal Person"))),FALSE)</f>
        <v/>
      </c>
      <c r="AK28">
        <f>IF(AI28,IF(AH28,"ANSWERED","MISSING"),IF(AJ28,IF(AH28,"INVALID","CONTROLLER MISSING"),IF(AH28,"INVALID","NOT APPLICABLE")))</f>
        <v/>
      </c>
      <c r="AL28" t="inlineStr">
        <is>
          <t>PARSED</t>
        </is>
      </c>
    </row>
    <row r="29">
      <c r="A29" s="29" t="inlineStr">
        <is>
          <t>UTACSP_GV_75_v1</t>
        </is>
      </c>
      <c r="B29" s="30" t="inlineStr">
        <is>
          <t>b) Does the CSP share any resources with any entities within the group or with other external / related entities?</t>
        </is>
      </c>
      <c r="C29" s="31" t="inlineStr">
        <is>
          <t>All Authorised Persons, are to include information on resources which are shared with third parties, such as office space, IT services, staff and utilities etcSelect one option from the allowed list of values.
OPTIONS: YES | NO</t>
        </is>
      </c>
      <c r="D29" s="32" t="inlineStr"/>
      <c r="E29" s="33" t="inlineStr"/>
      <c r="F29" s="33" t="inlineStr"/>
      <c r="G29" s="33" t="inlineStr"/>
      <c r="H29" s="33" t="inlineStr"/>
      <c r="I29" s="33" t="inlineStr"/>
      <c r="J29" s="33" t="inlineStr"/>
      <c r="K29" s="33" t="inlineStr"/>
      <c r="L29" s="33" t="inlineStr"/>
      <c r="M29" s="33" t="inlineStr"/>
      <c r="N29" s="33" t="inlineStr"/>
      <c r="O29" s="33" t="inlineStr"/>
      <c r="P29" s="33" t="inlineStr"/>
      <c r="Q29" s="33" t="inlineStr"/>
      <c r="R29" s="33" t="inlineStr"/>
      <c r="S29" s="33" t="inlineStr"/>
      <c r="T29" s="33" t="inlineStr"/>
      <c r="U29" s="33" t="inlineStr"/>
      <c r="V29" s="33" t="inlineStr"/>
      <c r="W29" s="33" t="inlineStr"/>
      <c r="X29" s="33" t="inlineStr"/>
      <c r="Y29" s="33" t="inlineStr"/>
      <c r="Z29" s="33" t="inlineStr"/>
      <c r="AA29" s="33" t="inlineStr"/>
      <c r="AB29" s="33" t="inlineStr"/>
      <c r="AC29" s="33" t="inlineStr"/>
      <c r="AD29" s="33" t="inlineStr"/>
      <c r="AE29" s="33" t="inlineStr"/>
      <c r="AF29" s="33" t="inlineStr"/>
      <c r="AG29" s="33" t="inlineStr"/>
      <c r="AH29">
        <f>COUNTA(D29:D29)&gt;0</f>
        <v/>
      </c>
      <c r="AI29">
        <f>TRUE</f>
        <v/>
      </c>
      <c r="AJ29">
        <f>FALSE</f>
        <v/>
      </c>
      <c r="AK29">
        <f>IF(AH29,"ANSWERED","MISSING")</f>
        <v/>
      </c>
      <c r="AL29" t="inlineStr">
        <is>
          <t>NO_DEPENDENCY</t>
        </is>
      </c>
    </row>
    <row r="30">
      <c r="A30" s="29" t="inlineStr">
        <is>
          <t>UTACSP_GV_76_v1</t>
        </is>
      </c>
      <c r="B30" s="30" t="inlineStr">
        <is>
          <t>b) Please identify resources and in the case where staff is being shared, please include details of the method of operations.</t>
        </is>
      </c>
      <c r="C30" s="31" t="inlineStr">
        <is>
          <t>All Authorised Persons, are to include information on resources which are shared with third parties, such as office space, IT services, staff and utilities etcRequired if question UTACSP_GV_74 is answered as YES.
WHEN TO ANSWER: “a) An organigram of the CSP showing the ownership structure and UBOs should be attached to this return.” (UTACSP_GV_74) is “YES”</t>
        </is>
      </c>
      <c r="D30" s="34" t="inlineStr"/>
      <c r="E30" s="33" t="inlineStr"/>
      <c r="F30" s="33" t="inlineStr"/>
      <c r="G30" s="33" t="inlineStr"/>
      <c r="H30" s="33" t="inlineStr"/>
      <c r="I30" s="33" t="inlineStr"/>
      <c r="J30" s="33" t="inlineStr"/>
      <c r="K30" s="33" t="inlineStr"/>
      <c r="L30" s="33" t="inlineStr"/>
      <c r="M30" s="33" t="inlineStr"/>
      <c r="N30" s="33" t="inlineStr"/>
      <c r="O30" s="33" t="inlineStr"/>
      <c r="P30" s="33" t="inlineStr"/>
      <c r="Q30" s="33" t="inlineStr"/>
      <c r="R30" s="33" t="inlineStr"/>
      <c r="S30" s="33" t="inlineStr"/>
      <c r="T30" s="33" t="inlineStr"/>
      <c r="U30" s="33" t="inlineStr"/>
      <c r="V30" s="33" t="inlineStr"/>
      <c r="W30" s="33" t="inlineStr"/>
      <c r="X30" s="33" t="inlineStr"/>
      <c r="Y30" s="33" t="inlineStr"/>
      <c r="Z30" s="33" t="inlineStr"/>
      <c r="AA30" s="33" t="inlineStr"/>
      <c r="AB30" s="33" t="inlineStr"/>
      <c r="AC30" s="33" t="inlineStr"/>
      <c r="AD30" s="33" t="inlineStr"/>
      <c r="AE30" s="33" t="inlineStr"/>
      <c r="AF30" s="33" t="inlineStr"/>
      <c r="AG30" s="33" t="inlineStr"/>
      <c r="AH30">
        <f>COUNTA(D30:D30)&gt;0</f>
        <v/>
      </c>
      <c r="AI30">
        <f>IFERROR(AND($D$28&lt;&gt;"",$D$28="YES"),FALSE)</f>
        <v/>
      </c>
      <c r="AJ30">
        <f>IFERROR(AND($D$28="",NOT(AND($D$28&lt;&gt;"",$D$28="YES"))),FALSE)</f>
        <v/>
      </c>
      <c r="AK30">
        <f>IF(AI30,IF(AH30,"ANSWERED","MISSING"),IF(AJ30,IF(AH30,"INVALID","CONTROLLER MISSING"),IF(AH30,"INVALID","NOT APPLICABLE")))</f>
        <v/>
      </c>
      <c r="AL30" t="inlineStr">
        <is>
          <t>PARSED</t>
        </is>
      </c>
    </row>
    <row r="31">
      <c r="A31" s="29" t="inlineStr">
        <is>
          <t>UTACSP_GV_77_v1</t>
        </is>
      </c>
      <c r="B31" s="30" t="inlineStr">
        <is>
          <t>Does the CSP have resource sharing agreements in place?</t>
        </is>
      </c>
      <c r="C31" s="31" t="inlineStr">
        <is>
          <t>Select one option from the allowed list of values.
OPTIONS: YES | NO | N/A</t>
        </is>
      </c>
      <c r="D31" s="32" t="inlineStr"/>
      <c r="E31" s="33" t="inlineStr"/>
      <c r="F31" s="33" t="inlineStr"/>
      <c r="G31" s="33" t="inlineStr"/>
      <c r="H31" s="33" t="inlineStr"/>
      <c r="I31" s="33" t="inlineStr"/>
      <c r="J31" s="33" t="inlineStr"/>
      <c r="K31" s="33" t="inlineStr"/>
      <c r="L31" s="33" t="inlineStr"/>
      <c r="M31" s="33" t="inlineStr"/>
      <c r="N31" s="33" t="inlineStr"/>
      <c r="O31" s="33" t="inlineStr"/>
      <c r="P31" s="33" t="inlineStr"/>
      <c r="Q31" s="33" t="inlineStr"/>
      <c r="R31" s="33" t="inlineStr"/>
      <c r="S31" s="33" t="inlineStr"/>
      <c r="T31" s="33" t="inlineStr"/>
      <c r="U31" s="33" t="inlineStr"/>
      <c r="V31" s="33" t="inlineStr"/>
      <c r="W31" s="33" t="inlineStr"/>
      <c r="X31" s="33" t="inlineStr"/>
      <c r="Y31" s="33" t="inlineStr"/>
      <c r="Z31" s="33" t="inlineStr"/>
      <c r="AA31" s="33" t="inlineStr"/>
      <c r="AB31" s="33" t="inlineStr"/>
      <c r="AC31" s="33" t="inlineStr"/>
      <c r="AD31" s="33" t="inlineStr"/>
      <c r="AE31" s="33" t="inlineStr"/>
      <c r="AF31" s="33" t="inlineStr"/>
      <c r="AG31" s="33" t="inlineStr"/>
      <c r="AH31">
        <f>COUNTA(D31:D31)&gt;0</f>
        <v/>
      </c>
      <c r="AI31">
        <f>TRUE</f>
        <v/>
      </c>
      <c r="AJ31">
        <f>FALSE</f>
        <v/>
      </c>
      <c r="AK31">
        <f>IF(AH31,"ANSWERED","MISSING")</f>
        <v/>
      </c>
      <c r="AL31" t="inlineStr">
        <is>
          <t>NO_DEPENDENCY</t>
        </is>
      </c>
    </row>
    <row r="32">
      <c r="A32" s="29" t="inlineStr">
        <is>
          <t>UTACSP_GV_78_v1</t>
        </is>
      </c>
      <c r="B32" s="30" t="inlineStr">
        <is>
          <t>Do such agreements include a confidentiality clause?</t>
        </is>
      </c>
      <c r="C32" s="31" t="inlineStr">
        <is>
          <t>Select one option from the allowed list of values.
Required if question UTACSP_GV_76 is answered as YES.
OPTIONS: YES | NO | N/A
WHEN TO ANSWER: “b) Please identify resources and in the case where staff is being shared, please include details of the method of operations.” (UTACSP_GV_76) is “YES”</t>
        </is>
      </c>
      <c r="D32" s="34" t="inlineStr"/>
      <c r="E32" s="33" t="inlineStr"/>
      <c r="F32" s="33" t="inlineStr"/>
      <c r="G32" s="33" t="inlineStr"/>
      <c r="H32" s="33" t="inlineStr"/>
      <c r="I32" s="33" t="inlineStr"/>
      <c r="J32" s="33" t="inlineStr"/>
      <c r="K32" s="33" t="inlineStr"/>
      <c r="L32" s="33" t="inlineStr"/>
      <c r="M32" s="33" t="inlineStr"/>
      <c r="N32" s="33" t="inlineStr"/>
      <c r="O32" s="33" t="inlineStr"/>
      <c r="P32" s="33" t="inlineStr"/>
      <c r="Q32" s="33" t="inlineStr"/>
      <c r="R32" s="33" t="inlineStr"/>
      <c r="S32" s="33" t="inlineStr"/>
      <c r="T32" s="33" t="inlineStr"/>
      <c r="U32" s="33" t="inlineStr"/>
      <c r="V32" s="33" t="inlineStr"/>
      <c r="W32" s="33" t="inlineStr"/>
      <c r="X32" s="33" t="inlineStr"/>
      <c r="Y32" s="33" t="inlineStr"/>
      <c r="Z32" s="33" t="inlineStr"/>
      <c r="AA32" s="33" t="inlineStr"/>
      <c r="AB32" s="33" t="inlineStr"/>
      <c r="AC32" s="33" t="inlineStr"/>
      <c r="AD32" s="33" t="inlineStr"/>
      <c r="AE32" s="33" t="inlineStr"/>
      <c r="AF32" s="33" t="inlineStr"/>
      <c r="AG32" s="33" t="inlineStr"/>
      <c r="AH32">
        <f>COUNTA(D32:D32)&gt;0</f>
        <v/>
      </c>
      <c r="AI32">
        <f>IFERROR(AND($D$30&lt;&gt;"",$D$30="YES"),FALSE)</f>
        <v/>
      </c>
      <c r="AJ32">
        <f>IFERROR(AND($D$30="",NOT(AND($D$30&lt;&gt;"",$D$30="YES"))),FALSE)</f>
        <v/>
      </c>
      <c r="AK32">
        <f>IF(AI32,IF(AH32,"ANSWERED","MISSING"),IF(AJ32,IF(AH32,"INVALID","CONTROLLER MISSING"),IF(AH32,"INVALID","NOT APPLICABLE")))</f>
        <v/>
      </c>
      <c r="AL32" t="inlineStr">
        <is>
          <t>PARSED</t>
        </is>
      </c>
    </row>
    <row r="33" ht="24" customHeight="1">
      <c r="A33" s="28" t="inlineStr">
        <is>
          <t>GV — MANAGEMENT BODY</t>
        </is>
      </c>
      <c r="B33" s="28" t="n"/>
      <c r="C33" s="28" t="n"/>
      <c r="D33" s="28" t="n"/>
      <c r="E33" s="28" t="n"/>
      <c r="F33" s="28" t="n"/>
      <c r="G33" s="28" t="n"/>
      <c r="H33" s="28" t="n"/>
      <c r="I33" s="28" t="n"/>
      <c r="J33" s="28" t="n"/>
      <c r="K33" s="28" t="n"/>
      <c r="L33" s="28" t="n"/>
      <c r="M33" s="28" t="n"/>
      <c r="N33" s="28" t="n"/>
      <c r="O33" s="28" t="n"/>
      <c r="P33" s="28" t="n"/>
      <c r="Q33" s="28" t="n"/>
      <c r="R33" s="28" t="n"/>
      <c r="S33" s="28" t="n"/>
      <c r="T33" s="28" t="n"/>
      <c r="U33" s="28" t="n"/>
      <c r="V33" s="28" t="n"/>
      <c r="W33" s="28" t="n"/>
      <c r="X33" s="28" t="n"/>
      <c r="Y33" s="28" t="n"/>
      <c r="Z33" s="28" t="n"/>
      <c r="AA33" s="28" t="n"/>
      <c r="AB33" s="28" t="n"/>
      <c r="AC33" s="28" t="n"/>
      <c r="AD33" s="28" t="n"/>
      <c r="AE33" s="28" t="n"/>
      <c r="AF33" s="28" t="n"/>
      <c r="AG33" s="28" t="n"/>
    </row>
    <row r="34">
      <c r="A34" s="29" t="inlineStr">
        <is>
          <t>UTACSP_GV_79_v1</t>
        </is>
      </c>
      <c r="B34" s="30" t="inlineStr">
        <is>
          <t>Has the management body/ Individual CSP assigned some of its functions and duties to sub-committees?</t>
        </is>
      </c>
      <c r="C34" s="31" t="inlineStr">
        <is>
          <t>Select one option from the allowed list of values.
OPTIONS: YES | NO</t>
        </is>
      </c>
      <c r="D34" s="32" t="inlineStr"/>
      <c r="E34" s="33" t="inlineStr"/>
      <c r="F34" s="33" t="inlineStr"/>
      <c r="G34" s="33" t="inlineStr"/>
      <c r="H34" s="33" t="inlineStr"/>
      <c r="I34" s="33" t="inlineStr"/>
      <c r="J34" s="33" t="inlineStr"/>
      <c r="K34" s="33" t="inlineStr"/>
      <c r="L34" s="33" t="inlineStr"/>
      <c r="M34" s="33" t="inlineStr"/>
      <c r="N34" s="33" t="inlineStr"/>
      <c r="O34" s="33" t="inlineStr"/>
      <c r="P34" s="33" t="inlineStr"/>
      <c r="Q34" s="33" t="inlineStr"/>
      <c r="R34" s="33" t="inlineStr"/>
      <c r="S34" s="33" t="inlineStr"/>
      <c r="T34" s="33" t="inlineStr"/>
      <c r="U34" s="33" t="inlineStr"/>
      <c r="V34" s="33" t="inlineStr"/>
      <c r="W34" s="33" t="inlineStr"/>
      <c r="X34" s="33" t="inlineStr"/>
      <c r="Y34" s="33" t="inlineStr"/>
      <c r="Z34" s="33" t="inlineStr"/>
      <c r="AA34" s="33" t="inlineStr"/>
      <c r="AB34" s="33" t="inlineStr"/>
      <c r="AC34" s="33" t="inlineStr"/>
      <c r="AD34" s="33" t="inlineStr"/>
      <c r="AE34" s="33" t="inlineStr"/>
      <c r="AF34" s="33" t="inlineStr"/>
      <c r="AG34" s="33" t="inlineStr"/>
      <c r="AH34">
        <f>COUNTA(D34:D34)&gt;0</f>
        <v/>
      </c>
      <c r="AI34">
        <f>TRUE</f>
        <v/>
      </c>
      <c r="AJ34">
        <f>FALSE</f>
        <v/>
      </c>
      <c r="AK34">
        <f>IF(AH34,"ANSWERED","MISSING")</f>
        <v/>
      </c>
      <c r="AL34" t="inlineStr">
        <is>
          <t>NO_DEPENDENCY</t>
        </is>
      </c>
    </row>
    <row r="35">
      <c r="A35" s="29" t="inlineStr">
        <is>
          <t>UTACSP_GV_80_v1</t>
        </is>
      </c>
      <c r="B35" s="30" t="inlineStr">
        <is>
          <t>Kindly provide details of the composition of these sub-committees and the responsibilities assigned to them.</t>
        </is>
      </c>
      <c r="C35" s="31" t="inlineStr">
        <is>
          <t>Required if question UTACSP_GV_78 is answered as YES.
WHEN TO ANSWER: “Do such agreements include a confidentiality clause?” (UTACSP_GV_78) is “YES”</t>
        </is>
      </c>
      <c r="D35" s="34" t="inlineStr"/>
      <c r="E35" s="33" t="inlineStr"/>
      <c r="F35" s="33" t="inlineStr"/>
      <c r="G35" s="33" t="inlineStr"/>
      <c r="H35" s="33" t="inlineStr"/>
      <c r="I35" s="33" t="inlineStr"/>
      <c r="J35" s="33" t="inlineStr"/>
      <c r="K35" s="33" t="inlineStr"/>
      <c r="L35" s="33" t="inlineStr"/>
      <c r="M35" s="33" t="inlineStr"/>
      <c r="N35" s="33" t="inlineStr"/>
      <c r="O35" s="33" t="inlineStr"/>
      <c r="P35" s="33" t="inlineStr"/>
      <c r="Q35" s="33" t="inlineStr"/>
      <c r="R35" s="33" t="inlineStr"/>
      <c r="S35" s="33" t="inlineStr"/>
      <c r="T35" s="33" t="inlineStr"/>
      <c r="U35" s="33" t="inlineStr"/>
      <c r="V35" s="33" t="inlineStr"/>
      <c r="W35" s="33" t="inlineStr"/>
      <c r="X35" s="33" t="inlineStr"/>
      <c r="Y35" s="33" t="inlineStr"/>
      <c r="Z35" s="33" t="inlineStr"/>
      <c r="AA35" s="33" t="inlineStr"/>
      <c r="AB35" s="33" t="inlineStr"/>
      <c r="AC35" s="33" t="inlineStr"/>
      <c r="AD35" s="33" t="inlineStr"/>
      <c r="AE35" s="33" t="inlineStr"/>
      <c r="AF35" s="33" t="inlineStr"/>
      <c r="AG35" s="33" t="inlineStr"/>
      <c r="AH35">
        <f>COUNTA(D35:D35)&gt;0</f>
        <v/>
      </c>
      <c r="AI35">
        <f>IFERROR(AND($D$32&lt;&gt;"",$D$32="YES"),FALSE)</f>
        <v/>
      </c>
      <c r="AJ35">
        <f>IFERROR(AND($D$32="",NOT(AND($D$32&lt;&gt;"",$D$32="YES"))),FALSE)</f>
        <v/>
      </c>
      <c r="AK35">
        <f>IF(AI35,IF(AH35,"ANSWERED","MISSING"),IF(AJ35,IF(AH35,"INVALID","CONTROLLER MISSING"),IF(AH35,"INVALID","NOT APPLICABLE")))</f>
        <v/>
      </c>
      <c r="AL35" t="inlineStr">
        <is>
          <t>PARSED</t>
        </is>
      </c>
    </row>
    <row r="36">
      <c r="A36" s="29" t="inlineStr">
        <is>
          <t>UTACSP_GV_81_v1</t>
        </is>
      </c>
      <c r="B36" s="30" t="inlineStr">
        <is>
          <t>How often does the CSP`s management body meet? If 'Other' is selected, please specify in the next question.</t>
        </is>
      </c>
      <c r="C36" s="31" t="inlineStr">
        <is>
          <t>Select one option from the allowed list of values.
Required if question UTACSP_GI_1 is answered as Legal Person.
OPTIONS: Monthly | Quarterly | Semi-Anually | Anually | Other
WHEN TO ANSWER: “Please choose the Authorised Person Type” (UTACSP_GI_1) is “Legal Person”</t>
        </is>
      </c>
      <c r="D36" s="34" t="inlineStr"/>
      <c r="E36" s="33" t="inlineStr"/>
      <c r="F36" s="33" t="inlineStr"/>
      <c r="G36" s="33" t="inlineStr"/>
      <c r="H36" s="33" t="inlineStr"/>
      <c r="I36" s="33" t="inlineStr"/>
      <c r="J36" s="33" t="inlineStr"/>
      <c r="K36" s="33" t="inlineStr"/>
      <c r="L36" s="33" t="inlineStr"/>
      <c r="M36" s="33" t="inlineStr"/>
      <c r="N36" s="33" t="inlineStr"/>
      <c r="O36" s="33" t="inlineStr"/>
      <c r="P36" s="33" t="inlineStr"/>
      <c r="Q36" s="33" t="inlineStr"/>
      <c r="R36" s="33" t="inlineStr"/>
      <c r="S36" s="33" t="inlineStr"/>
      <c r="T36" s="33" t="inlineStr"/>
      <c r="U36" s="33" t="inlineStr"/>
      <c r="V36" s="33" t="inlineStr"/>
      <c r="W36" s="33" t="inlineStr"/>
      <c r="X36" s="33" t="inlineStr"/>
      <c r="Y36" s="33" t="inlineStr"/>
      <c r="Z36" s="33" t="inlineStr"/>
      <c r="AA36" s="33" t="inlineStr"/>
      <c r="AB36" s="33" t="inlineStr"/>
      <c r="AC36" s="33" t="inlineStr"/>
      <c r="AD36" s="33" t="inlineStr"/>
      <c r="AE36" s="33" t="inlineStr"/>
      <c r="AF36" s="33" t="inlineStr"/>
      <c r="AG36" s="33" t="inlineStr"/>
      <c r="AH36">
        <f>COUNTA(D36:D36)&gt;0</f>
        <v/>
      </c>
      <c r="AI36">
        <f>IFERROR(AND('2- GI'!$D$3&lt;&gt;"",'2- GI'!$D$3="Legal Person"),FALSE)</f>
        <v/>
      </c>
      <c r="AJ36">
        <f>IFERROR(AND('2- GI'!$D$3="",NOT(AND('2- GI'!$D$3&lt;&gt;"",'2- GI'!$D$3="Legal Person"))),FALSE)</f>
        <v/>
      </c>
      <c r="AK36">
        <f>IF(AI36,IF(AH36,"ANSWERED","MISSING"),IF(AJ36,IF(AH36,"INVALID","CONTROLLER MISSING"),IF(AH36,"INVALID","NOT APPLICABLE")))</f>
        <v/>
      </c>
      <c r="AL36" t="inlineStr">
        <is>
          <t>PARSED</t>
        </is>
      </c>
    </row>
    <row r="37">
      <c r="A37" s="29" t="inlineStr">
        <is>
          <t>UTACSP_GV_82_v1</t>
        </is>
      </c>
      <c r="B37" s="30" t="inlineStr">
        <is>
          <t>Specify the frequency of meetings</t>
        </is>
      </c>
      <c r="C37" s="31" t="inlineStr">
        <is>
          <t>If 'Other' is selected, please specify the frequency of the management body meetings.Required if question UTACSP_GV_80 is answered as Other.
WHEN TO ANSWER: “Kindly provide details of the composition of these sub-committees and the responsibilities assigned to them.” (UTACSP_GV_80) is “Other”</t>
        </is>
      </c>
      <c r="D37" s="34" t="inlineStr"/>
      <c r="E37" s="33" t="inlineStr"/>
      <c r="F37" s="33" t="inlineStr"/>
      <c r="G37" s="33" t="inlineStr"/>
      <c r="H37" s="33" t="inlineStr"/>
      <c r="I37" s="33" t="inlineStr"/>
      <c r="J37" s="33" t="inlineStr"/>
      <c r="K37" s="33" t="inlineStr"/>
      <c r="L37" s="33" t="inlineStr"/>
      <c r="M37" s="33" t="inlineStr"/>
      <c r="N37" s="33" t="inlineStr"/>
      <c r="O37" s="33" t="inlineStr"/>
      <c r="P37" s="33" t="inlineStr"/>
      <c r="Q37" s="33" t="inlineStr"/>
      <c r="R37" s="33" t="inlineStr"/>
      <c r="S37" s="33" t="inlineStr"/>
      <c r="T37" s="33" t="inlineStr"/>
      <c r="U37" s="33" t="inlineStr"/>
      <c r="V37" s="33" t="inlineStr"/>
      <c r="W37" s="33" t="inlineStr"/>
      <c r="X37" s="33" t="inlineStr"/>
      <c r="Y37" s="33" t="inlineStr"/>
      <c r="Z37" s="33" t="inlineStr"/>
      <c r="AA37" s="33" t="inlineStr"/>
      <c r="AB37" s="33" t="inlineStr"/>
      <c r="AC37" s="33" t="inlineStr"/>
      <c r="AD37" s="33" t="inlineStr"/>
      <c r="AE37" s="33" t="inlineStr"/>
      <c r="AF37" s="33" t="inlineStr"/>
      <c r="AG37" s="33" t="inlineStr"/>
      <c r="AH37">
        <f>COUNTA(D37:D37)&gt;0</f>
        <v/>
      </c>
      <c r="AI37">
        <f>IFERROR(AND($D$35&lt;&gt;"",$D$35="Other"),FALSE)</f>
        <v/>
      </c>
      <c r="AJ37">
        <f>IFERROR(AND($D$35="",NOT(AND($D$35&lt;&gt;"",$D$35="Other"))),FALSE)</f>
        <v/>
      </c>
      <c r="AK37">
        <f>IF(AI37,IF(AH37,"ANSWERED","MISSING"),IF(AJ37,IF(AH37,"INVALID","CONTROLLER MISSING"),IF(AH37,"INVALID","NOT APPLICABLE")))</f>
        <v/>
      </c>
      <c r="AL37" t="inlineStr">
        <is>
          <t>PARSED</t>
        </is>
      </c>
    </row>
    <row r="38">
      <c r="A38" s="29" t="inlineStr">
        <is>
          <t>UTACSP_GV_83_v1</t>
        </is>
      </c>
      <c r="B38" s="30" t="inlineStr">
        <is>
          <t>Are minutes of such meetings kept?</t>
        </is>
      </c>
      <c r="C38" s="31" t="inlineStr">
        <is>
          <t>Select one option from the allowed list of values.
Required if question UTACSP_GI_1 is answered as Legal Person.
OPTIONS: YES | NO
WHEN TO ANSWER: “Please choose the Authorised Person Type” (UTACSP_GI_1) is “Legal Person”</t>
        </is>
      </c>
      <c r="D38" s="34" t="inlineStr"/>
      <c r="E38" s="33" t="inlineStr"/>
      <c r="F38" s="33" t="inlineStr"/>
      <c r="G38" s="33" t="inlineStr"/>
      <c r="H38" s="33" t="inlineStr"/>
      <c r="I38" s="33" t="inlineStr"/>
      <c r="J38" s="33" t="inlineStr"/>
      <c r="K38" s="33" t="inlineStr"/>
      <c r="L38" s="33" t="inlineStr"/>
      <c r="M38" s="33" t="inlineStr"/>
      <c r="N38" s="33" t="inlineStr"/>
      <c r="O38" s="33" t="inlineStr"/>
      <c r="P38" s="33" t="inlineStr"/>
      <c r="Q38" s="33" t="inlineStr"/>
      <c r="R38" s="33" t="inlineStr"/>
      <c r="S38" s="33" t="inlineStr"/>
      <c r="T38" s="33" t="inlineStr"/>
      <c r="U38" s="33" t="inlineStr"/>
      <c r="V38" s="33" t="inlineStr"/>
      <c r="W38" s="33" t="inlineStr"/>
      <c r="X38" s="33" t="inlineStr"/>
      <c r="Y38" s="33" t="inlineStr"/>
      <c r="Z38" s="33" t="inlineStr"/>
      <c r="AA38" s="33" t="inlineStr"/>
      <c r="AB38" s="33" t="inlineStr"/>
      <c r="AC38" s="33" t="inlineStr"/>
      <c r="AD38" s="33" t="inlineStr"/>
      <c r="AE38" s="33" t="inlineStr"/>
      <c r="AF38" s="33" t="inlineStr"/>
      <c r="AG38" s="33" t="inlineStr"/>
      <c r="AH38">
        <f>COUNTA(D38:D38)&gt;0</f>
        <v/>
      </c>
      <c r="AI38">
        <f>IFERROR(AND('2- GI'!$D$3&lt;&gt;"",'2- GI'!$D$3="Legal Person"),FALSE)</f>
        <v/>
      </c>
      <c r="AJ38">
        <f>IFERROR(AND('2- GI'!$D$3="",NOT(AND('2- GI'!$D$3&lt;&gt;"",'2- GI'!$D$3="Legal Person"))),FALSE)</f>
        <v/>
      </c>
      <c r="AK38">
        <f>IF(AI38,IF(AH38,"ANSWERED","MISSING"),IF(AJ38,IF(AH38,"INVALID","CONTROLLER MISSING"),IF(AH38,"INVALID","NOT APPLICABLE")))</f>
        <v/>
      </c>
      <c r="AL38" t="inlineStr">
        <is>
          <t>PARSED</t>
        </is>
      </c>
    </row>
    <row r="39">
      <c r="A39" s="29" t="inlineStr">
        <is>
          <t>UTACSP_GV_84_v1</t>
        </is>
      </c>
      <c r="B39" s="30" t="inlineStr">
        <is>
          <t>d) What measures does the CSP have in place to ensure that the 'four-eyes' principle is complied with? If 'Other' is selected please specify in the next question.</t>
        </is>
      </c>
      <c r="C39" s="31" t="inlineStr">
        <is>
          <t>If more then one applies, kindly tick the relevant ones.Select all applicable options from the allowed list of values.
Required if question UTACSP_GI_1 is answered as Legal Person.
HOW TO ANSWER: At least 1 values.
OPTIONS: Use the dropdown list; the full option list is intentionally not repeated here.
WHEN TO ANSWER: “Please choose the Authorised Person Type” (UTACSP_GI_1) is “Legal Person”</t>
        </is>
      </c>
      <c r="D39" s="34" t="inlineStr"/>
      <c r="E39" s="34" t="inlineStr"/>
      <c r="F39" s="34" t="inlineStr"/>
      <c r="G39" s="34" t="inlineStr"/>
      <c r="H39" s="34" t="inlineStr"/>
      <c r="I39" s="34" t="inlineStr"/>
      <c r="J39" s="34" t="inlineStr"/>
      <c r="K39" s="34" t="inlineStr"/>
      <c r="L39" s="34" t="inlineStr"/>
      <c r="M39" s="34" t="inlineStr"/>
      <c r="N39" s="34" t="inlineStr"/>
      <c r="O39" s="34" t="inlineStr"/>
      <c r="P39" s="34" t="inlineStr"/>
      <c r="Q39" s="34" t="inlineStr"/>
      <c r="R39" s="34" t="inlineStr"/>
      <c r="S39" s="34" t="inlineStr"/>
      <c r="T39" s="34" t="inlineStr"/>
      <c r="U39" s="34" t="inlineStr"/>
      <c r="V39" s="34" t="inlineStr"/>
      <c r="W39" s="34" t="inlineStr"/>
      <c r="X39" s="34" t="inlineStr"/>
      <c r="Y39" s="34" t="inlineStr"/>
      <c r="Z39" s="34" t="inlineStr"/>
      <c r="AA39" s="34" t="inlineStr"/>
      <c r="AB39" s="34" t="inlineStr"/>
      <c r="AC39" s="34" t="inlineStr"/>
      <c r="AD39" s="34" t="inlineStr"/>
      <c r="AE39" s="34" t="inlineStr"/>
      <c r="AF39" s="34" t="inlineStr"/>
      <c r="AG39" s="34" t="inlineStr"/>
      <c r="AH39">
        <f>COUNTA(D39:AG39)&gt;0</f>
        <v/>
      </c>
      <c r="AI39">
        <f>IFERROR(AND('2- GI'!$D$3&lt;&gt;"",'2- GI'!$D$3="Legal Person"),FALSE)</f>
        <v/>
      </c>
      <c r="AJ39">
        <f>IFERROR(AND('2- GI'!$D$3="",NOT(AND('2- GI'!$D$3&lt;&gt;"",'2- GI'!$D$3="Legal Person"))),FALSE)</f>
        <v/>
      </c>
      <c r="AK39">
        <f>IF(AI39,IF(AH39,"ANSWERED","MISSING"),IF(AJ39,IF(AH39,"INVALID","CONTROLLER MISSING"),IF(AH39,"INVALID","NOT APPLICABLE")))</f>
        <v/>
      </c>
      <c r="AL39" t="inlineStr">
        <is>
          <t>PARSED</t>
        </is>
      </c>
    </row>
    <row r="40">
      <c r="A40" s="29" t="inlineStr">
        <is>
          <t>UTACSP_GV_85_v1</t>
        </is>
      </c>
      <c r="B40" s="30" t="inlineStr">
        <is>
          <t>Specify other measures.</t>
        </is>
      </c>
      <c r="C40" s="31" t="inlineStr">
        <is>
          <t>Required if question UTACSP_GV_83 is answered as one of: Other - please specify in next question.
WHEN TO ANSWER: “Are minutes of such meetings kept?” (UTACSP_GV_83) is one of: “Other - please specify in next question”</t>
        </is>
      </c>
      <c r="D40" s="34" t="inlineStr"/>
      <c r="E40" s="33" t="inlineStr"/>
      <c r="F40" s="33" t="inlineStr"/>
      <c r="G40" s="33" t="inlineStr"/>
      <c r="H40" s="33" t="inlineStr"/>
      <c r="I40" s="33" t="inlineStr"/>
      <c r="J40" s="33" t="inlineStr"/>
      <c r="K40" s="33" t="inlineStr"/>
      <c r="L40" s="33" t="inlineStr"/>
      <c r="M40" s="33" t="inlineStr"/>
      <c r="N40" s="33" t="inlineStr"/>
      <c r="O40" s="33" t="inlineStr"/>
      <c r="P40" s="33" t="inlineStr"/>
      <c r="Q40" s="33" t="inlineStr"/>
      <c r="R40" s="33" t="inlineStr"/>
      <c r="S40" s="33" t="inlineStr"/>
      <c r="T40" s="33" t="inlineStr"/>
      <c r="U40" s="33" t="inlineStr"/>
      <c r="V40" s="33" t="inlineStr"/>
      <c r="W40" s="33" t="inlineStr"/>
      <c r="X40" s="33" t="inlineStr"/>
      <c r="Y40" s="33" t="inlineStr"/>
      <c r="Z40" s="33" t="inlineStr"/>
      <c r="AA40" s="33" t="inlineStr"/>
      <c r="AB40" s="33" t="inlineStr"/>
      <c r="AC40" s="33" t="inlineStr"/>
      <c r="AD40" s="33" t="inlineStr"/>
      <c r="AE40" s="33" t="inlineStr"/>
      <c r="AF40" s="33" t="inlineStr"/>
      <c r="AG40" s="33" t="inlineStr"/>
      <c r="AH40">
        <f>COUNTA(D40:D40)&gt;0</f>
        <v/>
      </c>
      <c r="AI40">
        <f>IFERROR(AND($D$38&lt;&gt;"",$D$38="Other - please specify in next question"),FALSE)</f>
        <v/>
      </c>
      <c r="AJ40">
        <f>IFERROR(AND($D$38="",NOT(AND($D$38&lt;&gt;"",$D$38="Other - please specify in next question"))),FALSE)</f>
        <v/>
      </c>
      <c r="AK40">
        <f>IF(AI40,IF(AH40,"ANSWERED","MISSING"),IF(AJ40,IF(AH40,"INVALID","CONTROLLER MISSING"),IF(AH40,"INVALID","NOT APPLICABLE")))</f>
        <v/>
      </c>
      <c r="AL40" t="inlineStr">
        <is>
          <t>PARSED</t>
        </is>
      </c>
    </row>
    <row r="41">
      <c r="A41" s="29" t="inlineStr">
        <is>
          <t>UTACSP_GV_86_v1</t>
        </is>
      </c>
      <c r="B41" s="30" t="inlineStr">
        <is>
          <t>Are any resolutions or other records evidencing any key decision taken mantained by the CSP?</t>
        </is>
      </c>
      <c r="C41" s="31" t="inlineStr">
        <is>
          <t>Select one option from the allowed list of values.
Required if question UTACSP_GI_1 is answered as natural person.
OPTIONS: YES | NO
WHEN TO ANSWER: “Please choose the Authorised Person Type” (UTACSP_GI_1) is “natural person”</t>
        </is>
      </c>
      <c r="D41" s="34" t="inlineStr"/>
      <c r="E41" s="33" t="inlineStr"/>
      <c r="F41" s="33" t="inlineStr"/>
      <c r="G41" s="33" t="inlineStr"/>
      <c r="H41" s="33" t="inlineStr"/>
      <c r="I41" s="33" t="inlineStr"/>
      <c r="J41" s="33" t="inlineStr"/>
      <c r="K41" s="33" t="inlineStr"/>
      <c r="L41" s="33" t="inlineStr"/>
      <c r="M41" s="33" t="inlineStr"/>
      <c r="N41" s="33" t="inlineStr"/>
      <c r="O41" s="33" t="inlineStr"/>
      <c r="P41" s="33" t="inlineStr"/>
      <c r="Q41" s="33" t="inlineStr"/>
      <c r="R41" s="33" t="inlineStr"/>
      <c r="S41" s="33" t="inlineStr"/>
      <c r="T41" s="33" t="inlineStr"/>
      <c r="U41" s="33" t="inlineStr"/>
      <c r="V41" s="33" t="inlineStr"/>
      <c r="W41" s="33" t="inlineStr"/>
      <c r="X41" s="33" t="inlineStr"/>
      <c r="Y41" s="33" t="inlineStr"/>
      <c r="Z41" s="33" t="inlineStr"/>
      <c r="AA41" s="33" t="inlineStr"/>
      <c r="AB41" s="33" t="inlineStr"/>
      <c r="AC41" s="33" t="inlineStr"/>
      <c r="AD41" s="33" t="inlineStr"/>
      <c r="AE41" s="33" t="inlineStr"/>
      <c r="AF41" s="33" t="inlineStr"/>
      <c r="AG41" s="33" t="inlineStr"/>
      <c r="AH41">
        <f>COUNTA(D41:D41)&gt;0</f>
        <v/>
      </c>
      <c r="AI41">
        <f>IFERROR(AND('2- GI'!$D$3&lt;&gt;"",'2- GI'!$D$3="natural person"),FALSE)</f>
        <v/>
      </c>
      <c r="AJ41">
        <f>IFERROR(AND('2- GI'!$D$3="",NOT(AND('2- GI'!$D$3&lt;&gt;"",'2- GI'!$D$3="natural person"))),FALSE)</f>
        <v/>
      </c>
      <c r="AK41">
        <f>IF(AI41,IF(AH41,"ANSWERED","MISSING"),IF(AJ41,IF(AH41,"INVALID","CONTROLLER MISSING"),IF(AH41,"INVALID","NOT APPLICABLE")))</f>
        <v/>
      </c>
      <c r="AL41" t="inlineStr">
        <is>
          <t>PARSED</t>
        </is>
      </c>
    </row>
    <row r="42">
      <c r="A42" s="29" t="inlineStr">
        <is>
          <t>UTACSP_GV_87_v1</t>
        </is>
      </c>
      <c r="B42" s="30" t="inlineStr">
        <is>
          <t>How is the rest of the CSP set-up kept abreast of all developments and/or decisions taken by the CSP?</t>
        </is>
      </c>
      <c r="C42" s="31" t="inlineStr">
        <is>
          <t>Mark N/A only in the case were the Authorised Person has no staff.Required if question UTACSP_GI_1 is answered as natural person.
WHEN TO ANSWER: “Please choose the Authorised Person Type” (UTACSP_GI_1) is “natural person”</t>
        </is>
      </c>
      <c r="D42" s="34" t="inlineStr"/>
      <c r="E42" s="33" t="inlineStr"/>
      <c r="F42" s="33" t="inlineStr"/>
      <c r="G42" s="33" t="inlineStr"/>
      <c r="H42" s="33" t="inlineStr"/>
      <c r="I42" s="33" t="inlineStr"/>
      <c r="J42" s="33" t="inlineStr"/>
      <c r="K42" s="33" t="inlineStr"/>
      <c r="L42" s="33" t="inlineStr"/>
      <c r="M42" s="33" t="inlineStr"/>
      <c r="N42" s="33" t="inlineStr"/>
      <c r="O42" s="33" t="inlineStr"/>
      <c r="P42" s="33" t="inlineStr"/>
      <c r="Q42" s="33" t="inlineStr"/>
      <c r="R42" s="33" t="inlineStr"/>
      <c r="S42" s="33" t="inlineStr"/>
      <c r="T42" s="33" t="inlineStr"/>
      <c r="U42" s="33" t="inlineStr"/>
      <c r="V42" s="33" t="inlineStr"/>
      <c r="W42" s="33" t="inlineStr"/>
      <c r="X42" s="33" t="inlineStr"/>
      <c r="Y42" s="33" t="inlineStr"/>
      <c r="Z42" s="33" t="inlineStr"/>
      <c r="AA42" s="33" t="inlineStr"/>
      <c r="AB42" s="33" t="inlineStr"/>
      <c r="AC42" s="33" t="inlineStr"/>
      <c r="AD42" s="33" t="inlineStr"/>
      <c r="AE42" s="33" t="inlineStr"/>
      <c r="AF42" s="33" t="inlineStr"/>
      <c r="AG42" s="33" t="inlineStr"/>
      <c r="AH42">
        <f>COUNTA(D42:D42)&gt;0</f>
        <v/>
      </c>
      <c r="AI42">
        <f>IFERROR(AND('2- GI'!$D$3&lt;&gt;"",'2- GI'!$D$3="natural person"),FALSE)</f>
        <v/>
      </c>
      <c r="AJ42">
        <f>IFERROR(AND('2- GI'!$D$3="",NOT(AND('2- GI'!$D$3&lt;&gt;"",'2- GI'!$D$3="natural person"))),FALSE)</f>
        <v/>
      </c>
      <c r="AK42">
        <f>IF(AI42,IF(AH42,"ANSWERED","MISSING"),IF(AJ42,IF(AH42,"INVALID","CONTROLLER MISSING"),IF(AH42,"INVALID","NOT APPLICABLE")))</f>
        <v/>
      </c>
      <c r="AL42" t="inlineStr">
        <is>
          <t>PARSED</t>
        </is>
      </c>
    </row>
    <row r="43">
      <c r="A43" s="29" t="inlineStr">
        <is>
          <t>UTACSP_GV_88_v1</t>
        </is>
      </c>
      <c r="B43" s="30" t="inlineStr">
        <is>
          <t>e)How is the rest of the management body kept abreast of all developments and/or decisions taken by the CSP? If others is selected , please specify in the next question.</t>
        </is>
      </c>
      <c r="C43" s="31" t="inlineStr">
        <is>
          <t>If more then one applies, kindly tick the relevant ones.Select all applicable options from the allowed list of values.
Required if question UTACSP_GI_1 is answered as Legal Person.
HOW TO ANSWER: At least 1 values.
OPTIONS: Use the dropdown list; the full option list is intentionally not repeated here.
WHEN TO ANSWER: “Please choose the Authorised Person Type” (UTACSP_GI_1) is “Legal Person”</t>
        </is>
      </c>
      <c r="D43" s="34" t="inlineStr"/>
      <c r="E43" s="34" t="inlineStr"/>
      <c r="F43" s="34" t="inlineStr"/>
      <c r="G43" s="34" t="inlineStr"/>
      <c r="H43" s="34" t="inlineStr"/>
      <c r="I43" s="34" t="inlineStr"/>
      <c r="J43" s="34" t="inlineStr"/>
      <c r="K43" s="34" t="inlineStr"/>
      <c r="L43" s="34" t="inlineStr"/>
      <c r="M43" s="34" t="inlineStr"/>
      <c r="N43" s="34" t="inlineStr"/>
      <c r="O43" s="34" t="inlineStr"/>
      <c r="P43" s="34" t="inlineStr"/>
      <c r="Q43" s="34" t="inlineStr"/>
      <c r="R43" s="34" t="inlineStr"/>
      <c r="S43" s="34" t="inlineStr"/>
      <c r="T43" s="34" t="inlineStr"/>
      <c r="U43" s="34" t="inlineStr"/>
      <c r="V43" s="34" t="inlineStr"/>
      <c r="W43" s="34" t="inlineStr"/>
      <c r="X43" s="34" t="inlineStr"/>
      <c r="Y43" s="34" t="inlineStr"/>
      <c r="Z43" s="34" t="inlineStr"/>
      <c r="AA43" s="34" t="inlineStr"/>
      <c r="AB43" s="34" t="inlineStr"/>
      <c r="AC43" s="34" t="inlineStr"/>
      <c r="AD43" s="34" t="inlineStr"/>
      <c r="AE43" s="34" t="inlineStr"/>
      <c r="AF43" s="34" t="inlineStr"/>
      <c r="AG43" s="34" t="inlineStr"/>
      <c r="AH43">
        <f>COUNTA(D43:AG43)&gt;0</f>
        <v/>
      </c>
      <c r="AI43">
        <f>IFERROR(AND('2- GI'!$D$3&lt;&gt;"",'2- GI'!$D$3="Legal Person"),FALSE)</f>
        <v/>
      </c>
      <c r="AJ43">
        <f>IFERROR(AND('2- GI'!$D$3="",NOT(AND('2- GI'!$D$3&lt;&gt;"",'2- GI'!$D$3="Legal Person"))),FALSE)</f>
        <v/>
      </c>
      <c r="AK43">
        <f>IF(AI43,IF(AH43,"ANSWERED","MISSING"),IF(AJ43,IF(AH43,"INVALID","CONTROLLER MISSING"),IF(AH43,"INVALID","NOT APPLICABLE")))</f>
        <v/>
      </c>
      <c r="AL43" t="inlineStr">
        <is>
          <t>PARSED</t>
        </is>
      </c>
    </row>
    <row r="44">
      <c r="A44" s="29" t="inlineStr">
        <is>
          <t>UTACSP_GV_89_v1</t>
        </is>
      </c>
      <c r="B44" s="30" t="inlineStr">
        <is>
          <t>Specify others</t>
        </is>
      </c>
      <c r="C44" s="31" t="inlineStr">
        <is>
          <t>Required if question UTACSP_GV_87 is answered as one of: Other.
WHEN TO ANSWER: “How is the rest of the CSP set-up kept abreast of all developments and/or decisions taken by the CSP?” (UTACSP_GV_87) is one of: “Other”</t>
        </is>
      </c>
      <c r="D44" s="34" t="inlineStr"/>
      <c r="E44" s="33" t="inlineStr"/>
      <c r="F44" s="33" t="inlineStr"/>
      <c r="G44" s="33" t="inlineStr"/>
      <c r="H44" s="33" t="inlineStr"/>
      <c r="I44" s="33" t="inlineStr"/>
      <c r="J44" s="33" t="inlineStr"/>
      <c r="K44" s="33" t="inlineStr"/>
      <c r="L44" s="33" t="inlineStr"/>
      <c r="M44" s="33" t="inlineStr"/>
      <c r="N44" s="33" t="inlineStr"/>
      <c r="O44" s="33" t="inlineStr"/>
      <c r="P44" s="33" t="inlineStr"/>
      <c r="Q44" s="33" t="inlineStr"/>
      <c r="R44" s="33" t="inlineStr"/>
      <c r="S44" s="33" t="inlineStr"/>
      <c r="T44" s="33" t="inlineStr"/>
      <c r="U44" s="33" t="inlineStr"/>
      <c r="V44" s="33" t="inlineStr"/>
      <c r="W44" s="33" t="inlineStr"/>
      <c r="X44" s="33" t="inlineStr"/>
      <c r="Y44" s="33" t="inlineStr"/>
      <c r="Z44" s="33" t="inlineStr"/>
      <c r="AA44" s="33" t="inlineStr"/>
      <c r="AB44" s="33" t="inlineStr"/>
      <c r="AC44" s="33" t="inlineStr"/>
      <c r="AD44" s="33" t="inlineStr"/>
      <c r="AE44" s="33" t="inlineStr"/>
      <c r="AF44" s="33" t="inlineStr"/>
      <c r="AG44" s="33" t="inlineStr"/>
      <c r="AH44">
        <f>COUNTA(D44:D44)&gt;0</f>
        <v/>
      </c>
      <c r="AI44">
        <f>IFERROR(AND($D$42&lt;&gt;"",$D$42="Other"),FALSE)</f>
        <v/>
      </c>
      <c r="AJ44">
        <f>IFERROR(AND($D$42="",NOT(AND($D$42&lt;&gt;"",$D$42="Other"))),FALSE)</f>
        <v/>
      </c>
      <c r="AK44">
        <f>IF(AI44,IF(AH44,"ANSWERED","MISSING"),IF(AJ44,IF(AH44,"INVALID","CONTROLLER MISSING"),IF(AH44,"INVALID","NOT APPLICABLE")))</f>
        <v/>
      </c>
      <c r="AL44" t="inlineStr">
        <is>
          <t>PARSED</t>
        </is>
      </c>
    </row>
    <row r="45">
      <c r="A45" s="29" t="inlineStr">
        <is>
          <t>UTACSP_GV_90_v1</t>
        </is>
      </c>
      <c r="B45" s="30" t="inlineStr">
        <is>
          <t>Does the CSP have any Conflict of Interest (COrules/ policy in place?</t>
        </is>
      </c>
      <c r="C45" s="31" t="inlineStr">
        <is>
          <t>Select one option from the allowed list of values.
OPTIONS: YES | NO | N/A</t>
        </is>
      </c>
      <c r="D45" s="32" t="inlineStr"/>
      <c r="E45" s="33" t="inlineStr"/>
      <c r="F45" s="33" t="inlineStr"/>
      <c r="G45" s="33" t="inlineStr"/>
      <c r="H45" s="33" t="inlineStr"/>
      <c r="I45" s="33" t="inlineStr"/>
      <c r="J45" s="33" t="inlineStr"/>
      <c r="K45" s="33" t="inlineStr"/>
      <c r="L45" s="33" t="inlineStr"/>
      <c r="M45" s="33" t="inlineStr"/>
      <c r="N45" s="33" t="inlineStr"/>
      <c r="O45" s="33" t="inlineStr"/>
      <c r="P45" s="33" t="inlineStr"/>
      <c r="Q45" s="33" t="inlineStr"/>
      <c r="R45" s="33" t="inlineStr"/>
      <c r="S45" s="33" t="inlineStr"/>
      <c r="T45" s="33" t="inlineStr"/>
      <c r="U45" s="33" t="inlineStr"/>
      <c r="V45" s="33" t="inlineStr"/>
      <c r="W45" s="33" t="inlineStr"/>
      <c r="X45" s="33" t="inlineStr"/>
      <c r="Y45" s="33" t="inlineStr"/>
      <c r="Z45" s="33" t="inlineStr"/>
      <c r="AA45" s="33" t="inlineStr"/>
      <c r="AB45" s="33" t="inlineStr"/>
      <c r="AC45" s="33" t="inlineStr"/>
      <c r="AD45" s="33" t="inlineStr"/>
      <c r="AE45" s="33" t="inlineStr"/>
      <c r="AF45" s="33" t="inlineStr"/>
      <c r="AG45" s="33" t="inlineStr"/>
      <c r="AH45">
        <f>COUNTA(D45:D45)&gt;0</f>
        <v/>
      </c>
      <c r="AI45">
        <f>TRUE</f>
        <v/>
      </c>
      <c r="AJ45">
        <f>FALSE</f>
        <v/>
      </c>
      <c r="AK45">
        <f>IF(AH45,"ANSWERED","MISSING")</f>
        <v/>
      </c>
      <c r="AL45" t="inlineStr">
        <is>
          <t>NO_DEPENDENCY</t>
        </is>
      </c>
    </row>
    <row r="46">
      <c r="A46" s="29" t="inlineStr">
        <is>
          <t>UTACSP_GV_91_v1</t>
        </is>
      </c>
      <c r="B46" s="30" t="inlineStr">
        <is>
          <t>Indicate reason for the establishing of a Conflict of Interest rules/policy is not applicable</t>
        </is>
      </c>
      <c r="C46" s="31" t="inlineStr">
        <is>
          <t>Required if question UTACSP_GV_89 is answered as one of: No,N/A.
WHEN TO ANSWER: “Specify others” (UTACSP_GV_89) is one of: “No”, “N/A”</t>
        </is>
      </c>
      <c r="D46" s="34" t="inlineStr"/>
      <c r="E46" s="33" t="inlineStr"/>
      <c r="F46" s="33" t="inlineStr"/>
      <c r="G46" s="33" t="inlineStr"/>
      <c r="H46" s="33" t="inlineStr"/>
      <c r="I46" s="33" t="inlineStr"/>
      <c r="J46" s="33" t="inlineStr"/>
      <c r="K46" s="33" t="inlineStr"/>
      <c r="L46" s="33" t="inlineStr"/>
      <c r="M46" s="33" t="inlineStr"/>
      <c r="N46" s="33" t="inlineStr"/>
      <c r="O46" s="33" t="inlineStr"/>
      <c r="P46" s="33" t="inlineStr"/>
      <c r="Q46" s="33" t="inlineStr"/>
      <c r="R46" s="33" t="inlineStr"/>
      <c r="S46" s="33" t="inlineStr"/>
      <c r="T46" s="33" t="inlineStr"/>
      <c r="U46" s="33" t="inlineStr"/>
      <c r="V46" s="33" t="inlineStr"/>
      <c r="W46" s="33" t="inlineStr"/>
      <c r="X46" s="33" t="inlineStr"/>
      <c r="Y46" s="33" t="inlineStr"/>
      <c r="Z46" s="33" t="inlineStr"/>
      <c r="AA46" s="33" t="inlineStr"/>
      <c r="AB46" s="33" t="inlineStr"/>
      <c r="AC46" s="33" t="inlineStr"/>
      <c r="AD46" s="33" t="inlineStr"/>
      <c r="AE46" s="33" t="inlineStr"/>
      <c r="AF46" s="33" t="inlineStr"/>
      <c r="AG46" s="33" t="inlineStr"/>
      <c r="AH46">
        <f>COUNTA(D46:D46)&gt;0</f>
        <v/>
      </c>
      <c r="AI46">
        <f>IFERROR(AND($D$44&lt;&gt;"",OR($D$44="No",$D$44="N/A")),FALSE)</f>
        <v/>
      </c>
      <c r="AJ46">
        <f>IFERROR(AND($D$44="",NOT(AND($D$44&lt;&gt;"",OR($D$44="No",$D$44="N/A")))),FALSE)</f>
        <v/>
      </c>
      <c r="AK46">
        <f>IF(AI46,IF(AH46,"ANSWERED","MISSING"),IF(AJ46,IF(AH46,"INVALID","CONTROLLER MISSING"),IF(AH46,"INVALID","NOT APPLICABLE")))</f>
        <v/>
      </c>
      <c r="AL46" t="inlineStr">
        <is>
          <t>PARSED</t>
        </is>
      </c>
    </row>
    <row r="47">
      <c r="A47" s="29" t="inlineStr">
        <is>
          <t>UTACSP_GV_92_v1</t>
        </is>
      </c>
      <c r="B47" s="30" t="inlineStr">
        <is>
          <t>f)  Where the CSP has employees, have these rules been issued to employees?</t>
        </is>
      </c>
      <c r="C47" s="31" t="inlineStr">
        <is>
          <t>Mark N/A only in the case were the Authorised Person has no staff.Select one option from the allowed list of values.
OPTIONS: YES | NO | N/A</t>
        </is>
      </c>
      <c r="D47" s="32" t="inlineStr"/>
      <c r="E47" s="33" t="inlineStr"/>
      <c r="F47" s="33" t="inlineStr"/>
      <c r="G47" s="33" t="inlineStr"/>
      <c r="H47" s="33" t="inlineStr"/>
      <c r="I47" s="33" t="inlineStr"/>
      <c r="J47" s="33" t="inlineStr"/>
      <c r="K47" s="33" t="inlineStr"/>
      <c r="L47" s="33" t="inlineStr"/>
      <c r="M47" s="33" t="inlineStr"/>
      <c r="N47" s="33" t="inlineStr"/>
      <c r="O47" s="33" t="inlineStr"/>
      <c r="P47" s="33" t="inlineStr"/>
      <c r="Q47" s="33" t="inlineStr"/>
      <c r="R47" s="33" t="inlineStr"/>
      <c r="S47" s="33" t="inlineStr"/>
      <c r="T47" s="33" t="inlineStr"/>
      <c r="U47" s="33" t="inlineStr"/>
      <c r="V47" s="33" t="inlineStr"/>
      <c r="W47" s="33" t="inlineStr"/>
      <c r="X47" s="33" t="inlineStr"/>
      <c r="Y47" s="33" t="inlineStr"/>
      <c r="Z47" s="33" t="inlineStr"/>
      <c r="AA47" s="33" t="inlineStr"/>
      <c r="AB47" s="33" t="inlineStr"/>
      <c r="AC47" s="33" t="inlineStr"/>
      <c r="AD47" s="33" t="inlineStr"/>
      <c r="AE47" s="33" t="inlineStr"/>
      <c r="AF47" s="33" t="inlineStr"/>
      <c r="AG47" s="33" t="inlineStr"/>
      <c r="AH47">
        <f>COUNTA(D47:D47)&gt;0</f>
        <v/>
      </c>
      <c r="AI47">
        <f>TRUE</f>
        <v/>
      </c>
      <c r="AJ47">
        <f>FALSE</f>
        <v/>
      </c>
      <c r="AK47">
        <f>IF(AH47,"ANSWERED","MISSING")</f>
        <v/>
      </c>
      <c r="AL47" t="inlineStr">
        <is>
          <t>NO_DEPENDENCY</t>
        </is>
      </c>
    </row>
    <row r="48">
      <c r="A48" s="29" t="inlineStr">
        <is>
          <t>UTACSP_GV_93_v1</t>
        </is>
      </c>
      <c r="B48" s="30" t="inlineStr">
        <is>
          <t>Indicate reason for not communicating these rules to employees</t>
        </is>
      </c>
      <c r="C48" s="31" t="inlineStr">
        <is>
          <t>Required if question UTACSP_GV_91 is answered as NO.
WHEN TO ANSWER: “Indicate reason for the establishing of a Conflict of Interest rules/policy is not applicable” (UTACSP_GV_91) is “NO”</t>
        </is>
      </c>
      <c r="D48" s="34" t="inlineStr"/>
      <c r="E48" s="33" t="inlineStr"/>
      <c r="F48" s="33" t="inlineStr"/>
      <c r="G48" s="33" t="inlineStr"/>
      <c r="H48" s="33" t="inlineStr"/>
      <c r="I48" s="33" t="inlineStr"/>
      <c r="J48" s="33" t="inlineStr"/>
      <c r="K48" s="33" t="inlineStr"/>
      <c r="L48" s="33" t="inlineStr"/>
      <c r="M48" s="33" t="inlineStr"/>
      <c r="N48" s="33" t="inlineStr"/>
      <c r="O48" s="33" t="inlineStr"/>
      <c r="P48" s="33" t="inlineStr"/>
      <c r="Q48" s="33" t="inlineStr"/>
      <c r="R48" s="33" t="inlineStr"/>
      <c r="S48" s="33" t="inlineStr"/>
      <c r="T48" s="33" t="inlineStr"/>
      <c r="U48" s="33" t="inlineStr"/>
      <c r="V48" s="33" t="inlineStr"/>
      <c r="W48" s="33" t="inlineStr"/>
      <c r="X48" s="33" t="inlineStr"/>
      <c r="Y48" s="33" t="inlineStr"/>
      <c r="Z48" s="33" t="inlineStr"/>
      <c r="AA48" s="33" t="inlineStr"/>
      <c r="AB48" s="33" t="inlineStr"/>
      <c r="AC48" s="33" t="inlineStr"/>
      <c r="AD48" s="33" t="inlineStr"/>
      <c r="AE48" s="33" t="inlineStr"/>
      <c r="AF48" s="33" t="inlineStr"/>
      <c r="AG48" s="33" t="inlineStr"/>
      <c r="AH48">
        <f>COUNTA(D48:D48)&gt;0</f>
        <v/>
      </c>
      <c r="AI48">
        <f>IFERROR(AND($D$46&lt;&gt;"",$D$46="NO"),FALSE)</f>
        <v/>
      </c>
      <c r="AJ48">
        <f>IFERROR(AND($D$46="",NOT(AND($D$46&lt;&gt;"",$D$46="NO"))),FALSE)</f>
        <v/>
      </c>
      <c r="AK48">
        <f>IF(AI48,IF(AH48,"ANSWERED","MISSING"),IF(AJ48,IF(AH48,"INVALID","CONTROLLER MISSING"),IF(AH48,"INVALID","NOT APPLICABLE")))</f>
        <v/>
      </c>
      <c r="AL48" t="inlineStr">
        <is>
          <t>PARSED</t>
        </is>
      </c>
    </row>
    <row r="49">
      <c r="A49" s="29" t="inlineStr">
        <is>
          <t>UTACSP_GV_94_v1</t>
        </is>
      </c>
      <c r="B49" s="30" t="inlineStr">
        <is>
          <t>f)  Please indicate the frequency as to when the employees are reminded of the Conflicts of Interest rules.</t>
        </is>
      </c>
      <c r="C49" s="31" t="inlineStr">
        <is>
          <t>Mark N/A only in the case were the Authorised Person has no staff.Select one option from the allowed list of values.
OPTIONS: Use the dropdown list; the full option list is intentionally not repeated here.</t>
        </is>
      </c>
      <c r="D49" s="32" t="inlineStr"/>
      <c r="E49" s="33" t="inlineStr"/>
      <c r="F49" s="33" t="inlineStr"/>
      <c r="G49" s="33" t="inlineStr"/>
      <c r="H49" s="33" t="inlineStr"/>
      <c r="I49" s="33" t="inlineStr"/>
      <c r="J49" s="33" t="inlineStr"/>
      <c r="K49" s="33" t="inlineStr"/>
      <c r="L49" s="33" t="inlineStr"/>
      <c r="M49" s="33" t="inlineStr"/>
      <c r="N49" s="33" t="inlineStr"/>
      <c r="O49" s="33" t="inlineStr"/>
      <c r="P49" s="33" t="inlineStr"/>
      <c r="Q49" s="33" t="inlineStr"/>
      <c r="R49" s="33" t="inlineStr"/>
      <c r="S49" s="33" t="inlineStr"/>
      <c r="T49" s="33" t="inlineStr"/>
      <c r="U49" s="33" t="inlineStr"/>
      <c r="V49" s="33" t="inlineStr"/>
      <c r="W49" s="33" t="inlineStr"/>
      <c r="X49" s="33" t="inlineStr"/>
      <c r="Y49" s="33" t="inlineStr"/>
      <c r="Z49" s="33" t="inlineStr"/>
      <c r="AA49" s="33" t="inlineStr"/>
      <c r="AB49" s="33" t="inlineStr"/>
      <c r="AC49" s="33" t="inlineStr"/>
      <c r="AD49" s="33" t="inlineStr"/>
      <c r="AE49" s="33" t="inlineStr"/>
      <c r="AF49" s="33" t="inlineStr"/>
      <c r="AG49" s="33" t="inlineStr"/>
      <c r="AH49">
        <f>COUNTA(D49:D49)&gt;0</f>
        <v/>
      </c>
      <c r="AI49">
        <f>TRUE</f>
        <v/>
      </c>
      <c r="AJ49">
        <f>FALSE</f>
        <v/>
      </c>
      <c r="AK49">
        <f>IF(AH49,"ANSWERED","MISSING")</f>
        <v/>
      </c>
      <c r="AL49" t="inlineStr">
        <is>
          <t>NO_DEPENDENCY</t>
        </is>
      </c>
    </row>
    <row r="50">
      <c r="A50" s="29" t="inlineStr">
        <is>
          <t>UTACSP_GV_95_v1</t>
        </is>
      </c>
      <c r="B50" s="30" t="inlineStr">
        <is>
          <t>Specify Other</t>
        </is>
      </c>
      <c r="C50" s="31" t="inlineStr">
        <is>
          <t>Required if question UTACSP_GV_93 is answered as other.
WHEN TO ANSWER: “Indicate reason for not communicating these rules to employees” (UTACSP_GV_93) is “other”</t>
        </is>
      </c>
      <c r="D50" s="34" t="inlineStr"/>
      <c r="E50" s="33" t="inlineStr"/>
      <c r="F50" s="33" t="inlineStr"/>
      <c r="G50" s="33" t="inlineStr"/>
      <c r="H50" s="33" t="inlineStr"/>
      <c r="I50" s="33" t="inlineStr"/>
      <c r="J50" s="33" t="inlineStr"/>
      <c r="K50" s="33" t="inlineStr"/>
      <c r="L50" s="33" t="inlineStr"/>
      <c r="M50" s="33" t="inlineStr"/>
      <c r="N50" s="33" t="inlineStr"/>
      <c r="O50" s="33" t="inlineStr"/>
      <c r="P50" s="33" t="inlineStr"/>
      <c r="Q50" s="33" t="inlineStr"/>
      <c r="R50" s="33" t="inlineStr"/>
      <c r="S50" s="33" t="inlineStr"/>
      <c r="T50" s="33" t="inlineStr"/>
      <c r="U50" s="33" t="inlineStr"/>
      <c r="V50" s="33" t="inlineStr"/>
      <c r="W50" s="33" t="inlineStr"/>
      <c r="X50" s="33" t="inlineStr"/>
      <c r="Y50" s="33" t="inlineStr"/>
      <c r="Z50" s="33" t="inlineStr"/>
      <c r="AA50" s="33" t="inlineStr"/>
      <c r="AB50" s="33" t="inlineStr"/>
      <c r="AC50" s="33" t="inlineStr"/>
      <c r="AD50" s="33" t="inlineStr"/>
      <c r="AE50" s="33" t="inlineStr"/>
      <c r="AF50" s="33" t="inlineStr"/>
      <c r="AG50" s="33" t="inlineStr"/>
      <c r="AH50">
        <f>COUNTA(D50:D50)&gt;0</f>
        <v/>
      </c>
      <c r="AI50">
        <f>IFERROR(AND($D$48&lt;&gt;"",$D$48="other"),FALSE)</f>
        <v/>
      </c>
      <c r="AJ50">
        <f>IFERROR(AND($D$48="",NOT(AND($D$48&lt;&gt;"",$D$48="other"))),FALSE)</f>
        <v/>
      </c>
      <c r="AK50">
        <f>IF(AI50,IF(AH50,"ANSWERED","MISSING"),IF(AJ50,IF(AH50,"INVALID","CONTROLLER MISSING"),IF(AH50,"INVALID","NOT APPLICABLE")))</f>
        <v/>
      </c>
      <c r="AL50" t="inlineStr">
        <is>
          <t>PARSED</t>
        </is>
      </c>
    </row>
    <row r="51">
      <c r="A51" s="29" t="inlineStr">
        <is>
          <t>UTACSP_GV_96_v1</t>
        </is>
      </c>
      <c r="B51" s="30" t="inlineStr">
        <is>
          <t>Have there been instances where conflicts of interest have been declared?</t>
        </is>
      </c>
      <c r="C51" s="31" t="inlineStr">
        <is>
          <t>Select one option from the allowed list of values.
OPTIONS: YES | NO</t>
        </is>
      </c>
      <c r="D51" s="32" t="inlineStr"/>
      <c r="E51" s="33" t="inlineStr"/>
      <c r="F51" s="33" t="inlineStr"/>
      <c r="G51" s="33" t="inlineStr"/>
      <c r="H51" s="33" t="inlineStr"/>
      <c r="I51" s="33" t="inlineStr"/>
      <c r="J51" s="33" t="inlineStr"/>
      <c r="K51" s="33" t="inlineStr"/>
      <c r="L51" s="33" t="inlineStr"/>
      <c r="M51" s="33" t="inlineStr"/>
      <c r="N51" s="33" t="inlineStr"/>
      <c r="O51" s="33" t="inlineStr"/>
      <c r="P51" s="33" t="inlineStr"/>
      <c r="Q51" s="33" t="inlineStr"/>
      <c r="R51" s="33" t="inlineStr"/>
      <c r="S51" s="33" t="inlineStr"/>
      <c r="T51" s="33" t="inlineStr"/>
      <c r="U51" s="33" t="inlineStr"/>
      <c r="V51" s="33" t="inlineStr"/>
      <c r="W51" s="33" t="inlineStr"/>
      <c r="X51" s="33" t="inlineStr"/>
      <c r="Y51" s="33" t="inlineStr"/>
      <c r="Z51" s="33" t="inlineStr"/>
      <c r="AA51" s="33" t="inlineStr"/>
      <c r="AB51" s="33" t="inlineStr"/>
      <c r="AC51" s="33" t="inlineStr"/>
      <c r="AD51" s="33" t="inlineStr"/>
      <c r="AE51" s="33" t="inlineStr"/>
      <c r="AF51" s="33" t="inlineStr"/>
      <c r="AG51" s="33" t="inlineStr"/>
      <c r="AH51">
        <f>COUNTA(D51:D51)&gt;0</f>
        <v/>
      </c>
      <c r="AI51">
        <f>TRUE</f>
        <v/>
      </c>
      <c r="AJ51">
        <f>FALSE</f>
        <v/>
      </c>
      <c r="AK51">
        <f>IF(AH51,"ANSWERED","MISSING")</f>
        <v/>
      </c>
      <c r="AL51" t="inlineStr">
        <is>
          <t>NO_DEPENDENCY</t>
        </is>
      </c>
    </row>
    <row r="52">
      <c r="A52" s="29" t="inlineStr">
        <is>
          <t>UTACSP_GV_97_v1</t>
        </is>
      </c>
      <c r="B52" s="30" t="inlineStr">
        <is>
          <t>How were these identified and addressed? If 'Other is selected, specify in the next question.</t>
        </is>
      </c>
      <c r="C52" s="31" t="inlineStr">
        <is>
          <t>Select all applicable options from the allowed list of values.
Required if question UTACSP_GV_95 is answered as YES.
HOW TO ANSWER: At least 1 values.
OPTIONS: Use the dropdown list; the full option list is intentionally not repeated here.
WHEN TO ANSWER: “Specify Other” (UTACSP_GV_95) is “YES”</t>
        </is>
      </c>
      <c r="D52" s="34" t="inlineStr"/>
      <c r="E52" s="34" t="inlineStr"/>
      <c r="F52" s="34" t="inlineStr"/>
      <c r="G52" s="34" t="inlineStr"/>
      <c r="H52" s="34" t="inlineStr"/>
      <c r="I52" s="34" t="inlineStr"/>
      <c r="J52" s="34" t="inlineStr"/>
      <c r="K52" s="34" t="inlineStr"/>
      <c r="L52" s="34" t="inlineStr"/>
      <c r="M52" s="34" t="inlineStr"/>
      <c r="N52" s="34" t="inlineStr"/>
      <c r="O52" s="34" t="inlineStr"/>
      <c r="P52" s="34" t="inlineStr"/>
      <c r="Q52" s="34" t="inlineStr"/>
      <c r="R52" s="34" t="inlineStr"/>
      <c r="S52" s="34" t="inlineStr"/>
      <c r="T52" s="34" t="inlineStr"/>
      <c r="U52" s="34" t="inlineStr"/>
      <c r="V52" s="34" t="inlineStr"/>
      <c r="W52" s="34" t="inlineStr"/>
      <c r="X52" s="34" t="inlineStr"/>
      <c r="Y52" s="34" t="inlineStr"/>
      <c r="Z52" s="34" t="inlineStr"/>
      <c r="AA52" s="34" t="inlineStr"/>
      <c r="AB52" s="34" t="inlineStr"/>
      <c r="AC52" s="34" t="inlineStr"/>
      <c r="AD52" s="34" t="inlineStr"/>
      <c r="AE52" s="34" t="inlineStr"/>
      <c r="AF52" s="34" t="inlineStr"/>
      <c r="AG52" s="34" t="inlineStr"/>
      <c r="AH52">
        <f>COUNTA(D52:AG52)&gt;0</f>
        <v/>
      </c>
      <c r="AI52">
        <f>IFERROR(AND($D$50&lt;&gt;"",$D$50="YES"),FALSE)</f>
        <v/>
      </c>
      <c r="AJ52">
        <f>IFERROR(AND($D$50="",NOT(AND($D$50&lt;&gt;"",$D$50="YES"))),FALSE)</f>
        <v/>
      </c>
      <c r="AK52">
        <f>IF(AI52,IF(AH52,"ANSWERED","MISSING"),IF(AJ52,IF(AH52,"INVALID","CONTROLLER MISSING"),IF(AH52,"INVALID","NOT APPLICABLE")))</f>
        <v/>
      </c>
      <c r="AL52" t="inlineStr">
        <is>
          <t>PARSED</t>
        </is>
      </c>
    </row>
    <row r="53">
      <c r="A53" s="29" t="inlineStr">
        <is>
          <t>UTACSP_GV_98_v1</t>
        </is>
      </c>
      <c r="B53" s="30" t="inlineStr">
        <is>
          <t>Specify Other</t>
        </is>
      </c>
      <c r="C53" s="31" t="inlineStr">
        <is>
          <t>Required if question UTACSP_GV_96 is answered as others- please specify in the next question.
WHEN TO ANSWER: “Have there been instances where conflicts of interest have been declared?” (UTACSP_GV_96) is “others- please specify in the next question”</t>
        </is>
      </c>
      <c r="D53" s="34" t="inlineStr"/>
      <c r="E53" s="33" t="inlineStr"/>
      <c r="F53" s="33" t="inlineStr"/>
      <c r="G53" s="33" t="inlineStr"/>
      <c r="H53" s="33" t="inlineStr"/>
      <c r="I53" s="33" t="inlineStr"/>
      <c r="J53" s="33" t="inlineStr"/>
      <c r="K53" s="33" t="inlineStr"/>
      <c r="L53" s="33" t="inlineStr"/>
      <c r="M53" s="33" t="inlineStr"/>
      <c r="N53" s="33" t="inlineStr"/>
      <c r="O53" s="33" t="inlineStr"/>
      <c r="P53" s="33" t="inlineStr"/>
      <c r="Q53" s="33" t="inlineStr"/>
      <c r="R53" s="33" t="inlineStr"/>
      <c r="S53" s="33" t="inlineStr"/>
      <c r="T53" s="33" t="inlineStr"/>
      <c r="U53" s="33" t="inlineStr"/>
      <c r="V53" s="33" t="inlineStr"/>
      <c r="W53" s="33" t="inlineStr"/>
      <c r="X53" s="33" t="inlineStr"/>
      <c r="Y53" s="33" t="inlineStr"/>
      <c r="Z53" s="33" t="inlineStr"/>
      <c r="AA53" s="33" t="inlineStr"/>
      <c r="AB53" s="33" t="inlineStr"/>
      <c r="AC53" s="33" t="inlineStr"/>
      <c r="AD53" s="33" t="inlineStr"/>
      <c r="AE53" s="33" t="inlineStr"/>
      <c r="AF53" s="33" t="inlineStr"/>
      <c r="AG53" s="33" t="inlineStr"/>
      <c r="AH53">
        <f>COUNTA(D53:D53)&gt;0</f>
        <v/>
      </c>
      <c r="AI53">
        <f>IFERROR(AND($D$51&lt;&gt;"",$D$51="others- please specify in the next question"),FALSE)</f>
        <v/>
      </c>
      <c r="AJ53">
        <f>IFERROR(AND($D$51="",NOT(AND($D$51&lt;&gt;"",$D$51="others- please specify in the next question"))),FALSE)</f>
        <v/>
      </c>
      <c r="AK53">
        <f>IF(AI53,IF(AH53,"ANSWERED","MISSING"),IF(AJ53,IF(AH53,"INVALID","CONTROLLER MISSING"),IF(AH53,"INVALID","NOT APPLICABLE")))</f>
        <v/>
      </c>
      <c r="AL53" t="inlineStr">
        <is>
          <t>PARSED</t>
        </is>
      </c>
    </row>
    <row r="54">
      <c r="A54" s="29" t="inlineStr">
        <is>
          <t>UTACSP_GV_99_v1</t>
        </is>
      </c>
      <c r="B54" s="30" t="inlineStr">
        <is>
          <t>Provide details of the manner in which these were addressed.</t>
        </is>
      </c>
      <c r="C54" s="31" t="inlineStr">
        <is>
          <t>Required if question UTACSP_GV_95 is answered as YES.
WHEN TO ANSWER: “Specify Other” (UTACSP_GV_95) is “YES”</t>
        </is>
      </c>
      <c r="D54" s="34" t="inlineStr"/>
      <c r="E54" s="33" t="inlineStr"/>
      <c r="F54" s="33" t="inlineStr"/>
      <c r="G54" s="33" t="inlineStr"/>
      <c r="H54" s="33" t="inlineStr"/>
      <c r="I54" s="33" t="inlineStr"/>
      <c r="J54" s="33" t="inlineStr"/>
      <c r="K54" s="33" t="inlineStr"/>
      <c r="L54" s="33" t="inlineStr"/>
      <c r="M54" s="33" t="inlineStr"/>
      <c r="N54" s="33" t="inlineStr"/>
      <c r="O54" s="33" t="inlineStr"/>
      <c r="P54" s="33" t="inlineStr"/>
      <c r="Q54" s="33" t="inlineStr"/>
      <c r="R54" s="33" t="inlineStr"/>
      <c r="S54" s="33" t="inlineStr"/>
      <c r="T54" s="33" t="inlineStr"/>
      <c r="U54" s="33" t="inlineStr"/>
      <c r="V54" s="33" t="inlineStr"/>
      <c r="W54" s="33" t="inlineStr"/>
      <c r="X54" s="33" t="inlineStr"/>
      <c r="Y54" s="33" t="inlineStr"/>
      <c r="Z54" s="33" t="inlineStr"/>
      <c r="AA54" s="33" t="inlineStr"/>
      <c r="AB54" s="33" t="inlineStr"/>
      <c r="AC54" s="33" t="inlineStr"/>
      <c r="AD54" s="33" t="inlineStr"/>
      <c r="AE54" s="33" t="inlineStr"/>
      <c r="AF54" s="33" t="inlineStr"/>
      <c r="AG54" s="33" t="inlineStr"/>
      <c r="AH54">
        <f>COUNTA(D54:D54)&gt;0</f>
        <v/>
      </c>
      <c r="AI54">
        <f>IFERROR(AND($D$50&lt;&gt;"",$D$50="YES"),FALSE)</f>
        <v/>
      </c>
      <c r="AJ54">
        <f>IFERROR(AND($D$50="",NOT(AND($D$50&lt;&gt;"",$D$50="YES"))),FALSE)</f>
        <v/>
      </c>
      <c r="AK54">
        <f>IF(AI54,IF(AH54,"ANSWERED","MISSING"),IF(AJ54,IF(AH54,"INVALID","CONTROLLER MISSING"),IF(AH54,"INVALID","NOT APPLICABLE")))</f>
        <v/>
      </c>
      <c r="AL54" t="inlineStr">
        <is>
          <t>PARSED</t>
        </is>
      </c>
    </row>
    <row r="55">
      <c r="A55" s="29" t="inlineStr">
        <is>
          <t>UTACSP_GV_100_v1</t>
        </is>
      </c>
      <c r="B55" s="30" t="inlineStr">
        <is>
          <t>g) Does the CSP have a personal transaction policy in place in terms of the CSP Rulebook?</t>
        </is>
      </c>
      <c r="C55" s="31" t="inlineStr">
        <is>
          <t>Select one option from the allowed list of values.
OPTIONS: YES | NO</t>
        </is>
      </c>
      <c r="D55" s="32" t="inlineStr"/>
      <c r="E55" s="33" t="inlineStr"/>
      <c r="F55" s="33" t="inlineStr"/>
      <c r="G55" s="33" t="inlineStr"/>
      <c r="H55" s="33" t="inlineStr"/>
      <c r="I55" s="33" t="inlineStr"/>
      <c r="J55" s="33" t="inlineStr"/>
      <c r="K55" s="33" t="inlineStr"/>
      <c r="L55" s="33" t="inlineStr"/>
      <c r="M55" s="33" t="inlineStr"/>
      <c r="N55" s="33" t="inlineStr"/>
      <c r="O55" s="33" t="inlineStr"/>
      <c r="P55" s="33" t="inlineStr"/>
      <c r="Q55" s="33" t="inlineStr"/>
      <c r="R55" s="33" t="inlineStr"/>
      <c r="S55" s="33" t="inlineStr"/>
      <c r="T55" s="33" t="inlineStr"/>
      <c r="U55" s="33" t="inlineStr"/>
      <c r="V55" s="33" t="inlineStr"/>
      <c r="W55" s="33" t="inlineStr"/>
      <c r="X55" s="33" t="inlineStr"/>
      <c r="Y55" s="33" t="inlineStr"/>
      <c r="Z55" s="33" t="inlineStr"/>
      <c r="AA55" s="33" t="inlineStr"/>
      <c r="AB55" s="33" t="inlineStr"/>
      <c r="AC55" s="33" t="inlineStr"/>
      <c r="AD55" s="33" t="inlineStr"/>
      <c r="AE55" s="33" t="inlineStr"/>
      <c r="AF55" s="33" t="inlineStr"/>
      <c r="AG55" s="33" t="inlineStr"/>
      <c r="AH55">
        <f>COUNTA(D55:D55)&gt;0</f>
        <v/>
      </c>
      <c r="AI55">
        <f>TRUE</f>
        <v/>
      </c>
      <c r="AJ55">
        <f>FALSE</f>
        <v/>
      </c>
      <c r="AK55">
        <f>IF(AH55,"ANSWERED","MISSING")</f>
        <v/>
      </c>
      <c r="AL55" t="inlineStr">
        <is>
          <t>NO_DEPENDENCY</t>
        </is>
      </c>
    </row>
    <row r="56">
      <c r="A56" s="29" t="inlineStr">
        <is>
          <t>UTACSP_GV_101_v1</t>
        </is>
      </c>
      <c r="B56" s="30" t="inlineStr">
        <is>
          <t>g)  If there is a personal transaction policy in place, is this signed by employees?</t>
        </is>
      </c>
      <c r="C56" s="31" t="inlineStr">
        <is>
          <t>Mark N/A only in the case were the Authorised Person has no staff.Select one option from the allowed list of values.
Required if question UTACSP_GV_99 is answered as YES.
OPTIONS: YES | NO | N/A
WHEN TO ANSWER: “Provide details of the manner in which these were addressed.” (UTACSP_GV_99) is “YES”</t>
        </is>
      </c>
      <c r="D56" s="34" t="inlineStr"/>
      <c r="E56" s="33" t="inlineStr"/>
      <c r="F56" s="33" t="inlineStr"/>
      <c r="G56" s="33" t="inlineStr"/>
      <c r="H56" s="33" t="inlineStr"/>
      <c r="I56" s="33" t="inlineStr"/>
      <c r="J56" s="33" t="inlineStr"/>
      <c r="K56" s="33" t="inlineStr"/>
      <c r="L56" s="33" t="inlineStr"/>
      <c r="M56" s="33" t="inlineStr"/>
      <c r="N56" s="33" t="inlineStr"/>
      <c r="O56" s="33" t="inlineStr"/>
      <c r="P56" s="33" t="inlineStr"/>
      <c r="Q56" s="33" t="inlineStr"/>
      <c r="R56" s="33" t="inlineStr"/>
      <c r="S56" s="33" t="inlineStr"/>
      <c r="T56" s="33" t="inlineStr"/>
      <c r="U56" s="33" t="inlineStr"/>
      <c r="V56" s="33" t="inlineStr"/>
      <c r="W56" s="33" t="inlineStr"/>
      <c r="X56" s="33" t="inlineStr"/>
      <c r="Y56" s="33" t="inlineStr"/>
      <c r="Z56" s="33" t="inlineStr"/>
      <c r="AA56" s="33" t="inlineStr"/>
      <c r="AB56" s="33" t="inlineStr"/>
      <c r="AC56" s="33" t="inlineStr"/>
      <c r="AD56" s="33" t="inlineStr"/>
      <c r="AE56" s="33" t="inlineStr"/>
      <c r="AF56" s="33" t="inlineStr"/>
      <c r="AG56" s="33" t="inlineStr"/>
      <c r="AH56">
        <f>COUNTA(D56:D56)&gt;0</f>
        <v/>
      </c>
      <c r="AI56">
        <f>IFERROR(AND($D$54&lt;&gt;"",$D$54="YES"),FALSE)</f>
        <v/>
      </c>
      <c r="AJ56">
        <f>IFERROR(AND($D$54="",NOT(AND($D$54&lt;&gt;"",$D$54="YES"))),FALSE)</f>
        <v/>
      </c>
      <c r="AK56">
        <f>IF(AI56,IF(AH56,"ANSWERED","MISSING"),IF(AJ56,IF(AH56,"INVALID","CONTROLLER MISSING"),IF(AH56,"INVALID","NOT APPLICABLE")))</f>
        <v/>
      </c>
      <c r="AL56" t="inlineStr">
        <is>
          <t>PARSED</t>
        </is>
      </c>
    </row>
    <row r="57">
      <c r="A57" s="29" t="inlineStr">
        <is>
          <t>UTACSP_GV_102_v1</t>
        </is>
      </c>
      <c r="B57" s="30" t="inlineStr">
        <is>
          <t>Specify reason</t>
        </is>
      </c>
      <c r="C57" s="31" t="inlineStr">
        <is>
          <t>If the No is selected, indicate why the personal transaction policy in place is not signed by employees.Required if question UTACSP_GV_100 is answered as one of: NO.
WHEN TO ANSWER: “g) Does the CSP have a personal transaction policy in place in terms of the CSP Rulebook?” (UTACSP_GV_100) is one of: “NO”</t>
        </is>
      </c>
      <c r="D57" s="34" t="inlineStr"/>
      <c r="E57" s="33" t="inlineStr"/>
      <c r="F57" s="33" t="inlineStr"/>
      <c r="G57" s="33" t="inlineStr"/>
      <c r="H57" s="33" t="inlineStr"/>
      <c r="I57" s="33" t="inlineStr"/>
      <c r="J57" s="33" t="inlineStr"/>
      <c r="K57" s="33" t="inlineStr"/>
      <c r="L57" s="33" t="inlineStr"/>
      <c r="M57" s="33" t="inlineStr"/>
      <c r="N57" s="33" t="inlineStr"/>
      <c r="O57" s="33" t="inlineStr"/>
      <c r="P57" s="33" t="inlineStr"/>
      <c r="Q57" s="33" t="inlineStr"/>
      <c r="R57" s="33" t="inlineStr"/>
      <c r="S57" s="33" t="inlineStr"/>
      <c r="T57" s="33" t="inlineStr"/>
      <c r="U57" s="33" t="inlineStr"/>
      <c r="V57" s="33" t="inlineStr"/>
      <c r="W57" s="33" t="inlineStr"/>
      <c r="X57" s="33" t="inlineStr"/>
      <c r="Y57" s="33" t="inlineStr"/>
      <c r="Z57" s="33" t="inlineStr"/>
      <c r="AA57" s="33" t="inlineStr"/>
      <c r="AB57" s="33" t="inlineStr"/>
      <c r="AC57" s="33" t="inlineStr"/>
      <c r="AD57" s="33" t="inlineStr"/>
      <c r="AE57" s="33" t="inlineStr"/>
      <c r="AF57" s="33" t="inlineStr"/>
      <c r="AG57" s="33" t="inlineStr"/>
      <c r="AH57">
        <f>COUNTA(D57:D57)&gt;0</f>
        <v/>
      </c>
      <c r="AI57">
        <f>IFERROR(AND($D$55&lt;&gt;"",$D$55="NO"),FALSE)</f>
        <v/>
      </c>
      <c r="AJ57">
        <f>IFERROR(AND($D$55="",NOT(AND($D$55&lt;&gt;"",$D$55="NO"))),FALSE)</f>
        <v/>
      </c>
      <c r="AK57">
        <f>IF(AI57,IF(AH57,"ANSWERED","MISSING"),IF(AJ57,IF(AH57,"INVALID","CONTROLLER MISSING"),IF(AH57,"INVALID","NOT APPLICABLE")))</f>
        <v/>
      </c>
      <c r="AL57" t="inlineStr">
        <is>
          <t>PARSED</t>
        </is>
      </c>
    </row>
    <row r="58">
      <c r="A58" s="29" t="inlineStr">
        <is>
          <t>UTACSP_GV_103_v1</t>
        </is>
      </c>
      <c r="B58" s="30" t="inlineStr">
        <is>
          <t>h) Have any written confidentiality rules been issued to employees?</t>
        </is>
      </c>
      <c r="C58" s="31" t="inlineStr">
        <is>
          <t>Mark N/A only in the case were the Authorised Person has no staff.Select one option from the allowed list of values.
OPTIONS: YES | NO | N/A</t>
        </is>
      </c>
      <c r="D58" s="32" t="inlineStr"/>
      <c r="E58" s="33" t="inlineStr"/>
      <c r="F58" s="33" t="inlineStr"/>
      <c r="G58" s="33" t="inlineStr"/>
      <c r="H58" s="33" t="inlineStr"/>
      <c r="I58" s="33" t="inlineStr"/>
      <c r="J58" s="33" t="inlineStr"/>
      <c r="K58" s="33" t="inlineStr"/>
      <c r="L58" s="33" t="inlineStr"/>
      <c r="M58" s="33" t="inlineStr"/>
      <c r="N58" s="33" t="inlineStr"/>
      <c r="O58" s="33" t="inlineStr"/>
      <c r="P58" s="33" t="inlineStr"/>
      <c r="Q58" s="33" t="inlineStr"/>
      <c r="R58" s="33" t="inlineStr"/>
      <c r="S58" s="33" t="inlineStr"/>
      <c r="T58" s="33" t="inlineStr"/>
      <c r="U58" s="33" t="inlineStr"/>
      <c r="V58" s="33" t="inlineStr"/>
      <c r="W58" s="33" t="inlineStr"/>
      <c r="X58" s="33" t="inlineStr"/>
      <c r="Y58" s="33" t="inlineStr"/>
      <c r="Z58" s="33" t="inlineStr"/>
      <c r="AA58" s="33" t="inlineStr"/>
      <c r="AB58" s="33" t="inlineStr"/>
      <c r="AC58" s="33" t="inlineStr"/>
      <c r="AD58" s="33" t="inlineStr"/>
      <c r="AE58" s="33" t="inlineStr"/>
      <c r="AF58" s="33" t="inlineStr"/>
      <c r="AG58" s="33" t="inlineStr"/>
      <c r="AH58">
        <f>COUNTA(D58:D58)&gt;0</f>
        <v/>
      </c>
      <c r="AI58">
        <f>TRUE</f>
        <v/>
      </c>
      <c r="AJ58">
        <f>FALSE</f>
        <v/>
      </c>
      <c r="AK58">
        <f>IF(AH58,"ANSWERED","MISSING")</f>
        <v/>
      </c>
      <c r="AL58" t="inlineStr">
        <is>
          <t>NO_DEPENDENCY</t>
        </is>
      </c>
    </row>
    <row r="59">
      <c r="A59" s="29" t="inlineStr">
        <is>
          <t>UTACSP_GV_104_v1</t>
        </is>
      </c>
      <c r="B59" s="30" t="inlineStr">
        <is>
          <t>Do these have to be signed by employees? If No/ N/A is selected, specify in the next question.</t>
        </is>
      </c>
      <c r="C59" s="31" t="inlineStr">
        <is>
          <t>Select one option from the allowed list of values.
Required if question UTACSP_GV_102 is answered as YES.
OPTIONS: YES | NO | N/A
WHEN TO ANSWER: “Specify reason” (UTACSP_GV_102) is “YES”</t>
        </is>
      </c>
      <c r="D59" s="34" t="inlineStr"/>
      <c r="E59" s="33" t="inlineStr"/>
      <c r="F59" s="33" t="inlineStr"/>
      <c r="G59" s="33" t="inlineStr"/>
      <c r="H59" s="33" t="inlineStr"/>
      <c r="I59" s="33" t="inlineStr"/>
      <c r="J59" s="33" t="inlineStr"/>
      <c r="K59" s="33" t="inlineStr"/>
      <c r="L59" s="33" t="inlineStr"/>
      <c r="M59" s="33" t="inlineStr"/>
      <c r="N59" s="33" t="inlineStr"/>
      <c r="O59" s="33" t="inlineStr"/>
      <c r="P59" s="33" t="inlineStr"/>
      <c r="Q59" s="33" t="inlineStr"/>
      <c r="R59" s="33" t="inlineStr"/>
      <c r="S59" s="33" t="inlineStr"/>
      <c r="T59" s="33" t="inlineStr"/>
      <c r="U59" s="33" t="inlineStr"/>
      <c r="V59" s="33" t="inlineStr"/>
      <c r="W59" s="33" t="inlineStr"/>
      <c r="X59" s="33" t="inlineStr"/>
      <c r="Y59" s="33" t="inlineStr"/>
      <c r="Z59" s="33" t="inlineStr"/>
      <c r="AA59" s="33" t="inlineStr"/>
      <c r="AB59" s="33" t="inlineStr"/>
      <c r="AC59" s="33" t="inlineStr"/>
      <c r="AD59" s="33" t="inlineStr"/>
      <c r="AE59" s="33" t="inlineStr"/>
      <c r="AF59" s="33" t="inlineStr"/>
      <c r="AG59" s="33" t="inlineStr"/>
      <c r="AH59">
        <f>COUNTA(D59:D59)&gt;0</f>
        <v/>
      </c>
      <c r="AI59">
        <f>IFERROR(AND($D$57&lt;&gt;"",$D$57="YES"),FALSE)</f>
        <v/>
      </c>
      <c r="AJ59">
        <f>IFERROR(AND($D$57="",NOT(AND($D$57&lt;&gt;"",$D$57="YES"))),FALSE)</f>
        <v/>
      </c>
      <c r="AK59">
        <f>IF(AI59,IF(AH59,"ANSWERED","MISSING"),IF(AJ59,IF(AH59,"INVALID","CONTROLLER MISSING"),IF(AH59,"INVALID","NOT APPLICABLE")))</f>
        <v/>
      </c>
      <c r="AL59" t="inlineStr">
        <is>
          <t>PARSED</t>
        </is>
      </c>
    </row>
    <row r="60">
      <c r="A60" s="29" t="inlineStr">
        <is>
          <t>UTACSP_GV_105_v1</t>
        </is>
      </c>
      <c r="B60" s="30" t="inlineStr">
        <is>
          <t>Specify reason</t>
        </is>
      </c>
      <c r="C60" s="31" t="inlineStr">
        <is>
          <t>Required if question UTACSP_GV_103 is answered as one of: NO/ N/A.
WHEN TO ANSWER: “h) Have any written confidentiality rules been issued to employees?” (UTACSP_GV_103) is one of: “NO/ N/A”</t>
        </is>
      </c>
      <c r="D60" s="34" t="inlineStr"/>
      <c r="E60" s="33" t="inlineStr"/>
      <c r="F60" s="33" t="inlineStr"/>
      <c r="G60" s="33" t="inlineStr"/>
      <c r="H60" s="33" t="inlineStr"/>
      <c r="I60" s="33" t="inlineStr"/>
      <c r="J60" s="33" t="inlineStr"/>
      <c r="K60" s="33" t="inlineStr"/>
      <c r="L60" s="33" t="inlineStr"/>
      <c r="M60" s="33" t="inlineStr"/>
      <c r="N60" s="33" t="inlineStr"/>
      <c r="O60" s="33" t="inlineStr"/>
      <c r="P60" s="33" t="inlineStr"/>
      <c r="Q60" s="33" t="inlineStr"/>
      <c r="R60" s="33" t="inlineStr"/>
      <c r="S60" s="33" t="inlineStr"/>
      <c r="T60" s="33" t="inlineStr"/>
      <c r="U60" s="33" t="inlineStr"/>
      <c r="V60" s="33" t="inlineStr"/>
      <c r="W60" s="33" t="inlineStr"/>
      <c r="X60" s="33" t="inlineStr"/>
      <c r="Y60" s="33" t="inlineStr"/>
      <c r="Z60" s="33" t="inlineStr"/>
      <c r="AA60" s="33" t="inlineStr"/>
      <c r="AB60" s="33" t="inlineStr"/>
      <c r="AC60" s="33" t="inlineStr"/>
      <c r="AD60" s="33" t="inlineStr"/>
      <c r="AE60" s="33" t="inlineStr"/>
      <c r="AF60" s="33" t="inlineStr"/>
      <c r="AG60" s="33" t="inlineStr"/>
      <c r="AH60">
        <f>COUNTA(D60:D60)&gt;0</f>
        <v/>
      </c>
      <c r="AI60">
        <f>IFERROR(AND($D$58&lt;&gt;"",$D$58="NO/ N/A"),FALSE)</f>
        <v/>
      </c>
      <c r="AJ60">
        <f>IFERROR(AND($D$58="",NOT(AND($D$58&lt;&gt;"",$D$58="NO/ N/A"))),FALSE)</f>
        <v/>
      </c>
      <c r="AK60">
        <f>IF(AI60,IF(AH60,"ANSWERED","MISSING"),IF(AJ60,IF(AH60,"INVALID","CONTROLLER MISSING"),IF(AH60,"INVALID","NOT APPLICABLE")))</f>
        <v/>
      </c>
      <c r="AL60" t="inlineStr">
        <is>
          <t>PARSED</t>
        </is>
      </c>
    </row>
    <row r="61">
      <c r="A61" s="29" t="inlineStr">
        <is>
          <t>UTACSP_GV_106_v1</t>
        </is>
      </c>
      <c r="B61" s="30" t="inlineStr">
        <is>
          <t>h) Please indicate the frequency as to when the employees are reminded of the confidentiality rules.</t>
        </is>
      </c>
      <c r="C61" s="31" t="inlineStr">
        <is>
          <t>Mark N/A only in the case were the Authorised Person has no staff. If 'Other' is selected, specify in the next question.Select one option from the allowed list of values.
Required if question UTACSP_GV_102 is answered a…
OPTIONS: Use the dropdown list; the full option list is intentionally not repeated here.
WHEN TO ANSWER: “Specify reason” (UTACSP_GV_102) is “YES”</t>
        </is>
      </c>
      <c r="D61" s="34" t="inlineStr"/>
      <c r="E61" s="33" t="inlineStr"/>
      <c r="F61" s="33" t="inlineStr"/>
      <c r="G61" s="33" t="inlineStr"/>
      <c r="H61" s="33" t="inlineStr"/>
      <c r="I61" s="33" t="inlineStr"/>
      <c r="J61" s="33" t="inlineStr"/>
      <c r="K61" s="33" t="inlineStr"/>
      <c r="L61" s="33" t="inlineStr"/>
      <c r="M61" s="33" t="inlineStr"/>
      <c r="N61" s="33" t="inlineStr"/>
      <c r="O61" s="33" t="inlineStr"/>
      <c r="P61" s="33" t="inlineStr"/>
      <c r="Q61" s="33" t="inlineStr"/>
      <c r="R61" s="33" t="inlineStr"/>
      <c r="S61" s="33" t="inlineStr"/>
      <c r="T61" s="33" t="inlineStr"/>
      <c r="U61" s="33" t="inlineStr"/>
      <c r="V61" s="33" t="inlineStr"/>
      <c r="W61" s="33" t="inlineStr"/>
      <c r="X61" s="33" t="inlineStr"/>
      <c r="Y61" s="33" t="inlineStr"/>
      <c r="Z61" s="33" t="inlineStr"/>
      <c r="AA61" s="33" t="inlineStr"/>
      <c r="AB61" s="33" t="inlineStr"/>
      <c r="AC61" s="33" t="inlineStr"/>
      <c r="AD61" s="33" t="inlineStr"/>
      <c r="AE61" s="33" t="inlineStr"/>
      <c r="AF61" s="33" t="inlineStr"/>
      <c r="AG61" s="33" t="inlineStr"/>
      <c r="AH61">
        <f>COUNTA(D61:D61)&gt;0</f>
        <v/>
      </c>
      <c r="AI61">
        <f>IFERROR(AND($D$57&lt;&gt;"",$D$57="YES"),FALSE)</f>
        <v/>
      </c>
      <c r="AJ61">
        <f>IFERROR(AND($D$57="",NOT(AND($D$57&lt;&gt;"",$D$57="YES"))),FALSE)</f>
        <v/>
      </c>
      <c r="AK61">
        <f>IF(AI61,IF(AH61,"ANSWERED","MISSING"),IF(AJ61,IF(AH61,"INVALID","CONTROLLER MISSING"),IF(AH61,"INVALID","NOT APPLICABLE")))</f>
        <v/>
      </c>
      <c r="AL61" t="inlineStr">
        <is>
          <t>PARSED</t>
        </is>
      </c>
    </row>
    <row r="62">
      <c r="A62" s="29" t="inlineStr">
        <is>
          <t>UTACSP_GV_107_v1</t>
        </is>
      </c>
      <c r="B62" s="30" t="inlineStr">
        <is>
          <t>Specify Other</t>
        </is>
      </c>
      <c r="C62" s="31" t="inlineStr">
        <is>
          <t>Required if question UTACSP_GV_105 is answered as other.
WHEN TO ANSWER: “Specify reason” (UTACSP_GV_105) is “other”</t>
        </is>
      </c>
      <c r="D62" s="34" t="inlineStr"/>
      <c r="E62" s="33" t="inlineStr"/>
      <c r="F62" s="33" t="inlineStr"/>
      <c r="G62" s="33" t="inlineStr"/>
      <c r="H62" s="33" t="inlineStr"/>
      <c r="I62" s="33" t="inlineStr"/>
      <c r="J62" s="33" t="inlineStr"/>
      <c r="K62" s="33" t="inlineStr"/>
      <c r="L62" s="33" t="inlineStr"/>
      <c r="M62" s="33" t="inlineStr"/>
      <c r="N62" s="33" t="inlineStr"/>
      <c r="O62" s="33" t="inlineStr"/>
      <c r="P62" s="33" t="inlineStr"/>
      <c r="Q62" s="33" t="inlineStr"/>
      <c r="R62" s="33" t="inlineStr"/>
      <c r="S62" s="33" t="inlineStr"/>
      <c r="T62" s="33" t="inlineStr"/>
      <c r="U62" s="33" t="inlineStr"/>
      <c r="V62" s="33" t="inlineStr"/>
      <c r="W62" s="33" t="inlineStr"/>
      <c r="X62" s="33" t="inlineStr"/>
      <c r="Y62" s="33" t="inlineStr"/>
      <c r="Z62" s="33" t="inlineStr"/>
      <c r="AA62" s="33" t="inlineStr"/>
      <c r="AB62" s="33" t="inlineStr"/>
      <c r="AC62" s="33" t="inlineStr"/>
      <c r="AD62" s="33" t="inlineStr"/>
      <c r="AE62" s="33" t="inlineStr"/>
      <c r="AF62" s="33" t="inlineStr"/>
      <c r="AG62" s="33" t="inlineStr"/>
      <c r="AH62">
        <f>COUNTA(D62:D62)&gt;0</f>
        <v/>
      </c>
      <c r="AI62">
        <f>IFERROR(AND($D$60&lt;&gt;"",$D$60="other"),FALSE)</f>
        <v/>
      </c>
      <c r="AJ62">
        <f>IFERROR(AND($D$60="",NOT(AND($D$60&lt;&gt;"",$D$60="other"))),FALSE)</f>
        <v/>
      </c>
      <c r="AK62">
        <f>IF(AI62,IF(AH62,"ANSWERED","MISSING"),IF(AJ62,IF(AH62,"INVALID","CONTROLLER MISSING"),IF(AH62,"INVALID","NOT APPLICABLE")))</f>
        <v/>
      </c>
      <c r="AL62" t="inlineStr">
        <is>
          <t>PARSED</t>
        </is>
      </c>
    </row>
    <row r="63" ht="24" customHeight="1">
      <c r="A63" s="28" t="inlineStr">
        <is>
          <t>GV — RISK MANAGEMENT</t>
        </is>
      </c>
      <c r="B63" s="28" t="n"/>
      <c r="C63" s="28" t="n"/>
      <c r="D63" s="28" t="n"/>
      <c r="E63" s="28" t="n"/>
      <c r="F63" s="28" t="n"/>
      <c r="G63" s="28" t="n"/>
      <c r="H63" s="28" t="n"/>
      <c r="I63" s="28" t="n"/>
      <c r="J63" s="28" t="n"/>
      <c r="K63" s="28" t="n"/>
      <c r="L63" s="28" t="n"/>
      <c r="M63" s="28" t="n"/>
      <c r="N63" s="28" t="n"/>
      <c r="O63" s="28" t="n"/>
      <c r="P63" s="28" t="n"/>
      <c r="Q63" s="28" t="n"/>
      <c r="R63" s="28" t="n"/>
      <c r="S63" s="28" t="n"/>
      <c r="T63" s="28" t="n"/>
      <c r="U63" s="28" t="n"/>
      <c r="V63" s="28" t="n"/>
      <c r="W63" s="28" t="n"/>
      <c r="X63" s="28" t="n"/>
      <c r="Y63" s="28" t="n"/>
      <c r="Z63" s="28" t="n"/>
      <c r="AA63" s="28" t="n"/>
      <c r="AB63" s="28" t="n"/>
      <c r="AC63" s="28" t="n"/>
      <c r="AD63" s="28" t="n"/>
      <c r="AE63" s="28" t="n"/>
      <c r="AF63" s="28" t="n"/>
      <c r="AG63" s="28" t="n"/>
    </row>
    <row r="64">
      <c r="A64" s="29" t="inlineStr">
        <is>
          <t>UTACSP_GV_108_v1</t>
        </is>
      </c>
      <c r="B64" s="30" t="inlineStr">
        <is>
          <t>How is the risk of the Authorised Person being assessed?</t>
        </is>
      </c>
      <c r="C64" s="31" t="inlineStr">
        <is>
          <t>N/A</t>
        </is>
      </c>
      <c r="D64" s="32" t="inlineStr"/>
      <c r="E64" s="33" t="inlineStr"/>
      <c r="F64" s="33" t="inlineStr"/>
      <c r="G64" s="33" t="inlineStr"/>
      <c r="H64" s="33" t="inlineStr"/>
      <c r="I64" s="33" t="inlineStr"/>
      <c r="J64" s="33" t="inlineStr"/>
      <c r="K64" s="33" t="inlineStr"/>
      <c r="L64" s="33" t="inlineStr"/>
      <c r="M64" s="33" t="inlineStr"/>
      <c r="N64" s="33" t="inlineStr"/>
      <c r="O64" s="33" t="inlineStr"/>
      <c r="P64" s="33" t="inlineStr"/>
      <c r="Q64" s="33" t="inlineStr"/>
      <c r="R64" s="33" t="inlineStr"/>
      <c r="S64" s="33" t="inlineStr"/>
      <c r="T64" s="33" t="inlineStr"/>
      <c r="U64" s="33" t="inlineStr"/>
      <c r="V64" s="33" t="inlineStr"/>
      <c r="W64" s="33" t="inlineStr"/>
      <c r="X64" s="33" t="inlineStr"/>
      <c r="Y64" s="33" t="inlineStr"/>
      <c r="Z64" s="33" t="inlineStr"/>
      <c r="AA64" s="33" t="inlineStr"/>
      <c r="AB64" s="33" t="inlineStr"/>
      <c r="AC64" s="33" t="inlineStr"/>
      <c r="AD64" s="33" t="inlineStr"/>
      <c r="AE64" s="33" t="inlineStr"/>
      <c r="AF64" s="33" t="inlineStr"/>
      <c r="AG64" s="33" t="inlineStr"/>
      <c r="AH64">
        <f>COUNTA(D64:D64)&gt;0</f>
        <v/>
      </c>
      <c r="AI64">
        <f>TRUE</f>
        <v/>
      </c>
      <c r="AJ64">
        <f>FALSE</f>
        <v/>
      </c>
      <c r="AK64">
        <f>IF(AH64,"ANSWERED","MISSING")</f>
        <v/>
      </c>
      <c r="AL64" t="inlineStr">
        <is>
          <t>NO_DEPENDENCY</t>
        </is>
      </c>
    </row>
    <row r="65">
      <c r="A65" s="29" t="inlineStr">
        <is>
          <t>UTACSP_GV_109_v1</t>
        </is>
      </c>
      <c r="B65" s="30" t="inlineStr">
        <is>
          <t>b) What risks have been identified by the Authorised Entity with respect to its activities, processes and systems?</t>
        </is>
      </c>
      <c r="C65" s="31" t="inlineStr">
        <is>
          <t>The Authosied Entity should identify all risks associated with its business model and target market including but not limited to those related to customer risk, product/service risk, interface risk, geographical risk, r…</t>
        </is>
      </c>
      <c r="D65" s="32" t="inlineStr"/>
      <c r="E65" s="33" t="inlineStr"/>
      <c r="F65" s="33" t="inlineStr"/>
      <c r="G65" s="33" t="inlineStr"/>
      <c r="H65" s="33" t="inlineStr"/>
      <c r="I65" s="33" t="inlineStr"/>
      <c r="J65" s="33" t="inlineStr"/>
      <c r="K65" s="33" t="inlineStr"/>
      <c r="L65" s="33" t="inlineStr"/>
      <c r="M65" s="33" t="inlineStr"/>
      <c r="N65" s="33" t="inlineStr"/>
      <c r="O65" s="33" t="inlineStr"/>
      <c r="P65" s="33" t="inlineStr"/>
      <c r="Q65" s="33" t="inlineStr"/>
      <c r="R65" s="33" t="inlineStr"/>
      <c r="S65" s="33" t="inlineStr"/>
      <c r="T65" s="33" t="inlineStr"/>
      <c r="U65" s="33" t="inlineStr"/>
      <c r="V65" s="33" t="inlineStr"/>
      <c r="W65" s="33" t="inlineStr"/>
      <c r="X65" s="33" t="inlineStr"/>
      <c r="Y65" s="33" t="inlineStr"/>
      <c r="Z65" s="33" t="inlineStr"/>
      <c r="AA65" s="33" t="inlineStr"/>
      <c r="AB65" s="33" t="inlineStr"/>
      <c r="AC65" s="33" t="inlineStr"/>
      <c r="AD65" s="33" t="inlineStr"/>
      <c r="AE65" s="33" t="inlineStr"/>
      <c r="AF65" s="33" t="inlineStr"/>
      <c r="AG65" s="33" t="inlineStr"/>
      <c r="AH65">
        <f>COUNTA(D65:D65)&gt;0</f>
        <v/>
      </c>
      <c r="AI65">
        <f>TRUE</f>
        <v/>
      </c>
      <c r="AJ65">
        <f>FALSE</f>
        <v/>
      </c>
      <c r="AK65">
        <f>IF(AH65,"ANSWERED","MISSING")</f>
        <v/>
      </c>
      <c r="AL65" t="inlineStr">
        <is>
          <t>NO_DEPENDENCY</t>
        </is>
      </c>
    </row>
    <row r="66">
      <c r="A66" s="29" t="inlineStr">
        <is>
          <t>UTACSP_GV_110_v1</t>
        </is>
      </c>
      <c r="B66" s="30" t="inlineStr">
        <is>
          <t>Has this risk assessment been documented?</t>
        </is>
      </c>
      <c r="C66" s="31" t="inlineStr">
        <is>
          <t>Select one option from the allowed list of values.
OPTIONS: YES | NO</t>
        </is>
      </c>
      <c r="D66" s="32" t="inlineStr"/>
      <c r="E66" s="33" t="inlineStr"/>
      <c r="F66" s="33" t="inlineStr"/>
      <c r="G66" s="33" t="inlineStr"/>
      <c r="H66" s="33" t="inlineStr"/>
      <c r="I66" s="33" t="inlineStr"/>
      <c r="J66" s="33" t="inlineStr"/>
      <c r="K66" s="33" t="inlineStr"/>
      <c r="L66" s="33" t="inlineStr"/>
      <c r="M66" s="33" t="inlineStr"/>
      <c r="N66" s="33" t="inlineStr"/>
      <c r="O66" s="33" t="inlineStr"/>
      <c r="P66" s="33" t="inlineStr"/>
      <c r="Q66" s="33" t="inlineStr"/>
      <c r="R66" s="33" t="inlineStr"/>
      <c r="S66" s="33" t="inlineStr"/>
      <c r="T66" s="33" t="inlineStr"/>
      <c r="U66" s="33" t="inlineStr"/>
      <c r="V66" s="33" t="inlineStr"/>
      <c r="W66" s="33" t="inlineStr"/>
      <c r="X66" s="33" t="inlineStr"/>
      <c r="Y66" s="33" t="inlineStr"/>
      <c r="Z66" s="33" t="inlineStr"/>
      <c r="AA66" s="33" t="inlineStr"/>
      <c r="AB66" s="33" t="inlineStr"/>
      <c r="AC66" s="33" t="inlineStr"/>
      <c r="AD66" s="33" t="inlineStr"/>
      <c r="AE66" s="33" t="inlineStr"/>
      <c r="AF66" s="33" t="inlineStr"/>
      <c r="AG66" s="33" t="inlineStr"/>
      <c r="AH66">
        <f>COUNTA(D66:D66)&gt;0</f>
        <v/>
      </c>
      <c r="AI66">
        <f>TRUE</f>
        <v/>
      </c>
      <c r="AJ66">
        <f>FALSE</f>
        <v/>
      </c>
      <c r="AK66">
        <f>IF(AH66,"ANSWERED","MISSING")</f>
        <v/>
      </c>
      <c r="AL66" t="inlineStr">
        <is>
          <t>NO_DEPENDENCY</t>
        </is>
      </c>
    </row>
    <row r="67">
      <c r="A67" s="29" t="inlineStr">
        <is>
          <t>UTACSP_GV_111_v1</t>
        </is>
      </c>
      <c r="B67" s="30" t="inlineStr">
        <is>
          <t>Please provide details of the management policies and procedures adopted by the CSP to mitigate the risks identified.</t>
        </is>
      </c>
      <c r="C67" s="31" t="inlineStr">
        <is>
          <t>N/A</t>
        </is>
      </c>
      <c r="D67" s="32" t="inlineStr"/>
      <c r="E67" s="33" t="inlineStr"/>
      <c r="F67" s="33" t="inlineStr"/>
      <c r="G67" s="33" t="inlineStr"/>
      <c r="H67" s="33" t="inlineStr"/>
      <c r="I67" s="33" t="inlineStr"/>
      <c r="J67" s="33" t="inlineStr"/>
      <c r="K67" s="33" t="inlineStr"/>
      <c r="L67" s="33" t="inlineStr"/>
      <c r="M67" s="33" t="inlineStr"/>
      <c r="N67" s="33" t="inlineStr"/>
      <c r="O67" s="33" t="inlineStr"/>
      <c r="P67" s="33" t="inlineStr"/>
      <c r="Q67" s="33" t="inlineStr"/>
      <c r="R67" s="33" t="inlineStr"/>
      <c r="S67" s="33" t="inlineStr"/>
      <c r="T67" s="33" t="inlineStr"/>
      <c r="U67" s="33" t="inlineStr"/>
      <c r="V67" s="33" t="inlineStr"/>
      <c r="W67" s="33" t="inlineStr"/>
      <c r="X67" s="33" t="inlineStr"/>
      <c r="Y67" s="33" t="inlineStr"/>
      <c r="Z67" s="33" t="inlineStr"/>
      <c r="AA67" s="33" t="inlineStr"/>
      <c r="AB67" s="33" t="inlineStr"/>
      <c r="AC67" s="33" t="inlineStr"/>
      <c r="AD67" s="33" t="inlineStr"/>
      <c r="AE67" s="33" t="inlineStr"/>
      <c r="AF67" s="33" t="inlineStr"/>
      <c r="AG67" s="33" t="inlineStr"/>
      <c r="AH67">
        <f>COUNTA(D67:D67)&gt;0</f>
        <v/>
      </c>
      <c r="AI67">
        <f>TRUE</f>
        <v/>
      </c>
      <c r="AJ67">
        <f>FALSE</f>
        <v/>
      </c>
      <c r="AK67">
        <f>IF(AH67,"ANSWERED","MISSING")</f>
        <v/>
      </c>
      <c r="AL67" t="inlineStr">
        <is>
          <t>NO_DEPENDENCY</t>
        </is>
      </c>
    </row>
    <row r="68">
      <c r="A68" s="29" t="inlineStr">
        <is>
          <t>UTACSP_GV_112_v1</t>
        </is>
      </c>
      <c r="B68" s="30" t="inlineStr">
        <is>
          <t>Is a risk profile rating of all clients undertaken?</t>
        </is>
      </c>
      <c r="C68" s="31" t="inlineStr">
        <is>
          <t>Select one option from the allowed list of values.
OPTIONS: YES/ NO</t>
        </is>
      </c>
      <c r="D68" s="32" t="inlineStr"/>
      <c r="E68" s="33" t="inlineStr"/>
      <c r="F68" s="33" t="inlineStr"/>
      <c r="G68" s="33" t="inlineStr"/>
      <c r="H68" s="33" t="inlineStr"/>
      <c r="I68" s="33" t="inlineStr"/>
      <c r="J68" s="33" t="inlineStr"/>
      <c r="K68" s="33" t="inlineStr"/>
      <c r="L68" s="33" t="inlineStr"/>
      <c r="M68" s="33" t="inlineStr"/>
      <c r="N68" s="33" t="inlineStr"/>
      <c r="O68" s="33" t="inlineStr"/>
      <c r="P68" s="33" t="inlineStr"/>
      <c r="Q68" s="33" t="inlineStr"/>
      <c r="R68" s="33" t="inlineStr"/>
      <c r="S68" s="33" t="inlineStr"/>
      <c r="T68" s="33" t="inlineStr"/>
      <c r="U68" s="33" t="inlineStr"/>
      <c r="V68" s="33" t="inlineStr"/>
      <c r="W68" s="33" t="inlineStr"/>
      <c r="X68" s="33" t="inlineStr"/>
      <c r="Y68" s="33" t="inlineStr"/>
      <c r="Z68" s="33" t="inlineStr"/>
      <c r="AA68" s="33" t="inlineStr"/>
      <c r="AB68" s="33" t="inlineStr"/>
      <c r="AC68" s="33" t="inlineStr"/>
      <c r="AD68" s="33" t="inlineStr"/>
      <c r="AE68" s="33" t="inlineStr"/>
      <c r="AF68" s="33" t="inlineStr"/>
      <c r="AG68" s="33" t="inlineStr"/>
      <c r="AH68">
        <f>COUNTA(D68:D68)&gt;0</f>
        <v/>
      </c>
      <c r="AI68">
        <f>TRUE</f>
        <v/>
      </c>
      <c r="AJ68">
        <f>FALSE</f>
        <v/>
      </c>
      <c r="AK68">
        <f>IF(AH68,"ANSWERED","MISSING")</f>
        <v/>
      </c>
      <c r="AL68" t="inlineStr">
        <is>
          <t>NO_DEPENDENCY</t>
        </is>
      </c>
    </row>
    <row r="69">
      <c r="A69" s="29" t="inlineStr">
        <is>
          <t>UTACSP_GV_113_v1</t>
        </is>
      </c>
      <c r="B69" s="30" t="inlineStr">
        <is>
          <t>Please indicate the frequency of the risk profile update. If 'Other' is selcted, specify in the next question.</t>
        </is>
      </c>
      <c r="C69" s="31" t="inlineStr">
        <is>
          <t>Select one option from the allowed list of values.
OPTIONS: Monthly | Quarterly | Semi-Anually | Anually | Other - specify in the next question.</t>
        </is>
      </c>
      <c r="D69" s="32" t="inlineStr"/>
      <c r="E69" s="33" t="inlineStr"/>
      <c r="F69" s="33" t="inlineStr"/>
      <c r="G69" s="33" t="inlineStr"/>
      <c r="H69" s="33" t="inlineStr"/>
      <c r="I69" s="33" t="inlineStr"/>
      <c r="J69" s="33" t="inlineStr"/>
      <c r="K69" s="33" t="inlineStr"/>
      <c r="L69" s="33" t="inlineStr"/>
      <c r="M69" s="33" t="inlineStr"/>
      <c r="N69" s="33" t="inlineStr"/>
      <c r="O69" s="33" t="inlineStr"/>
      <c r="P69" s="33" t="inlineStr"/>
      <c r="Q69" s="33" t="inlineStr"/>
      <c r="R69" s="33" t="inlineStr"/>
      <c r="S69" s="33" t="inlineStr"/>
      <c r="T69" s="33" t="inlineStr"/>
      <c r="U69" s="33" t="inlineStr"/>
      <c r="V69" s="33" t="inlineStr"/>
      <c r="W69" s="33" t="inlineStr"/>
      <c r="X69" s="33" t="inlineStr"/>
      <c r="Y69" s="33" t="inlineStr"/>
      <c r="Z69" s="33" t="inlineStr"/>
      <c r="AA69" s="33" t="inlineStr"/>
      <c r="AB69" s="33" t="inlineStr"/>
      <c r="AC69" s="33" t="inlineStr"/>
      <c r="AD69" s="33" t="inlineStr"/>
      <c r="AE69" s="33" t="inlineStr"/>
      <c r="AF69" s="33" t="inlineStr"/>
      <c r="AG69" s="33" t="inlineStr"/>
      <c r="AH69">
        <f>COUNTA(D69:D69)&gt;0</f>
        <v/>
      </c>
      <c r="AI69">
        <f>TRUE</f>
        <v/>
      </c>
      <c r="AJ69">
        <f>FALSE</f>
        <v/>
      </c>
      <c r="AK69">
        <f>IF(AH69,"ANSWERED","MISSING")</f>
        <v/>
      </c>
      <c r="AL69" t="inlineStr">
        <is>
          <t>NO_DEPENDENCY</t>
        </is>
      </c>
    </row>
    <row r="70">
      <c r="A70" s="29" t="inlineStr">
        <is>
          <t>UTACSP_GV_114_v1</t>
        </is>
      </c>
      <c r="B70" s="30" t="inlineStr">
        <is>
          <t>Specify Other</t>
        </is>
      </c>
      <c r="C70" s="31" t="inlineStr">
        <is>
          <t>Required if question UTACSP_GV_112 is answered as other.
WHEN TO ANSWER: “Is a risk profile rating of all clients undertaken?” (UTACSP_GV_112) is “other”</t>
        </is>
      </c>
      <c r="D70" s="34" t="inlineStr"/>
      <c r="E70" s="33" t="inlineStr"/>
      <c r="F70" s="33" t="inlineStr"/>
      <c r="G70" s="33" t="inlineStr"/>
      <c r="H70" s="33" t="inlineStr"/>
      <c r="I70" s="33" t="inlineStr"/>
      <c r="J70" s="33" t="inlineStr"/>
      <c r="K70" s="33" t="inlineStr"/>
      <c r="L70" s="33" t="inlineStr"/>
      <c r="M70" s="33" t="inlineStr"/>
      <c r="N70" s="33" t="inlineStr"/>
      <c r="O70" s="33" t="inlineStr"/>
      <c r="P70" s="33" t="inlineStr"/>
      <c r="Q70" s="33" t="inlineStr"/>
      <c r="R70" s="33" t="inlineStr"/>
      <c r="S70" s="33" t="inlineStr"/>
      <c r="T70" s="33" t="inlineStr"/>
      <c r="U70" s="33" t="inlineStr"/>
      <c r="V70" s="33" t="inlineStr"/>
      <c r="W70" s="33" t="inlineStr"/>
      <c r="X70" s="33" t="inlineStr"/>
      <c r="Y70" s="33" t="inlineStr"/>
      <c r="Z70" s="33" t="inlineStr"/>
      <c r="AA70" s="33" t="inlineStr"/>
      <c r="AB70" s="33" t="inlineStr"/>
      <c r="AC70" s="33" t="inlineStr"/>
      <c r="AD70" s="33" t="inlineStr"/>
      <c r="AE70" s="33" t="inlineStr"/>
      <c r="AF70" s="33" t="inlineStr"/>
      <c r="AG70" s="33" t="inlineStr"/>
      <c r="AH70">
        <f>COUNTA(D70:D70)&gt;0</f>
        <v/>
      </c>
      <c r="AI70">
        <f>IFERROR(AND($D$68&lt;&gt;"",$D$68="other"),FALSE)</f>
        <v/>
      </c>
      <c r="AJ70">
        <f>IFERROR(AND($D$68="",NOT(AND($D$68&lt;&gt;"",$D$68="other"))),FALSE)</f>
        <v/>
      </c>
      <c r="AK70">
        <f>IF(AI70,IF(AH70,"ANSWERED","MISSING"),IF(AJ70,IF(AH70,"INVALID","CONTROLLER MISSING"),IF(AH70,"INVALID","NOT APPLICABLE")))</f>
        <v/>
      </c>
      <c r="AL70" t="inlineStr">
        <is>
          <t>PARSED</t>
        </is>
      </c>
    </row>
    <row r="71">
      <c r="A71" s="29" t="inlineStr">
        <is>
          <t>UTACSP_GV_115_v1</t>
        </is>
      </c>
      <c r="B71" s="30" t="inlineStr">
        <is>
          <t>f) Who is involved in client onboarding and deciding whether to accept business?</t>
        </is>
      </c>
      <c r="C71" s="31" t="inlineStr">
        <is>
          <t>Take into consideration - Meeting prospective clients, carrying out the due diligence, assessing risk at the induction stage.</t>
        </is>
      </c>
      <c r="D71" s="32" t="inlineStr"/>
      <c r="E71" s="33" t="inlineStr"/>
      <c r="F71" s="33" t="inlineStr"/>
      <c r="G71" s="33" t="inlineStr"/>
      <c r="H71" s="33" t="inlineStr"/>
      <c r="I71" s="33" t="inlineStr"/>
      <c r="J71" s="33" t="inlineStr"/>
      <c r="K71" s="33" t="inlineStr"/>
      <c r="L71" s="33" t="inlineStr"/>
      <c r="M71" s="33" t="inlineStr"/>
      <c r="N71" s="33" t="inlineStr"/>
      <c r="O71" s="33" t="inlineStr"/>
      <c r="P71" s="33" t="inlineStr"/>
      <c r="Q71" s="33" t="inlineStr"/>
      <c r="R71" s="33" t="inlineStr"/>
      <c r="S71" s="33" t="inlineStr"/>
      <c r="T71" s="33" t="inlineStr"/>
      <c r="U71" s="33" t="inlineStr"/>
      <c r="V71" s="33" t="inlineStr"/>
      <c r="W71" s="33" t="inlineStr"/>
      <c r="X71" s="33" t="inlineStr"/>
      <c r="Y71" s="33" t="inlineStr"/>
      <c r="Z71" s="33" t="inlineStr"/>
      <c r="AA71" s="33" t="inlineStr"/>
      <c r="AB71" s="33" t="inlineStr"/>
      <c r="AC71" s="33" t="inlineStr"/>
      <c r="AD71" s="33" t="inlineStr"/>
      <c r="AE71" s="33" t="inlineStr"/>
      <c r="AF71" s="33" t="inlineStr"/>
      <c r="AG71" s="33" t="inlineStr"/>
      <c r="AH71">
        <f>COUNTA(D71:D71)&gt;0</f>
        <v/>
      </c>
      <c r="AI71">
        <f>TRUE</f>
        <v/>
      </c>
      <c r="AJ71">
        <f>FALSE</f>
        <v/>
      </c>
      <c r="AK71">
        <f>IF(AH71,"ANSWERED","MISSING")</f>
        <v/>
      </c>
      <c r="AL71" t="inlineStr">
        <is>
          <t>NO_DEPENDENCY</t>
        </is>
      </c>
    </row>
    <row r="72">
      <c r="A72" s="29" t="inlineStr">
        <is>
          <t>UTACSP_GV_116_v1</t>
        </is>
      </c>
      <c r="B72" s="30" t="inlineStr">
        <is>
          <t>Who are the individuals responsible for assessing risk on an on-going basis?</t>
        </is>
      </c>
      <c r="C72" s="31" t="inlineStr">
        <is>
          <t>N/A</t>
        </is>
      </c>
      <c r="D72" s="32" t="inlineStr"/>
      <c r="E72" s="33" t="inlineStr"/>
      <c r="F72" s="33" t="inlineStr"/>
      <c r="G72" s="33" t="inlineStr"/>
      <c r="H72" s="33" t="inlineStr"/>
      <c r="I72" s="33" t="inlineStr"/>
      <c r="J72" s="33" t="inlineStr"/>
      <c r="K72" s="33" t="inlineStr"/>
      <c r="L72" s="33" t="inlineStr"/>
      <c r="M72" s="33" t="inlineStr"/>
      <c r="N72" s="33" t="inlineStr"/>
      <c r="O72" s="33" t="inlineStr"/>
      <c r="P72" s="33" t="inlineStr"/>
      <c r="Q72" s="33" t="inlineStr"/>
      <c r="R72" s="33" t="inlineStr"/>
      <c r="S72" s="33" t="inlineStr"/>
      <c r="T72" s="33" t="inlineStr"/>
      <c r="U72" s="33" t="inlineStr"/>
      <c r="V72" s="33" t="inlineStr"/>
      <c r="W72" s="33" t="inlineStr"/>
      <c r="X72" s="33" t="inlineStr"/>
      <c r="Y72" s="33" t="inlineStr"/>
      <c r="Z72" s="33" t="inlineStr"/>
      <c r="AA72" s="33" t="inlineStr"/>
      <c r="AB72" s="33" t="inlineStr"/>
      <c r="AC72" s="33" t="inlineStr"/>
      <c r="AD72" s="33" t="inlineStr"/>
      <c r="AE72" s="33" t="inlineStr"/>
      <c r="AF72" s="33" t="inlineStr"/>
      <c r="AG72" s="33" t="inlineStr"/>
      <c r="AH72">
        <f>COUNTA(D72:D72)&gt;0</f>
        <v/>
      </c>
      <c r="AI72">
        <f>TRUE</f>
        <v/>
      </c>
      <c r="AJ72">
        <f>FALSE</f>
        <v/>
      </c>
      <c r="AK72">
        <f>IF(AH72,"ANSWERED","MISSING")</f>
        <v/>
      </c>
      <c r="AL72" t="inlineStr">
        <is>
          <t>NO_DEPENDENCY</t>
        </is>
      </c>
    </row>
    <row r="73">
      <c r="A73" s="29" t="inlineStr">
        <is>
          <t>UTACSP_GV_117_v1</t>
        </is>
      </c>
      <c r="B73" s="30" t="inlineStr">
        <is>
          <t>What measures are in place with respect to the on-going monitoring of clients that have a high risk profile rating?</t>
        </is>
      </c>
      <c r="C73" s="31" t="inlineStr">
        <is>
          <t>N/A</t>
        </is>
      </c>
      <c r="D73" s="32" t="inlineStr"/>
      <c r="E73" s="33" t="inlineStr"/>
      <c r="F73" s="33" t="inlineStr"/>
      <c r="G73" s="33" t="inlineStr"/>
      <c r="H73" s="33" t="inlineStr"/>
      <c r="I73" s="33" t="inlineStr"/>
      <c r="J73" s="33" t="inlineStr"/>
      <c r="K73" s="33" t="inlineStr"/>
      <c r="L73" s="33" t="inlineStr"/>
      <c r="M73" s="33" t="inlineStr"/>
      <c r="N73" s="33" t="inlineStr"/>
      <c r="O73" s="33" t="inlineStr"/>
      <c r="P73" s="33" t="inlineStr"/>
      <c r="Q73" s="33" t="inlineStr"/>
      <c r="R73" s="33" t="inlineStr"/>
      <c r="S73" s="33" t="inlineStr"/>
      <c r="T73" s="33" t="inlineStr"/>
      <c r="U73" s="33" t="inlineStr"/>
      <c r="V73" s="33" t="inlineStr"/>
      <c r="W73" s="33" t="inlineStr"/>
      <c r="X73" s="33" t="inlineStr"/>
      <c r="Y73" s="33" t="inlineStr"/>
      <c r="Z73" s="33" t="inlineStr"/>
      <c r="AA73" s="33" t="inlineStr"/>
      <c r="AB73" s="33" t="inlineStr"/>
      <c r="AC73" s="33" t="inlineStr"/>
      <c r="AD73" s="33" t="inlineStr"/>
      <c r="AE73" s="33" t="inlineStr"/>
      <c r="AF73" s="33" t="inlineStr"/>
      <c r="AG73" s="33" t="inlineStr"/>
      <c r="AH73">
        <f>COUNTA(D73:D73)&gt;0</f>
        <v/>
      </c>
      <c r="AI73">
        <f>TRUE</f>
        <v/>
      </c>
      <c r="AJ73">
        <f>FALSE</f>
        <v/>
      </c>
      <c r="AK73">
        <f>IF(AH73,"ANSWERED","MISSING")</f>
        <v/>
      </c>
      <c r="AL73" t="inlineStr">
        <is>
          <t>NO_DEPENDENCY</t>
        </is>
      </c>
    </row>
    <row r="74">
      <c r="A74" s="29" t="inlineStr">
        <is>
          <t>UTACSP_GV_118_v1</t>
        </is>
      </c>
      <c r="B74" s="30" t="inlineStr">
        <is>
          <t>Has the CSP established a Risk Register in terms of R.3-7.1 (vand R.3-7.6 of the CSP Rulebook?</t>
        </is>
      </c>
      <c r="C74" s="31" t="inlineStr">
        <is>
          <t>Select one option from the allowed list of values.
OPTIONS: YES | NO</t>
        </is>
      </c>
      <c r="D74" s="32" t="inlineStr"/>
      <c r="E74" s="33" t="inlineStr"/>
      <c r="F74" s="33" t="inlineStr"/>
      <c r="G74" s="33" t="inlineStr"/>
      <c r="H74" s="33" t="inlineStr"/>
      <c r="I74" s="33" t="inlineStr"/>
      <c r="J74" s="33" t="inlineStr"/>
      <c r="K74" s="33" t="inlineStr"/>
      <c r="L74" s="33" t="inlineStr"/>
      <c r="M74" s="33" t="inlineStr"/>
      <c r="N74" s="33" t="inlineStr"/>
      <c r="O74" s="33" t="inlineStr"/>
      <c r="P74" s="33" t="inlineStr"/>
      <c r="Q74" s="33" t="inlineStr"/>
      <c r="R74" s="33" t="inlineStr"/>
      <c r="S74" s="33" t="inlineStr"/>
      <c r="T74" s="33" t="inlineStr"/>
      <c r="U74" s="33" t="inlineStr"/>
      <c r="V74" s="33" t="inlineStr"/>
      <c r="W74" s="33" t="inlineStr"/>
      <c r="X74" s="33" t="inlineStr"/>
      <c r="Y74" s="33" t="inlineStr"/>
      <c r="Z74" s="33" t="inlineStr"/>
      <c r="AA74" s="33" t="inlineStr"/>
      <c r="AB74" s="33" t="inlineStr"/>
      <c r="AC74" s="33" t="inlineStr"/>
      <c r="AD74" s="33" t="inlineStr"/>
      <c r="AE74" s="33" t="inlineStr"/>
      <c r="AF74" s="33" t="inlineStr"/>
      <c r="AG74" s="33" t="inlineStr"/>
      <c r="AH74">
        <f>COUNTA(D74:D74)&gt;0</f>
        <v/>
      </c>
      <c r="AI74">
        <f>TRUE</f>
        <v/>
      </c>
      <c r="AJ74">
        <f>FALSE</f>
        <v/>
      </c>
      <c r="AK74">
        <f>IF(AH74,"ANSWERED","MISSING")</f>
        <v/>
      </c>
      <c r="AL74" t="inlineStr">
        <is>
          <t>NO_DEPENDENCY</t>
        </is>
      </c>
    </row>
    <row r="75" ht="24" customHeight="1">
      <c r="A75" s="28" t="inlineStr">
        <is>
          <t>GV — COMPLIANCE</t>
        </is>
      </c>
      <c r="B75" s="28" t="n"/>
      <c r="C75" s="28" t="n"/>
      <c r="D75" s="28" t="n"/>
      <c r="E75" s="28" t="n"/>
      <c r="F75" s="28" t="n"/>
      <c r="G75" s="28" t="n"/>
      <c r="H75" s="28" t="n"/>
      <c r="I75" s="28" t="n"/>
      <c r="J75" s="28" t="n"/>
      <c r="K75" s="28" t="n"/>
      <c r="L75" s="28" t="n"/>
      <c r="M75" s="28" t="n"/>
      <c r="N75" s="28" t="n"/>
      <c r="O75" s="28" t="n"/>
      <c r="P75" s="28" t="n"/>
      <c r="Q75" s="28" t="n"/>
      <c r="R75" s="28" t="n"/>
      <c r="S75" s="28" t="n"/>
      <c r="T75" s="28" t="n"/>
      <c r="U75" s="28" t="n"/>
      <c r="V75" s="28" t="n"/>
      <c r="W75" s="28" t="n"/>
      <c r="X75" s="28" t="n"/>
      <c r="Y75" s="28" t="n"/>
      <c r="Z75" s="28" t="n"/>
      <c r="AA75" s="28" t="n"/>
      <c r="AB75" s="28" t="n"/>
      <c r="AC75" s="28" t="n"/>
      <c r="AD75" s="28" t="n"/>
      <c r="AE75" s="28" t="n"/>
      <c r="AF75" s="28" t="n"/>
      <c r="AG75" s="28" t="n"/>
    </row>
    <row r="76">
      <c r="A76" s="29" t="inlineStr">
        <is>
          <t>UTACSP_GV_119_v1</t>
        </is>
      </c>
      <c r="B76" s="30" t="inlineStr">
        <is>
          <t>Please confirm that the Compliance Function is undertken directly by the Auhtorised Person in-line with Title 6, R2-6.1.2 of the CSP Rulebook.</t>
        </is>
      </c>
      <c r="C76" s="31" t="inlineStr">
        <is>
          <t>Select one option from the allowed list of values.
OPTIONS: YES | NO</t>
        </is>
      </c>
      <c r="D76" s="32" t="inlineStr"/>
      <c r="E76" s="33" t="inlineStr"/>
      <c r="F76" s="33" t="inlineStr"/>
      <c r="G76" s="33" t="inlineStr"/>
      <c r="H76" s="33" t="inlineStr"/>
      <c r="I76" s="33" t="inlineStr"/>
      <c r="J76" s="33" t="inlineStr"/>
      <c r="K76" s="33" t="inlineStr"/>
      <c r="L76" s="33" t="inlineStr"/>
      <c r="M76" s="33" t="inlineStr"/>
      <c r="N76" s="33" t="inlineStr"/>
      <c r="O76" s="33" t="inlineStr"/>
      <c r="P76" s="33" t="inlineStr"/>
      <c r="Q76" s="33" t="inlineStr"/>
      <c r="R76" s="33" t="inlineStr"/>
      <c r="S76" s="33" t="inlineStr"/>
      <c r="T76" s="33" t="inlineStr"/>
      <c r="U76" s="33" t="inlineStr"/>
      <c r="V76" s="33" t="inlineStr"/>
      <c r="W76" s="33" t="inlineStr"/>
      <c r="X76" s="33" t="inlineStr"/>
      <c r="Y76" s="33" t="inlineStr"/>
      <c r="Z76" s="33" t="inlineStr"/>
      <c r="AA76" s="33" t="inlineStr"/>
      <c r="AB76" s="33" t="inlineStr"/>
      <c r="AC76" s="33" t="inlineStr"/>
      <c r="AD76" s="33" t="inlineStr"/>
      <c r="AE76" s="33" t="inlineStr"/>
      <c r="AF76" s="33" t="inlineStr"/>
      <c r="AG76" s="33" t="inlineStr"/>
      <c r="AH76">
        <f>COUNTA(D76:D76)&gt;0</f>
        <v/>
      </c>
      <c r="AI76">
        <f>TRUE</f>
        <v/>
      </c>
      <c r="AJ76">
        <f>FALSE</f>
        <v/>
      </c>
      <c r="AK76">
        <f>IF(AH76,"ANSWERED","MISSING")</f>
        <v/>
      </c>
      <c r="AL76" t="inlineStr">
        <is>
          <t>NO_DEPENDENCY</t>
        </is>
      </c>
    </row>
    <row r="77">
      <c r="A77" s="29" t="inlineStr">
        <is>
          <t>UTACSP_GV_120_v1</t>
        </is>
      </c>
      <c r="B77" s="30" t="inlineStr">
        <is>
          <t>Does the Compliance Officer report directly to the Management Body? If 'No' is selected,  please specify in the next question.</t>
        </is>
      </c>
      <c r="C77" s="31" t="inlineStr">
        <is>
          <t>Select one option from the allowed list of values.
Required if question UTACSP_GI_1 is answered as Legal Person.
OPTIONS: YES | NO
WHEN TO ANSWER: “Please choose the Authorised Person Type” (UTACSP_GI_1) is “Legal Person”</t>
        </is>
      </c>
      <c r="D77" s="34" t="inlineStr"/>
      <c r="E77" s="33" t="inlineStr"/>
      <c r="F77" s="33" t="inlineStr"/>
      <c r="G77" s="33" t="inlineStr"/>
      <c r="H77" s="33" t="inlineStr"/>
      <c r="I77" s="33" t="inlineStr"/>
      <c r="J77" s="33" t="inlineStr"/>
      <c r="K77" s="33" t="inlineStr"/>
      <c r="L77" s="33" t="inlineStr"/>
      <c r="M77" s="33" t="inlineStr"/>
      <c r="N77" s="33" t="inlineStr"/>
      <c r="O77" s="33" t="inlineStr"/>
      <c r="P77" s="33" t="inlineStr"/>
      <c r="Q77" s="33" t="inlineStr"/>
      <c r="R77" s="33" t="inlineStr"/>
      <c r="S77" s="33" t="inlineStr"/>
      <c r="T77" s="33" t="inlineStr"/>
      <c r="U77" s="33" t="inlineStr"/>
      <c r="V77" s="33" t="inlineStr"/>
      <c r="W77" s="33" t="inlineStr"/>
      <c r="X77" s="33" t="inlineStr"/>
      <c r="Y77" s="33" t="inlineStr"/>
      <c r="Z77" s="33" t="inlineStr"/>
      <c r="AA77" s="33" t="inlineStr"/>
      <c r="AB77" s="33" t="inlineStr"/>
      <c r="AC77" s="33" t="inlineStr"/>
      <c r="AD77" s="33" t="inlineStr"/>
      <c r="AE77" s="33" t="inlineStr"/>
      <c r="AF77" s="33" t="inlineStr"/>
      <c r="AG77" s="33" t="inlineStr"/>
      <c r="AH77">
        <f>COUNTA(D77:D77)&gt;0</f>
        <v/>
      </c>
      <c r="AI77">
        <f>IFERROR(AND('2- GI'!$D$3&lt;&gt;"",'2- GI'!$D$3="Legal Person"),FALSE)</f>
        <v/>
      </c>
      <c r="AJ77">
        <f>IFERROR(AND('2- GI'!$D$3="",NOT(AND('2- GI'!$D$3&lt;&gt;"",'2- GI'!$D$3="Legal Person"))),FALSE)</f>
        <v/>
      </c>
      <c r="AK77">
        <f>IF(AI77,IF(AH77,"ANSWERED","MISSING"),IF(AJ77,IF(AH77,"INVALID","CONTROLLER MISSING"),IF(AH77,"INVALID","NOT APPLICABLE")))</f>
        <v/>
      </c>
      <c r="AL77" t="inlineStr">
        <is>
          <t>PARSED</t>
        </is>
      </c>
    </row>
    <row r="78">
      <c r="A78" s="29" t="inlineStr">
        <is>
          <t>UTACSP_GV_121_v1</t>
        </is>
      </c>
      <c r="B78" s="30" t="inlineStr">
        <is>
          <t>Plesae clarify.</t>
        </is>
      </c>
      <c r="C78" s="31" t="inlineStr">
        <is>
          <t>Required if question UTACSP_GV_119 is answered as No.
WHEN TO ANSWER: “Please confirm that the Compliance Function is undertken directly by the Auhtorised Person in-line with Title 6, R2-6.1.2 of the CSP Rulebook.” (UTACSP_GV_119) is “No”</t>
        </is>
      </c>
      <c r="D78" s="34" t="inlineStr"/>
      <c r="E78" s="33" t="inlineStr"/>
      <c r="F78" s="33" t="inlineStr"/>
      <c r="G78" s="33" t="inlineStr"/>
      <c r="H78" s="33" t="inlineStr"/>
      <c r="I78" s="33" t="inlineStr"/>
      <c r="J78" s="33" t="inlineStr"/>
      <c r="K78" s="33" t="inlineStr"/>
      <c r="L78" s="33" t="inlineStr"/>
      <c r="M78" s="33" t="inlineStr"/>
      <c r="N78" s="33" t="inlineStr"/>
      <c r="O78" s="33" t="inlineStr"/>
      <c r="P78" s="33" t="inlineStr"/>
      <c r="Q78" s="33" t="inlineStr"/>
      <c r="R78" s="33" t="inlineStr"/>
      <c r="S78" s="33" t="inlineStr"/>
      <c r="T78" s="33" t="inlineStr"/>
      <c r="U78" s="33" t="inlineStr"/>
      <c r="V78" s="33" t="inlineStr"/>
      <c r="W78" s="33" t="inlineStr"/>
      <c r="X78" s="33" t="inlineStr"/>
      <c r="Y78" s="33" t="inlineStr"/>
      <c r="Z78" s="33" t="inlineStr"/>
      <c r="AA78" s="33" t="inlineStr"/>
      <c r="AB78" s="33" t="inlineStr"/>
      <c r="AC78" s="33" t="inlineStr"/>
      <c r="AD78" s="33" t="inlineStr"/>
      <c r="AE78" s="33" t="inlineStr"/>
      <c r="AF78" s="33" t="inlineStr"/>
      <c r="AG78" s="33" t="inlineStr"/>
      <c r="AH78">
        <f>COUNTA(D78:D78)&gt;0</f>
        <v/>
      </c>
      <c r="AI78">
        <f>IFERROR(AND($D$76&lt;&gt;"",$D$76="No"),FALSE)</f>
        <v/>
      </c>
      <c r="AJ78">
        <f>IFERROR(AND($D$76="",NOT(AND($D$76&lt;&gt;"",$D$76="No"))),FALSE)</f>
        <v/>
      </c>
      <c r="AK78">
        <f>IF(AI78,IF(AH78,"ANSWERED","MISSING"),IF(AJ78,IF(AH78,"INVALID","CONTROLLER MISSING"),IF(AH78,"INVALID","NOT APPLICABLE")))</f>
        <v/>
      </c>
      <c r="AL78" t="inlineStr">
        <is>
          <t>PARSED</t>
        </is>
      </c>
    </row>
    <row r="79">
      <c r="A79" s="29" t="inlineStr">
        <is>
          <t>UTACSP_GV_122_v1</t>
        </is>
      </c>
      <c r="B79" s="30" t="inlineStr">
        <is>
          <t>k) How many staff (other than the compliance officer), if any, are involved in the compliance function?</t>
        </is>
      </c>
      <c r="C79" s="31" t="inlineStr">
        <is>
          <t>Mark '0' only in the case were the Authorised Person has no staff. If 'Other' is selected, specify in the next question.</t>
        </is>
      </c>
      <c r="D79" s="32" t="inlineStr"/>
      <c r="E79" s="33" t="inlineStr"/>
      <c r="F79" s="33" t="inlineStr"/>
      <c r="G79" s="33" t="inlineStr"/>
      <c r="H79" s="33" t="inlineStr"/>
      <c r="I79" s="33" t="inlineStr"/>
      <c r="J79" s="33" t="inlineStr"/>
      <c r="K79" s="33" t="inlineStr"/>
      <c r="L79" s="33" t="inlineStr"/>
      <c r="M79" s="33" t="inlineStr"/>
      <c r="N79" s="33" t="inlineStr"/>
      <c r="O79" s="33" t="inlineStr"/>
      <c r="P79" s="33" t="inlineStr"/>
      <c r="Q79" s="33" t="inlineStr"/>
      <c r="R79" s="33" t="inlineStr"/>
      <c r="S79" s="33" t="inlineStr"/>
      <c r="T79" s="33" t="inlineStr"/>
      <c r="U79" s="33" t="inlineStr"/>
      <c r="V79" s="33" t="inlineStr"/>
      <c r="W79" s="33" t="inlineStr"/>
      <c r="X79" s="33" t="inlineStr"/>
      <c r="Y79" s="33" t="inlineStr"/>
      <c r="Z79" s="33" t="inlineStr"/>
      <c r="AA79" s="33" t="inlineStr"/>
      <c r="AB79" s="33" t="inlineStr"/>
      <c r="AC79" s="33" t="inlineStr"/>
      <c r="AD79" s="33" t="inlineStr"/>
      <c r="AE79" s="33" t="inlineStr"/>
      <c r="AF79" s="33" t="inlineStr"/>
      <c r="AG79" s="33" t="inlineStr"/>
      <c r="AH79">
        <f>COUNTA(D79:D79)&gt;0</f>
        <v/>
      </c>
      <c r="AI79">
        <f>TRUE</f>
        <v/>
      </c>
      <c r="AJ79">
        <f>FALSE</f>
        <v/>
      </c>
      <c r="AK79">
        <f>IF(AH79,"ANSWERED","MISSING")</f>
        <v/>
      </c>
      <c r="AL79" t="inlineStr">
        <is>
          <t>NO_DEPENDENCY</t>
        </is>
      </c>
    </row>
    <row r="80">
      <c r="A80" s="29" t="inlineStr">
        <is>
          <t>UTACSP_GV_123_v1</t>
        </is>
      </c>
      <c r="B80" s="30" t="inlineStr">
        <is>
          <t>Who has been responsible for the conducting of regular monitoring/compliance risk assessments?</t>
        </is>
      </c>
      <c r="C80" s="31" t="inlineStr">
        <is>
          <t>N/A</t>
        </is>
      </c>
      <c r="D80" s="32" t="inlineStr"/>
      <c r="E80" s="33" t="inlineStr"/>
      <c r="F80" s="33" t="inlineStr"/>
      <c r="G80" s="33" t="inlineStr"/>
      <c r="H80" s="33" t="inlineStr"/>
      <c r="I80" s="33" t="inlineStr"/>
      <c r="J80" s="33" t="inlineStr"/>
      <c r="K80" s="33" t="inlineStr"/>
      <c r="L80" s="33" t="inlineStr"/>
      <c r="M80" s="33" t="inlineStr"/>
      <c r="N80" s="33" t="inlineStr"/>
      <c r="O80" s="33" t="inlineStr"/>
      <c r="P80" s="33" t="inlineStr"/>
      <c r="Q80" s="33" t="inlineStr"/>
      <c r="R80" s="33" t="inlineStr"/>
      <c r="S80" s="33" t="inlineStr"/>
      <c r="T80" s="33" t="inlineStr"/>
      <c r="U80" s="33" t="inlineStr"/>
      <c r="V80" s="33" t="inlineStr"/>
      <c r="W80" s="33" t="inlineStr"/>
      <c r="X80" s="33" t="inlineStr"/>
      <c r="Y80" s="33" t="inlineStr"/>
      <c r="Z80" s="33" t="inlineStr"/>
      <c r="AA80" s="33" t="inlineStr"/>
      <c r="AB80" s="33" t="inlineStr"/>
      <c r="AC80" s="33" t="inlineStr"/>
      <c r="AD80" s="33" t="inlineStr"/>
      <c r="AE80" s="33" t="inlineStr"/>
      <c r="AF80" s="33" t="inlineStr"/>
      <c r="AG80" s="33" t="inlineStr"/>
      <c r="AH80">
        <f>COUNTA(D80:D80)&gt;0</f>
        <v/>
      </c>
      <c r="AI80">
        <f>TRUE</f>
        <v/>
      </c>
      <c r="AJ80">
        <f>FALSE</f>
        <v/>
      </c>
      <c r="AK80">
        <f>IF(AH80,"ANSWERED","MISSING")</f>
        <v/>
      </c>
      <c r="AL80" t="inlineStr">
        <is>
          <t>NO_DEPENDENCY</t>
        </is>
      </c>
    </row>
    <row r="81">
      <c r="A81" s="29" t="inlineStr">
        <is>
          <t>UTACSP_GV_124_v1</t>
        </is>
      </c>
      <c r="B81" s="30" t="inlineStr">
        <is>
          <t>Does the Compliance Officer prepare a compliance monitoring programme?</t>
        </is>
      </c>
      <c r="C81" s="31" t="inlineStr">
        <is>
          <t>Select one option from the allowed list of values.
OPTIONS: YES | NO</t>
        </is>
      </c>
      <c r="D81" s="32" t="inlineStr"/>
      <c r="E81" s="33" t="inlineStr"/>
      <c r="F81" s="33" t="inlineStr"/>
      <c r="G81" s="33" t="inlineStr"/>
      <c r="H81" s="33" t="inlineStr"/>
      <c r="I81" s="33" t="inlineStr"/>
      <c r="J81" s="33" t="inlineStr"/>
      <c r="K81" s="33" t="inlineStr"/>
      <c r="L81" s="33" t="inlineStr"/>
      <c r="M81" s="33" t="inlineStr"/>
      <c r="N81" s="33" t="inlineStr"/>
      <c r="O81" s="33" t="inlineStr"/>
      <c r="P81" s="33" t="inlineStr"/>
      <c r="Q81" s="33" t="inlineStr"/>
      <c r="R81" s="33" t="inlineStr"/>
      <c r="S81" s="33" t="inlineStr"/>
      <c r="T81" s="33" t="inlineStr"/>
      <c r="U81" s="33" t="inlineStr"/>
      <c r="V81" s="33" t="inlineStr"/>
      <c r="W81" s="33" t="inlineStr"/>
      <c r="X81" s="33" t="inlineStr"/>
      <c r="Y81" s="33" t="inlineStr"/>
      <c r="Z81" s="33" t="inlineStr"/>
      <c r="AA81" s="33" t="inlineStr"/>
      <c r="AB81" s="33" t="inlineStr"/>
      <c r="AC81" s="33" t="inlineStr"/>
      <c r="AD81" s="33" t="inlineStr"/>
      <c r="AE81" s="33" t="inlineStr"/>
      <c r="AF81" s="33" t="inlineStr"/>
      <c r="AG81" s="33" t="inlineStr"/>
      <c r="AH81">
        <f>COUNTA(D81:D81)&gt;0</f>
        <v/>
      </c>
      <c r="AI81">
        <f>TRUE</f>
        <v/>
      </c>
      <c r="AJ81">
        <f>FALSE</f>
        <v/>
      </c>
      <c r="AK81">
        <f>IF(AH81,"ANSWERED","MISSING")</f>
        <v/>
      </c>
      <c r="AL81" t="inlineStr">
        <is>
          <t>NO_DEPENDENCY</t>
        </is>
      </c>
    </row>
    <row r="82">
      <c r="A82" s="29" t="inlineStr">
        <is>
          <t>UTACSP_GV_125_v1</t>
        </is>
      </c>
      <c r="B82" s="30" t="inlineStr">
        <is>
          <t>How frequently is this prepared? If 'Other' is selected, please specify in the next question.</t>
        </is>
      </c>
      <c r="C82" s="31" t="inlineStr">
        <is>
          <t>Select one option from the allowed list of values.
Required if question UTACSP_GV_123 is answered as yes.
OPTIONS: Quarterly | Semi-annually | Annually | Other
WHEN TO ANSWER: “Who has been responsible for the conducting of regular monitoring/compliance risk assessments?” (UTACSP_GV_123) is “yes”</t>
        </is>
      </c>
      <c r="D82" s="34" t="inlineStr"/>
      <c r="E82" s="33" t="inlineStr"/>
      <c r="F82" s="33" t="inlineStr"/>
      <c r="G82" s="33" t="inlineStr"/>
      <c r="H82" s="33" t="inlineStr"/>
      <c r="I82" s="33" t="inlineStr"/>
      <c r="J82" s="33" t="inlineStr"/>
      <c r="K82" s="33" t="inlineStr"/>
      <c r="L82" s="33" t="inlineStr"/>
      <c r="M82" s="33" t="inlineStr"/>
      <c r="N82" s="33" t="inlineStr"/>
      <c r="O82" s="33" t="inlineStr"/>
      <c r="P82" s="33" t="inlineStr"/>
      <c r="Q82" s="33" t="inlineStr"/>
      <c r="R82" s="33" t="inlineStr"/>
      <c r="S82" s="33" t="inlineStr"/>
      <c r="T82" s="33" t="inlineStr"/>
      <c r="U82" s="33" t="inlineStr"/>
      <c r="V82" s="33" t="inlineStr"/>
      <c r="W82" s="33" t="inlineStr"/>
      <c r="X82" s="33" t="inlineStr"/>
      <c r="Y82" s="33" t="inlineStr"/>
      <c r="Z82" s="33" t="inlineStr"/>
      <c r="AA82" s="33" t="inlineStr"/>
      <c r="AB82" s="33" t="inlineStr"/>
      <c r="AC82" s="33" t="inlineStr"/>
      <c r="AD82" s="33" t="inlineStr"/>
      <c r="AE82" s="33" t="inlineStr"/>
      <c r="AF82" s="33" t="inlineStr"/>
      <c r="AG82" s="33" t="inlineStr"/>
      <c r="AH82">
        <f>COUNTA(D82:D82)&gt;0</f>
        <v/>
      </c>
      <c r="AI82">
        <f>IFERROR(AND($D$80&lt;&gt;"",$D$80="yes"),FALSE)</f>
        <v/>
      </c>
      <c r="AJ82">
        <f>IFERROR(AND($D$80="",NOT(AND($D$80&lt;&gt;"",$D$80="yes"))),FALSE)</f>
        <v/>
      </c>
      <c r="AK82">
        <f>IF(AI82,IF(AH82,"ANSWERED","MISSING"),IF(AJ82,IF(AH82,"INVALID","CONTROLLER MISSING"),IF(AH82,"INVALID","NOT APPLICABLE")))</f>
        <v/>
      </c>
      <c r="AL82" t="inlineStr">
        <is>
          <t>PARSED</t>
        </is>
      </c>
    </row>
    <row r="83">
      <c r="A83" s="29" t="inlineStr">
        <is>
          <t>UTACSP_GV_126_v1</t>
        </is>
      </c>
      <c r="B83" s="30" t="inlineStr">
        <is>
          <t>Please specify</t>
        </is>
      </c>
      <c r="C83" s="31" t="inlineStr">
        <is>
          <t>Required if question UTACSP_GV_124 is answered as Other.
WHEN TO ANSWER: “Does the Compliance Officer prepare a compliance monitoring programme?” (UTACSP_GV_124) is “Other”</t>
        </is>
      </c>
      <c r="D83" s="34" t="inlineStr"/>
      <c r="E83" s="33" t="inlineStr"/>
      <c r="F83" s="33" t="inlineStr"/>
      <c r="G83" s="33" t="inlineStr"/>
      <c r="H83" s="33" t="inlineStr"/>
      <c r="I83" s="33" t="inlineStr"/>
      <c r="J83" s="33" t="inlineStr"/>
      <c r="K83" s="33" t="inlineStr"/>
      <c r="L83" s="33" t="inlineStr"/>
      <c r="M83" s="33" t="inlineStr"/>
      <c r="N83" s="33" t="inlineStr"/>
      <c r="O83" s="33" t="inlineStr"/>
      <c r="P83" s="33" t="inlineStr"/>
      <c r="Q83" s="33" t="inlineStr"/>
      <c r="R83" s="33" t="inlineStr"/>
      <c r="S83" s="33" t="inlineStr"/>
      <c r="T83" s="33" t="inlineStr"/>
      <c r="U83" s="33" t="inlineStr"/>
      <c r="V83" s="33" t="inlineStr"/>
      <c r="W83" s="33" t="inlineStr"/>
      <c r="X83" s="33" t="inlineStr"/>
      <c r="Y83" s="33" t="inlineStr"/>
      <c r="Z83" s="33" t="inlineStr"/>
      <c r="AA83" s="33" t="inlineStr"/>
      <c r="AB83" s="33" t="inlineStr"/>
      <c r="AC83" s="33" t="inlineStr"/>
      <c r="AD83" s="33" t="inlineStr"/>
      <c r="AE83" s="33" t="inlineStr"/>
      <c r="AF83" s="33" t="inlineStr"/>
      <c r="AG83" s="33" t="inlineStr"/>
      <c r="AH83">
        <f>COUNTA(D83:D83)&gt;0</f>
        <v/>
      </c>
      <c r="AI83">
        <f>IFERROR(AND($D$81&lt;&gt;"",$D$81="Other"),FALSE)</f>
        <v/>
      </c>
      <c r="AJ83">
        <f>IFERROR(AND($D$81="",NOT(AND($D$81&lt;&gt;"",$D$81="Other"))),FALSE)</f>
        <v/>
      </c>
      <c r="AK83">
        <f>IF(AI83,IF(AH83,"ANSWERED","MISSING"),IF(AJ83,IF(AH83,"INVALID","CONTROLLER MISSING"),IF(AH83,"INVALID","NOT APPLICABLE")))</f>
        <v/>
      </c>
      <c r="AL83" t="inlineStr">
        <is>
          <t>PARSED</t>
        </is>
      </c>
    </row>
    <row r="84">
      <c r="A84" s="29" t="inlineStr">
        <is>
          <t>UTACSP_GV_127_v1</t>
        </is>
      </c>
      <c r="B84" s="30" t="inlineStr">
        <is>
          <t>Is testing carried out and recommendations put forward in terms of the compliance monitoring programme documented?</t>
        </is>
      </c>
      <c r="C84" s="31" t="inlineStr">
        <is>
          <t>Required if question UTACSP_GV_123 is answered as yes.
WHEN TO ANSWER: “Who has been responsible for the conducting of regular monitoring/compliance risk assessments?” (UTACSP_GV_123) is “yes”</t>
        </is>
      </c>
      <c r="D84" s="34" t="inlineStr"/>
      <c r="E84" s="33" t="inlineStr"/>
      <c r="F84" s="33" t="inlineStr"/>
      <c r="G84" s="33" t="inlineStr"/>
      <c r="H84" s="33" t="inlineStr"/>
      <c r="I84" s="33" t="inlineStr"/>
      <c r="J84" s="33" t="inlineStr"/>
      <c r="K84" s="33" t="inlineStr"/>
      <c r="L84" s="33" t="inlineStr"/>
      <c r="M84" s="33" t="inlineStr"/>
      <c r="N84" s="33" t="inlineStr"/>
      <c r="O84" s="33" t="inlineStr"/>
      <c r="P84" s="33" t="inlineStr"/>
      <c r="Q84" s="33" t="inlineStr"/>
      <c r="R84" s="33" t="inlineStr"/>
      <c r="S84" s="33" t="inlineStr"/>
      <c r="T84" s="33" t="inlineStr"/>
      <c r="U84" s="33" t="inlineStr"/>
      <c r="V84" s="33" t="inlineStr"/>
      <c r="W84" s="33" t="inlineStr"/>
      <c r="X84" s="33" t="inlineStr"/>
      <c r="Y84" s="33" t="inlineStr"/>
      <c r="Z84" s="33" t="inlineStr"/>
      <c r="AA84" s="33" t="inlineStr"/>
      <c r="AB84" s="33" t="inlineStr"/>
      <c r="AC84" s="33" t="inlineStr"/>
      <c r="AD84" s="33" t="inlineStr"/>
      <c r="AE84" s="33" t="inlineStr"/>
      <c r="AF84" s="33" t="inlineStr"/>
      <c r="AG84" s="33" t="inlineStr"/>
      <c r="AH84">
        <f>COUNTA(D84:D84)&gt;0</f>
        <v/>
      </c>
      <c r="AI84">
        <f>IFERROR(AND($D$80&lt;&gt;"",$D$80="yes"),FALSE)</f>
        <v/>
      </c>
      <c r="AJ84">
        <f>IFERROR(AND($D$80="",NOT(AND($D$80&lt;&gt;"",$D$80="yes"))),FALSE)</f>
        <v/>
      </c>
      <c r="AK84">
        <f>IF(AI84,IF(AH84,"ANSWERED","MISSING"),IF(AJ84,IF(AH84,"INVALID","CONTROLLER MISSING"),IF(AH84,"INVALID","NOT APPLICABLE")))</f>
        <v/>
      </c>
      <c r="AL84" t="inlineStr">
        <is>
          <t>PARSED</t>
        </is>
      </c>
    </row>
    <row r="85">
      <c r="A85" s="29" t="inlineStr">
        <is>
          <t>UTACSP_GV_128_v1</t>
        </is>
      </c>
      <c r="B85" s="30" t="inlineStr">
        <is>
          <t>Has regular monitoring been carried out to ensure compliance with all applicable legislative and regulatory requirements?</t>
        </is>
      </c>
      <c r="C85" s="31" t="inlineStr">
        <is>
          <t>Select one option from the allowed list of values.
OPTIONS: YES | NO</t>
        </is>
      </c>
      <c r="D85" s="32" t="inlineStr"/>
      <c r="E85" s="33" t="inlineStr"/>
      <c r="F85" s="33" t="inlineStr"/>
      <c r="G85" s="33" t="inlineStr"/>
      <c r="H85" s="33" t="inlineStr"/>
      <c r="I85" s="33" t="inlineStr"/>
      <c r="J85" s="33" t="inlineStr"/>
      <c r="K85" s="33" t="inlineStr"/>
      <c r="L85" s="33" t="inlineStr"/>
      <c r="M85" s="33" t="inlineStr"/>
      <c r="N85" s="33" t="inlineStr"/>
      <c r="O85" s="33" t="inlineStr"/>
      <c r="P85" s="33" t="inlineStr"/>
      <c r="Q85" s="33" t="inlineStr"/>
      <c r="R85" s="33" t="inlineStr"/>
      <c r="S85" s="33" t="inlineStr"/>
      <c r="T85" s="33" t="inlineStr"/>
      <c r="U85" s="33" t="inlineStr"/>
      <c r="V85" s="33" t="inlineStr"/>
      <c r="W85" s="33" t="inlineStr"/>
      <c r="X85" s="33" t="inlineStr"/>
      <c r="Y85" s="33" t="inlineStr"/>
      <c r="Z85" s="33" t="inlineStr"/>
      <c r="AA85" s="33" t="inlineStr"/>
      <c r="AB85" s="33" t="inlineStr"/>
      <c r="AC85" s="33" t="inlineStr"/>
      <c r="AD85" s="33" t="inlineStr"/>
      <c r="AE85" s="33" t="inlineStr"/>
      <c r="AF85" s="33" t="inlineStr"/>
      <c r="AG85" s="33" t="inlineStr"/>
      <c r="AH85">
        <f>COUNTA(D85:D85)&gt;0</f>
        <v/>
      </c>
      <c r="AI85">
        <f>TRUE</f>
        <v/>
      </c>
      <c r="AJ85">
        <f>FALSE</f>
        <v/>
      </c>
      <c r="AK85">
        <f>IF(AH85,"ANSWERED","MISSING")</f>
        <v/>
      </c>
      <c r="AL85" t="inlineStr">
        <is>
          <t>NO_DEPENDENCY</t>
        </is>
      </c>
    </row>
    <row r="86">
      <c r="A86" s="29" t="inlineStr">
        <is>
          <t>UTACSP_GV_129_v1</t>
        </is>
      </c>
      <c r="B86" s="30" t="inlineStr">
        <is>
          <t>Did the CSP identify any deficiencies in the systems in place?</t>
        </is>
      </c>
      <c r="C86" s="31" t="inlineStr">
        <is>
          <t>Select one option from the allowed list of values.
OPTIONS: YES | NO | N/A</t>
        </is>
      </c>
      <c r="D86" s="32" t="inlineStr"/>
      <c r="E86" s="33" t="inlineStr"/>
      <c r="F86" s="33" t="inlineStr"/>
      <c r="G86" s="33" t="inlineStr"/>
      <c r="H86" s="33" t="inlineStr"/>
      <c r="I86" s="33" t="inlineStr"/>
      <c r="J86" s="33" t="inlineStr"/>
      <c r="K86" s="33" t="inlineStr"/>
      <c r="L86" s="33" t="inlineStr"/>
      <c r="M86" s="33" t="inlineStr"/>
      <c r="N86" s="33" t="inlineStr"/>
      <c r="O86" s="33" t="inlineStr"/>
      <c r="P86" s="33" t="inlineStr"/>
      <c r="Q86" s="33" t="inlineStr"/>
      <c r="R86" s="33" t="inlineStr"/>
      <c r="S86" s="33" t="inlineStr"/>
      <c r="T86" s="33" t="inlineStr"/>
      <c r="U86" s="33" t="inlineStr"/>
      <c r="V86" s="33" t="inlineStr"/>
      <c r="W86" s="33" t="inlineStr"/>
      <c r="X86" s="33" t="inlineStr"/>
      <c r="Y86" s="33" t="inlineStr"/>
      <c r="Z86" s="33" t="inlineStr"/>
      <c r="AA86" s="33" t="inlineStr"/>
      <c r="AB86" s="33" t="inlineStr"/>
      <c r="AC86" s="33" t="inlineStr"/>
      <c r="AD86" s="33" t="inlineStr"/>
      <c r="AE86" s="33" t="inlineStr"/>
      <c r="AF86" s="33" t="inlineStr"/>
      <c r="AG86" s="33" t="inlineStr"/>
      <c r="AH86">
        <f>COUNTA(D86:D86)&gt;0</f>
        <v/>
      </c>
      <c r="AI86">
        <f>TRUE</f>
        <v/>
      </c>
      <c r="AJ86">
        <f>FALSE</f>
        <v/>
      </c>
      <c r="AK86">
        <f>IF(AH86,"ANSWERED","MISSING")</f>
        <v/>
      </c>
      <c r="AL86" t="inlineStr">
        <is>
          <t>NO_DEPENDENCY</t>
        </is>
      </c>
    </row>
    <row r="87">
      <c r="A87" s="29" t="inlineStr">
        <is>
          <t>UTACSP_GV_130_v1</t>
        </is>
      </c>
      <c r="B87" s="30" t="inlineStr">
        <is>
          <t>Has action been taken by the CSP to address any such deficiencies? If yes, provide details in the following question.</t>
        </is>
      </c>
      <c r="C87" s="31" t="inlineStr">
        <is>
          <t>Select one option from the allowed list of values.
Required if question UTACSP_GV_128 is answered as YES.
OPTIONS: YES | NO
WHEN TO ANSWER: “Has regular monitoring been carried out to ensure compliance with all applicable legislative and regulatory requirements?” (UTACSP_GV_128) is “YES”</t>
        </is>
      </c>
      <c r="D87" s="34" t="inlineStr"/>
      <c r="E87" s="33" t="inlineStr"/>
      <c r="F87" s="33" t="inlineStr"/>
      <c r="G87" s="33" t="inlineStr"/>
      <c r="H87" s="33" t="inlineStr"/>
      <c r="I87" s="33" t="inlineStr"/>
      <c r="J87" s="33" t="inlineStr"/>
      <c r="K87" s="33" t="inlineStr"/>
      <c r="L87" s="33" t="inlineStr"/>
      <c r="M87" s="33" t="inlineStr"/>
      <c r="N87" s="33" t="inlineStr"/>
      <c r="O87" s="33" t="inlineStr"/>
      <c r="P87" s="33" t="inlineStr"/>
      <c r="Q87" s="33" t="inlineStr"/>
      <c r="R87" s="33" t="inlineStr"/>
      <c r="S87" s="33" t="inlineStr"/>
      <c r="T87" s="33" t="inlineStr"/>
      <c r="U87" s="33" t="inlineStr"/>
      <c r="V87" s="33" t="inlineStr"/>
      <c r="W87" s="33" t="inlineStr"/>
      <c r="X87" s="33" t="inlineStr"/>
      <c r="Y87" s="33" t="inlineStr"/>
      <c r="Z87" s="33" t="inlineStr"/>
      <c r="AA87" s="33" t="inlineStr"/>
      <c r="AB87" s="33" t="inlineStr"/>
      <c r="AC87" s="33" t="inlineStr"/>
      <c r="AD87" s="33" t="inlineStr"/>
      <c r="AE87" s="33" t="inlineStr"/>
      <c r="AF87" s="33" t="inlineStr"/>
      <c r="AG87" s="33" t="inlineStr"/>
      <c r="AH87">
        <f>COUNTA(D87:D87)&gt;0</f>
        <v/>
      </c>
      <c r="AI87">
        <f>IFERROR(AND($D$85&lt;&gt;"",$D$85="YES"),FALSE)</f>
        <v/>
      </c>
      <c r="AJ87">
        <f>IFERROR(AND($D$85="",NOT(AND($D$85&lt;&gt;"",$D$85="YES"))),FALSE)</f>
        <v/>
      </c>
      <c r="AK87">
        <f>IF(AI87,IF(AH87,"ANSWERED","MISSING"),IF(AJ87,IF(AH87,"INVALID","CONTROLLER MISSING"),IF(AH87,"INVALID","NOT APPLICABLE")))</f>
        <v/>
      </c>
      <c r="AL87" t="inlineStr">
        <is>
          <t>PARSED</t>
        </is>
      </c>
    </row>
    <row r="88">
      <c r="A88" s="29" t="inlineStr">
        <is>
          <t>UTACSP_GV_131_v1</t>
        </is>
      </c>
      <c r="B88" s="30" t="inlineStr">
        <is>
          <t>Provide details.</t>
        </is>
      </c>
      <c r="C88" s="31" t="inlineStr">
        <is>
          <t>Required if question UTACSP_GV_129 is answered as YES.
WHEN TO ANSWER: “Did the CSP identify any deficiencies in the systems in place?” (UTACSP_GV_129) is “YES”</t>
        </is>
      </c>
      <c r="D88" s="34" t="inlineStr"/>
      <c r="E88" s="33" t="inlineStr"/>
      <c r="F88" s="33" t="inlineStr"/>
      <c r="G88" s="33" t="inlineStr"/>
      <c r="H88" s="33" t="inlineStr"/>
      <c r="I88" s="33" t="inlineStr"/>
      <c r="J88" s="33" t="inlineStr"/>
      <c r="K88" s="33" t="inlineStr"/>
      <c r="L88" s="33" t="inlineStr"/>
      <c r="M88" s="33" t="inlineStr"/>
      <c r="N88" s="33" t="inlineStr"/>
      <c r="O88" s="33" t="inlineStr"/>
      <c r="P88" s="33" t="inlineStr"/>
      <c r="Q88" s="33" t="inlineStr"/>
      <c r="R88" s="33" t="inlineStr"/>
      <c r="S88" s="33" t="inlineStr"/>
      <c r="T88" s="33" t="inlineStr"/>
      <c r="U88" s="33" t="inlineStr"/>
      <c r="V88" s="33" t="inlineStr"/>
      <c r="W88" s="33" t="inlineStr"/>
      <c r="X88" s="33" t="inlineStr"/>
      <c r="Y88" s="33" t="inlineStr"/>
      <c r="Z88" s="33" t="inlineStr"/>
      <c r="AA88" s="33" t="inlineStr"/>
      <c r="AB88" s="33" t="inlineStr"/>
      <c r="AC88" s="33" t="inlineStr"/>
      <c r="AD88" s="33" t="inlineStr"/>
      <c r="AE88" s="33" t="inlineStr"/>
      <c r="AF88" s="33" t="inlineStr"/>
      <c r="AG88" s="33" t="inlineStr"/>
      <c r="AH88">
        <f>COUNTA(D88:D88)&gt;0</f>
        <v/>
      </c>
      <c r="AI88">
        <f>IFERROR(AND($D$86&lt;&gt;"",$D$86="YES"),FALSE)</f>
        <v/>
      </c>
      <c r="AJ88">
        <f>IFERROR(AND($D$86="",NOT(AND($D$86&lt;&gt;"",$D$86="YES"))),FALSE)</f>
        <v/>
      </c>
      <c r="AK88">
        <f>IF(AI88,IF(AH88,"ANSWERED","MISSING"),IF(AJ88,IF(AH88,"INVALID","CONTROLLER MISSING"),IF(AH88,"INVALID","NOT APPLICABLE")))</f>
        <v/>
      </c>
      <c r="AL88" t="inlineStr">
        <is>
          <t>PARSED</t>
        </is>
      </c>
    </row>
    <row r="89">
      <c r="A89" s="29" t="inlineStr">
        <is>
          <t>UTACSP_GV_132_v1</t>
        </is>
      </c>
      <c r="B89" s="30" t="inlineStr">
        <is>
          <t>f) During the reporting period, how many compliance reports were prepared?</t>
        </is>
      </c>
      <c r="C89" s="31" t="inlineStr">
        <is>
          <t>Indicate the number of reports prepared by the individual CSP or presented to the Management Body, in the case of body corporate CSPs. Please provide copies of such reports</t>
        </is>
      </c>
      <c r="D89" s="32" t="inlineStr"/>
      <c r="E89" s="33" t="inlineStr"/>
      <c r="F89" s="33" t="inlineStr"/>
      <c r="G89" s="33" t="inlineStr"/>
      <c r="H89" s="33" t="inlineStr"/>
      <c r="I89" s="33" t="inlineStr"/>
      <c r="J89" s="33" t="inlineStr"/>
      <c r="K89" s="33" t="inlineStr"/>
      <c r="L89" s="33" t="inlineStr"/>
      <c r="M89" s="33" t="inlineStr"/>
      <c r="N89" s="33" t="inlineStr"/>
      <c r="O89" s="33" t="inlineStr"/>
      <c r="P89" s="33" t="inlineStr"/>
      <c r="Q89" s="33" t="inlineStr"/>
      <c r="R89" s="33" t="inlineStr"/>
      <c r="S89" s="33" t="inlineStr"/>
      <c r="T89" s="33" t="inlineStr"/>
      <c r="U89" s="33" t="inlineStr"/>
      <c r="V89" s="33" t="inlineStr"/>
      <c r="W89" s="33" t="inlineStr"/>
      <c r="X89" s="33" t="inlineStr"/>
      <c r="Y89" s="33" t="inlineStr"/>
      <c r="Z89" s="33" t="inlineStr"/>
      <c r="AA89" s="33" t="inlineStr"/>
      <c r="AB89" s="33" t="inlineStr"/>
      <c r="AC89" s="33" t="inlineStr"/>
      <c r="AD89" s="33" t="inlineStr"/>
      <c r="AE89" s="33" t="inlineStr"/>
      <c r="AF89" s="33" t="inlineStr"/>
      <c r="AG89" s="33" t="inlineStr"/>
      <c r="AH89">
        <f>COUNTA(D89:D89)&gt;0</f>
        <v/>
      </c>
      <c r="AI89">
        <f>TRUE</f>
        <v/>
      </c>
      <c r="AJ89">
        <f>FALSE</f>
        <v/>
      </c>
      <c r="AK89">
        <f>IF(AH89,"ANSWERED","MISSING")</f>
        <v/>
      </c>
      <c r="AL89" t="inlineStr">
        <is>
          <t>NO_DEPENDENCY</t>
        </is>
      </c>
    </row>
    <row r="90">
      <c r="A90" s="29" t="inlineStr">
        <is>
          <t>UTACSP_GV_133_v1</t>
        </is>
      </c>
      <c r="B90" s="30" t="inlineStr">
        <is>
          <t>Who has been responsible for the compilation of the compliance report/s?</t>
        </is>
      </c>
      <c r="C90" s="31" t="inlineStr">
        <is>
          <t>N/A</t>
        </is>
      </c>
      <c r="D90" s="32" t="inlineStr"/>
      <c r="E90" s="33" t="inlineStr"/>
      <c r="F90" s="33" t="inlineStr"/>
      <c r="G90" s="33" t="inlineStr"/>
      <c r="H90" s="33" t="inlineStr"/>
      <c r="I90" s="33" t="inlineStr"/>
      <c r="J90" s="33" t="inlineStr"/>
      <c r="K90" s="33" t="inlineStr"/>
      <c r="L90" s="33" t="inlineStr"/>
      <c r="M90" s="33" t="inlineStr"/>
      <c r="N90" s="33" t="inlineStr"/>
      <c r="O90" s="33" t="inlineStr"/>
      <c r="P90" s="33" t="inlineStr"/>
      <c r="Q90" s="33" t="inlineStr"/>
      <c r="R90" s="33" t="inlineStr"/>
      <c r="S90" s="33" t="inlineStr"/>
      <c r="T90" s="33" t="inlineStr"/>
      <c r="U90" s="33" t="inlineStr"/>
      <c r="V90" s="33" t="inlineStr"/>
      <c r="W90" s="33" t="inlineStr"/>
      <c r="X90" s="33" t="inlineStr"/>
      <c r="Y90" s="33" t="inlineStr"/>
      <c r="Z90" s="33" t="inlineStr"/>
      <c r="AA90" s="33" t="inlineStr"/>
      <c r="AB90" s="33" t="inlineStr"/>
      <c r="AC90" s="33" t="inlineStr"/>
      <c r="AD90" s="33" t="inlineStr"/>
      <c r="AE90" s="33" t="inlineStr"/>
      <c r="AF90" s="33" t="inlineStr"/>
      <c r="AG90" s="33" t="inlineStr"/>
      <c r="AH90">
        <f>COUNTA(D90:D90)&gt;0</f>
        <v/>
      </c>
      <c r="AI90">
        <f>TRUE</f>
        <v/>
      </c>
      <c r="AJ90">
        <f>FALSE</f>
        <v/>
      </c>
      <c r="AK90">
        <f>IF(AH90,"ANSWERED","MISSING")</f>
        <v/>
      </c>
      <c r="AL90" t="inlineStr">
        <is>
          <t>NO_DEPENDENCY</t>
        </is>
      </c>
    </row>
    <row r="91">
      <c r="A91" s="29" t="inlineStr">
        <is>
          <t>UTACSP_GV_134_v1</t>
        </is>
      </c>
      <c r="B91" s="30" t="inlineStr">
        <is>
          <t>Kindly provide details of the actions taken following any recommendation made in the compliance report/s.</t>
        </is>
      </c>
      <c r="C91" s="31" t="inlineStr">
        <is>
          <t>N/A</t>
        </is>
      </c>
      <c r="D91" s="32" t="inlineStr"/>
      <c r="E91" s="33" t="inlineStr"/>
      <c r="F91" s="33" t="inlineStr"/>
      <c r="G91" s="33" t="inlineStr"/>
      <c r="H91" s="33" t="inlineStr"/>
      <c r="I91" s="33" t="inlineStr"/>
      <c r="J91" s="33" t="inlineStr"/>
      <c r="K91" s="33" t="inlineStr"/>
      <c r="L91" s="33" t="inlineStr"/>
      <c r="M91" s="33" t="inlineStr"/>
      <c r="N91" s="33" t="inlineStr"/>
      <c r="O91" s="33" t="inlineStr"/>
      <c r="P91" s="33" t="inlineStr"/>
      <c r="Q91" s="33" t="inlineStr"/>
      <c r="R91" s="33" t="inlineStr"/>
      <c r="S91" s="33" t="inlineStr"/>
      <c r="T91" s="33" t="inlineStr"/>
      <c r="U91" s="33" t="inlineStr"/>
      <c r="V91" s="33" t="inlineStr"/>
      <c r="W91" s="33" t="inlineStr"/>
      <c r="X91" s="33" t="inlineStr"/>
      <c r="Y91" s="33" t="inlineStr"/>
      <c r="Z91" s="33" t="inlineStr"/>
      <c r="AA91" s="33" t="inlineStr"/>
      <c r="AB91" s="33" t="inlineStr"/>
      <c r="AC91" s="33" t="inlineStr"/>
      <c r="AD91" s="33" t="inlineStr"/>
      <c r="AE91" s="33" t="inlineStr"/>
      <c r="AF91" s="33" t="inlineStr"/>
      <c r="AG91" s="33" t="inlineStr"/>
      <c r="AH91">
        <f>COUNTA(D91:D91)&gt;0</f>
        <v/>
      </c>
      <c r="AI91">
        <f>TRUE</f>
        <v/>
      </c>
      <c r="AJ91">
        <f>FALSE</f>
        <v/>
      </c>
      <c r="AK91">
        <f>IF(AH91,"ANSWERED","MISSING")</f>
        <v/>
      </c>
      <c r="AL91" t="inlineStr">
        <is>
          <t>NO_DEPENDENCY</t>
        </is>
      </c>
    </row>
    <row r="92">
      <c r="A92" s="29" t="inlineStr">
        <is>
          <t>UTACSP_GV_135_v1</t>
        </is>
      </c>
      <c r="B92" s="30" t="inlineStr">
        <is>
          <t>i) Does the CSP keep a record of occurrences which have, or may have, involved a breach of regulatory requirements?</t>
        </is>
      </c>
      <c r="C92" s="31" t="inlineStr">
        <is>
          <t>Select one option from the allowed list of values.
OPTIONS: YES | NO</t>
        </is>
      </c>
      <c r="D92" s="32" t="inlineStr"/>
      <c r="E92" s="33" t="inlineStr"/>
      <c r="F92" s="33" t="inlineStr"/>
      <c r="G92" s="33" t="inlineStr"/>
      <c r="H92" s="33" t="inlineStr"/>
      <c r="I92" s="33" t="inlineStr"/>
      <c r="J92" s="33" t="inlineStr"/>
      <c r="K92" s="33" t="inlineStr"/>
      <c r="L92" s="33" t="inlineStr"/>
      <c r="M92" s="33" t="inlineStr"/>
      <c r="N92" s="33" t="inlineStr"/>
      <c r="O92" s="33" t="inlineStr"/>
      <c r="P92" s="33" t="inlineStr"/>
      <c r="Q92" s="33" t="inlineStr"/>
      <c r="R92" s="33" t="inlineStr"/>
      <c r="S92" s="33" t="inlineStr"/>
      <c r="T92" s="33" t="inlineStr"/>
      <c r="U92" s="33" t="inlineStr"/>
      <c r="V92" s="33" t="inlineStr"/>
      <c r="W92" s="33" t="inlineStr"/>
      <c r="X92" s="33" t="inlineStr"/>
      <c r="Y92" s="33" t="inlineStr"/>
      <c r="Z92" s="33" t="inlineStr"/>
      <c r="AA92" s="33" t="inlineStr"/>
      <c r="AB92" s="33" t="inlineStr"/>
      <c r="AC92" s="33" t="inlineStr"/>
      <c r="AD92" s="33" t="inlineStr"/>
      <c r="AE92" s="33" t="inlineStr"/>
      <c r="AF92" s="33" t="inlineStr"/>
      <c r="AG92" s="33" t="inlineStr"/>
      <c r="AH92">
        <f>COUNTA(D92:D92)&gt;0</f>
        <v/>
      </c>
      <c r="AI92">
        <f>TRUE</f>
        <v/>
      </c>
      <c r="AJ92">
        <f>FALSE</f>
        <v/>
      </c>
      <c r="AK92">
        <f>IF(AH92,"ANSWERED","MISSING")</f>
        <v/>
      </c>
      <c r="AL92" t="inlineStr">
        <is>
          <t>NO_DEPENDENCY</t>
        </is>
      </c>
    </row>
    <row r="93">
      <c r="A93" s="29" t="inlineStr">
        <is>
          <t>UTACSP_GV_136_v1</t>
        </is>
      </c>
      <c r="B93" s="30" t="inlineStr">
        <is>
          <t>Was the Authority informed of such breaches? If no, please provide detials in the following question.</t>
        </is>
      </c>
      <c r="C93" s="31" t="inlineStr">
        <is>
          <t>Select one option from the allowed list of values.
Required if question UTACSP_GV_134 is answered as Yes.
OPTIONS: YES | NO
WHEN TO ANSWER: “Kindly provide details of the actions taken following any recommendation made in the compliance report/s.” (UTACSP_GV_134) is “Yes”</t>
        </is>
      </c>
      <c r="D93" s="34" t="inlineStr"/>
      <c r="E93" s="33" t="inlineStr"/>
      <c r="F93" s="33" t="inlineStr"/>
      <c r="G93" s="33" t="inlineStr"/>
      <c r="H93" s="33" t="inlineStr"/>
      <c r="I93" s="33" t="inlineStr"/>
      <c r="J93" s="33" t="inlineStr"/>
      <c r="K93" s="33" t="inlineStr"/>
      <c r="L93" s="33" t="inlineStr"/>
      <c r="M93" s="33" t="inlineStr"/>
      <c r="N93" s="33" t="inlineStr"/>
      <c r="O93" s="33" t="inlineStr"/>
      <c r="P93" s="33" t="inlineStr"/>
      <c r="Q93" s="33" t="inlineStr"/>
      <c r="R93" s="33" t="inlineStr"/>
      <c r="S93" s="33" t="inlineStr"/>
      <c r="T93" s="33" t="inlineStr"/>
      <c r="U93" s="33" t="inlineStr"/>
      <c r="V93" s="33" t="inlineStr"/>
      <c r="W93" s="33" t="inlineStr"/>
      <c r="X93" s="33" t="inlineStr"/>
      <c r="Y93" s="33" t="inlineStr"/>
      <c r="Z93" s="33" t="inlineStr"/>
      <c r="AA93" s="33" t="inlineStr"/>
      <c r="AB93" s="33" t="inlineStr"/>
      <c r="AC93" s="33" t="inlineStr"/>
      <c r="AD93" s="33" t="inlineStr"/>
      <c r="AE93" s="33" t="inlineStr"/>
      <c r="AF93" s="33" t="inlineStr"/>
      <c r="AG93" s="33" t="inlineStr"/>
      <c r="AH93">
        <f>COUNTA(D93:D93)&gt;0</f>
        <v/>
      </c>
      <c r="AI93">
        <f>IFERROR(AND($D$91&lt;&gt;"",$D$91="Yes"),FALSE)</f>
        <v/>
      </c>
      <c r="AJ93">
        <f>IFERROR(AND($D$91="",NOT(AND($D$91&lt;&gt;"",$D$91="Yes"))),FALSE)</f>
        <v/>
      </c>
      <c r="AK93">
        <f>IF(AI93,IF(AH93,"ANSWERED","MISSING"),IF(AJ93,IF(AH93,"INVALID","CONTROLLER MISSING"),IF(AH93,"INVALID","NOT APPLICABLE")))</f>
        <v/>
      </c>
      <c r="AL93" t="inlineStr">
        <is>
          <t>PARSED</t>
        </is>
      </c>
    </row>
    <row r="94">
      <c r="A94" s="29" t="inlineStr">
        <is>
          <t>UTACSP_GV_137_v1</t>
        </is>
      </c>
      <c r="B94" s="30" t="inlineStr">
        <is>
          <t>Provide details.</t>
        </is>
      </c>
      <c r="C94" s="31" t="inlineStr">
        <is>
          <t>Required if question UTACSP_GV_135 is answered as No.
WHEN TO ANSWER: “i) Does the CSP keep a record of occurrences which have, or may have, involved a breach of regulatory requirements?” (UTACSP_GV_135) is “No”</t>
        </is>
      </c>
      <c r="D94" s="34" t="inlineStr"/>
      <c r="E94" s="33" t="inlineStr"/>
      <c r="F94" s="33" t="inlineStr"/>
      <c r="G94" s="33" t="inlineStr"/>
      <c r="H94" s="33" t="inlineStr"/>
      <c r="I94" s="33" t="inlineStr"/>
      <c r="J94" s="33" t="inlineStr"/>
      <c r="K94" s="33" t="inlineStr"/>
      <c r="L94" s="33" t="inlineStr"/>
      <c r="M94" s="33" t="inlineStr"/>
      <c r="N94" s="33" t="inlineStr"/>
      <c r="O94" s="33" t="inlineStr"/>
      <c r="P94" s="33" t="inlineStr"/>
      <c r="Q94" s="33" t="inlineStr"/>
      <c r="R94" s="33" t="inlineStr"/>
      <c r="S94" s="33" t="inlineStr"/>
      <c r="T94" s="33" t="inlineStr"/>
      <c r="U94" s="33" t="inlineStr"/>
      <c r="V94" s="33" t="inlineStr"/>
      <c r="W94" s="33" t="inlineStr"/>
      <c r="X94" s="33" t="inlineStr"/>
      <c r="Y94" s="33" t="inlineStr"/>
      <c r="Z94" s="33" t="inlineStr"/>
      <c r="AA94" s="33" t="inlineStr"/>
      <c r="AB94" s="33" t="inlineStr"/>
      <c r="AC94" s="33" t="inlineStr"/>
      <c r="AD94" s="33" t="inlineStr"/>
      <c r="AE94" s="33" t="inlineStr"/>
      <c r="AF94" s="33" t="inlineStr"/>
      <c r="AG94" s="33" t="inlineStr"/>
      <c r="AH94">
        <f>COUNTA(D94:D94)&gt;0</f>
        <v/>
      </c>
      <c r="AI94">
        <f>IFERROR(AND($D$92&lt;&gt;"",$D$92="No"),FALSE)</f>
        <v/>
      </c>
      <c r="AJ94">
        <f>IFERROR(AND($D$92="",NOT(AND($D$92&lt;&gt;"",$D$92="No"))),FALSE)</f>
        <v/>
      </c>
      <c r="AK94">
        <f>IF(AI94,IF(AH94,"ANSWERED","MISSING"),IF(AJ94,IF(AH94,"INVALID","CONTROLLER MISSING"),IF(AH94,"INVALID","NOT APPLICABLE")))</f>
        <v/>
      </c>
      <c r="AL94" t="inlineStr">
        <is>
          <t>PARSED</t>
        </is>
      </c>
    </row>
    <row r="95">
      <c r="A95" s="29" t="inlineStr">
        <is>
          <t>UTACSP_GV_138_v1</t>
        </is>
      </c>
      <c r="B95" s="30" t="inlineStr">
        <is>
          <t>How were such breaches rectified?</t>
        </is>
      </c>
      <c r="C95" s="31" t="inlineStr">
        <is>
          <t>Required if question UTACSP_GV_134 is answered as yes.
WHEN TO ANSWER: “Kindly provide details of the actions taken following any recommendation made in the compliance report/s.” (UTACSP_GV_134) is “yes”</t>
        </is>
      </c>
      <c r="D95" s="34" t="inlineStr"/>
      <c r="E95" s="33" t="inlineStr"/>
      <c r="F95" s="33" t="inlineStr"/>
      <c r="G95" s="33" t="inlineStr"/>
      <c r="H95" s="33" t="inlineStr"/>
      <c r="I95" s="33" t="inlineStr"/>
      <c r="J95" s="33" t="inlineStr"/>
      <c r="K95" s="33" t="inlineStr"/>
      <c r="L95" s="33" t="inlineStr"/>
      <c r="M95" s="33" t="inlineStr"/>
      <c r="N95" s="33" t="inlineStr"/>
      <c r="O95" s="33" t="inlineStr"/>
      <c r="P95" s="33" t="inlineStr"/>
      <c r="Q95" s="33" t="inlineStr"/>
      <c r="R95" s="33" t="inlineStr"/>
      <c r="S95" s="33" t="inlineStr"/>
      <c r="T95" s="33" t="inlineStr"/>
      <c r="U95" s="33" t="inlineStr"/>
      <c r="V95" s="33" t="inlineStr"/>
      <c r="W95" s="33" t="inlineStr"/>
      <c r="X95" s="33" t="inlineStr"/>
      <c r="Y95" s="33" t="inlineStr"/>
      <c r="Z95" s="33" t="inlineStr"/>
      <c r="AA95" s="33" t="inlineStr"/>
      <c r="AB95" s="33" t="inlineStr"/>
      <c r="AC95" s="33" t="inlineStr"/>
      <c r="AD95" s="33" t="inlineStr"/>
      <c r="AE95" s="33" t="inlineStr"/>
      <c r="AF95" s="33" t="inlineStr"/>
      <c r="AG95" s="33" t="inlineStr"/>
      <c r="AH95">
        <f>COUNTA(D95:D95)&gt;0</f>
        <v/>
      </c>
      <c r="AI95">
        <f>IFERROR(AND($D$91&lt;&gt;"",$D$91="yes"),FALSE)</f>
        <v/>
      </c>
      <c r="AJ95">
        <f>IFERROR(AND($D$91="",NOT(AND($D$91&lt;&gt;"",$D$91="yes"))),FALSE)</f>
        <v/>
      </c>
      <c r="AK95">
        <f>IF(AI95,IF(AH95,"ANSWERED","MISSING"),IF(AJ95,IF(AH95,"INVALID","CONTROLLER MISSING"),IF(AH95,"INVALID","NOT APPLICABLE")))</f>
        <v/>
      </c>
      <c r="AL95" t="inlineStr">
        <is>
          <t>PARSED</t>
        </is>
      </c>
    </row>
    <row r="96" ht="24" customHeight="1">
      <c r="A96" s="28" t="inlineStr">
        <is>
          <t>GV — INTERNAL COMPLIANTS PROCEDURE</t>
        </is>
      </c>
      <c r="B96" s="28" t="n"/>
      <c r="C96" s="28" t="n"/>
      <c r="D96" s="28" t="n"/>
      <c r="E96" s="28" t="n"/>
      <c r="F96" s="28" t="n"/>
      <c r="G96" s="28" t="n"/>
      <c r="H96" s="28" t="n"/>
      <c r="I96" s="28" t="n"/>
      <c r="J96" s="28" t="n"/>
      <c r="K96" s="28" t="n"/>
      <c r="L96" s="28" t="n"/>
      <c r="M96" s="28" t="n"/>
      <c r="N96" s="28" t="n"/>
      <c r="O96" s="28" t="n"/>
      <c r="P96" s="28" t="n"/>
      <c r="Q96" s="28" t="n"/>
      <c r="R96" s="28" t="n"/>
      <c r="S96" s="28" t="n"/>
      <c r="T96" s="28" t="n"/>
      <c r="U96" s="28" t="n"/>
      <c r="V96" s="28" t="n"/>
      <c r="W96" s="28" t="n"/>
      <c r="X96" s="28" t="n"/>
      <c r="Y96" s="28" t="n"/>
      <c r="Z96" s="28" t="n"/>
      <c r="AA96" s="28" t="n"/>
      <c r="AB96" s="28" t="n"/>
      <c r="AC96" s="28" t="n"/>
      <c r="AD96" s="28" t="n"/>
      <c r="AE96" s="28" t="n"/>
      <c r="AF96" s="28" t="n"/>
      <c r="AG96" s="28" t="n"/>
    </row>
    <row r="97">
      <c r="A97" s="29" t="inlineStr">
        <is>
          <t>UTACSP_GV_139_v1</t>
        </is>
      </c>
      <c r="B97" s="30" t="inlineStr">
        <is>
          <t>a) Does the CSP keep a record of complaints that it received, the action taken to address these complaints and the person responsible to deal with the respective complaint [In the form of a Complaints Register].</t>
        </is>
      </c>
      <c r="C97" s="31" t="inlineStr">
        <is>
          <t>Select one option from the allowed list of values.
OPTIONS: YES | NO</t>
        </is>
      </c>
      <c r="D97" s="32" t="inlineStr"/>
      <c r="E97" s="33" t="inlineStr"/>
      <c r="F97" s="33" t="inlineStr"/>
      <c r="G97" s="33" t="inlineStr"/>
      <c r="H97" s="33" t="inlineStr"/>
      <c r="I97" s="33" t="inlineStr"/>
      <c r="J97" s="33" t="inlineStr"/>
      <c r="K97" s="33" t="inlineStr"/>
      <c r="L97" s="33" t="inlineStr"/>
      <c r="M97" s="33" t="inlineStr"/>
      <c r="N97" s="33" t="inlineStr"/>
      <c r="O97" s="33" t="inlineStr"/>
      <c r="P97" s="33" t="inlineStr"/>
      <c r="Q97" s="33" t="inlineStr"/>
      <c r="R97" s="33" t="inlineStr"/>
      <c r="S97" s="33" t="inlineStr"/>
      <c r="T97" s="33" t="inlineStr"/>
      <c r="U97" s="33" t="inlineStr"/>
      <c r="V97" s="33" t="inlineStr"/>
      <c r="W97" s="33" t="inlineStr"/>
      <c r="X97" s="33" t="inlineStr"/>
      <c r="Y97" s="33" t="inlineStr"/>
      <c r="Z97" s="33" t="inlineStr"/>
      <c r="AA97" s="33" t="inlineStr"/>
      <c r="AB97" s="33" t="inlineStr"/>
      <c r="AC97" s="33" t="inlineStr"/>
      <c r="AD97" s="33" t="inlineStr"/>
      <c r="AE97" s="33" t="inlineStr"/>
      <c r="AF97" s="33" t="inlineStr"/>
      <c r="AG97" s="33" t="inlineStr"/>
      <c r="AH97">
        <f>COUNTA(D97:D97)&gt;0</f>
        <v/>
      </c>
      <c r="AI97">
        <f>TRUE</f>
        <v/>
      </c>
      <c r="AJ97">
        <f>FALSE</f>
        <v/>
      </c>
      <c r="AK97">
        <f>IF(AH97,"ANSWERED","MISSING")</f>
        <v/>
      </c>
      <c r="AL97" t="inlineStr">
        <is>
          <t>NO_DEPENDENCY</t>
        </is>
      </c>
    </row>
    <row r="98">
      <c r="A98" s="29" t="inlineStr">
        <is>
          <t>UTACSP_GV_140_v1</t>
        </is>
      </c>
      <c r="B98" s="30" t="inlineStr">
        <is>
          <t>b) Indicate the total number of complaints received by the CSP as at the end of this reporting period?</t>
        </is>
      </c>
      <c r="C98" s="31" t="inlineStr">
        <is>
          <t>Indicate '0' if no complaints were received.</t>
        </is>
      </c>
      <c r="D98" s="32" t="inlineStr"/>
      <c r="E98" s="33" t="inlineStr"/>
      <c r="F98" s="33" t="inlineStr"/>
      <c r="G98" s="33" t="inlineStr"/>
      <c r="H98" s="33" t="inlineStr"/>
      <c r="I98" s="33" t="inlineStr"/>
      <c r="J98" s="33" t="inlineStr"/>
      <c r="K98" s="33" t="inlineStr"/>
      <c r="L98" s="33" t="inlineStr"/>
      <c r="M98" s="33" t="inlineStr"/>
      <c r="N98" s="33" t="inlineStr"/>
      <c r="O98" s="33" t="inlineStr"/>
      <c r="P98" s="33" t="inlineStr"/>
      <c r="Q98" s="33" t="inlineStr"/>
      <c r="R98" s="33" t="inlineStr"/>
      <c r="S98" s="33" t="inlineStr"/>
      <c r="T98" s="33" t="inlineStr"/>
      <c r="U98" s="33" t="inlineStr"/>
      <c r="V98" s="33" t="inlineStr"/>
      <c r="W98" s="33" t="inlineStr"/>
      <c r="X98" s="33" t="inlineStr"/>
      <c r="Y98" s="33" t="inlineStr"/>
      <c r="Z98" s="33" t="inlineStr"/>
      <c r="AA98" s="33" t="inlineStr"/>
      <c r="AB98" s="33" t="inlineStr"/>
      <c r="AC98" s="33" t="inlineStr"/>
      <c r="AD98" s="33" t="inlineStr"/>
      <c r="AE98" s="33" t="inlineStr"/>
      <c r="AF98" s="33" t="inlineStr"/>
      <c r="AG98" s="33" t="inlineStr"/>
      <c r="AH98">
        <f>COUNTA(D98:D98)&gt;0</f>
        <v/>
      </c>
      <c r="AI98">
        <f>TRUE</f>
        <v/>
      </c>
      <c r="AJ98">
        <f>FALSE</f>
        <v/>
      </c>
      <c r="AK98">
        <f>IF(AH98,"ANSWERED","MISSING")</f>
        <v/>
      </c>
      <c r="AL98" t="inlineStr">
        <is>
          <t>NO_DEPENDENCY</t>
        </is>
      </c>
    </row>
    <row r="99">
      <c r="A99" s="29" t="inlineStr">
        <is>
          <t>UTACSP_GV_141_v1</t>
        </is>
      </c>
      <c r="B99" s="30" t="inlineStr">
        <is>
          <t>c) i)From the total number of complaints how many of them are related to - Service Fees</t>
        </is>
      </c>
      <c r="C99" s="31" t="inlineStr">
        <is>
          <t>Required if question UTACSP_GV_139 is answered with a value greater than 0.
WHEN TO ANSWER: “a) Does the CSP keep a record of complaints that it received, the action taken to address these complaints and the person responsible to deal with the respective complaint [In the form of a Complaints Register].” (UTACSP_GV_139) is greater than “0”</t>
        </is>
      </c>
      <c r="D99" s="34" t="inlineStr"/>
      <c r="E99" s="33" t="inlineStr"/>
      <c r="F99" s="33" t="inlineStr"/>
      <c r="G99" s="33" t="inlineStr"/>
      <c r="H99" s="33" t="inlineStr"/>
      <c r="I99" s="33" t="inlineStr"/>
      <c r="J99" s="33" t="inlineStr"/>
      <c r="K99" s="33" t="inlineStr"/>
      <c r="L99" s="33" t="inlineStr"/>
      <c r="M99" s="33" t="inlineStr"/>
      <c r="N99" s="33" t="inlineStr"/>
      <c r="O99" s="33" t="inlineStr"/>
      <c r="P99" s="33" t="inlineStr"/>
      <c r="Q99" s="33" t="inlineStr"/>
      <c r="R99" s="33" t="inlineStr"/>
      <c r="S99" s="33" t="inlineStr"/>
      <c r="T99" s="33" t="inlineStr"/>
      <c r="U99" s="33" t="inlineStr"/>
      <c r="V99" s="33" t="inlineStr"/>
      <c r="W99" s="33" t="inlineStr"/>
      <c r="X99" s="33" t="inlineStr"/>
      <c r="Y99" s="33" t="inlineStr"/>
      <c r="Z99" s="33" t="inlineStr"/>
      <c r="AA99" s="33" t="inlineStr"/>
      <c r="AB99" s="33" t="inlineStr"/>
      <c r="AC99" s="33" t="inlineStr"/>
      <c r="AD99" s="33" t="inlineStr"/>
      <c r="AE99" s="33" t="inlineStr"/>
      <c r="AF99" s="33" t="inlineStr"/>
      <c r="AG99" s="33" t="inlineStr"/>
      <c r="AH99">
        <f>COUNTA(D99:D99)&gt;0</f>
        <v/>
      </c>
      <c r="AI99">
        <f>IFERROR(AND($D$97&lt;&gt;"",$D$97&gt;0),FALSE)</f>
        <v/>
      </c>
      <c r="AJ99">
        <f>IFERROR(AND($D$97="",NOT(AND($D$97&lt;&gt;"",$D$97&gt;0))),FALSE)</f>
        <v/>
      </c>
      <c r="AK99">
        <f>IF(AI99,IF(AH99,"ANSWERED","MISSING"),IF(AJ99,IF(AH99,"INVALID","CONTROLLER MISSING"),IF(AH99,"INVALID","NOT APPLICABLE")))</f>
        <v/>
      </c>
      <c r="AL99" t="inlineStr">
        <is>
          <t>PARSED</t>
        </is>
      </c>
    </row>
    <row r="100">
      <c r="A100" s="29" t="inlineStr">
        <is>
          <t>UTACSP_GV_142_v1</t>
        </is>
      </c>
      <c r="B100" s="30" t="inlineStr">
        <is>
          <t>c) ii) From the total number of complaints how many of them are related to - Delay in Execution of Instruction</t>
        </is>
      </c>
      <c r="C100" s="31" t="inlineStr">
        <is>
          <t>Required if question UTACSP_GV_139 is answered with a value greater than 0.
WHEN TO ANSWER: “a) Does the CSP keep a record of complaints that it received, the action taken to address these complaints and the person responsible to deal with the respective complaint [In the form of a Complaints Register].” (UTACSP_GV_139) is greater than “0”</t>
        </is>
      </c>
      <c r="D100" s="34" t="inlineStr"/>
      <c r="E100" s="33" t="inlineStr"/>
      <c r="F100" s="33" t="inlineStr"/>
      <c r="G100" s="33" t="inlineStr"/>
      <c r="H100" s="33" t="inlineStr"/>
      <c r="I100" s="33" t="inlineStr"/>
      <c r="J100" s="33" t="inlineStr"/>
      <c r="K100" s="33" t="inlineStr"/>
      <c r="L100" s="33" t="inlineStr"/>
      <c r="M100" s="33" t="inlineStr"/>
      <c r="N100" s="33" t="inlineStr"/>
      <c r="O100" s="33" t="inlineStr"/>
      <c r="P100" s="33" t="inlineStr"/>
      <c r="Q100" s="33" t="inlineStr"/>
      <c r="R100" s="33" t="inlineStr"/>
      <c r="S100" s="33" t="inlineStr"/>
      <c r="T100" s="33" t="inlineStr"/>
      <c r="U100" s="33" t="inlineStr"/>
      <c r="V100" s="33" t="inlineStr"/>
      <c r="W100" s="33" t="inlineStr"/>
      <c r="X100" s="33" t="inlineStr"/>
      <c r="Y100" s="33" t="inlineStr"/>
      <c r="Z100" s="33" t="inlineStr"/>
      <c r="AA100" s="33" t="inlineStr"/>
      <c r="AB100" s="33" t="inlineStr"/>
      <c r="AC100" s="33" t="inlineStr"/>
      <c r="AD100" s="33" t="inlineStr"/>
      <c r="AE100" s="33" t="inlineStr"/>
      <c r="AF100" s="33" t="inlineStr"/>
      <c r="AG100" s="33" t="inlineStr"/>
      <c r="AH100">
        <f>COUNTA(D100:D100)&gt;0</f>
        <v/>
      </c>
      <c r="AI100">
        <f>IFERROR(AND($D$97&lt;&gt;"",$D$97&gt;0),FALSE)</f>
        <v/>
      </c>
      <c r="AJ100">
        <f>IFERROR(AND($D$97="",NOT(AND($D$97&lt;&gt;"",$D$97&gt;0))),FALSE)</f>
        <v/>
      </c>
      <c r="AK100">
        <f>IF(AI100,IF(AH100,"ANSWERED","MISSING"),IF(AJ100,IF(AH100,"INVALID","CONTROLLER MISSING"),IF(AH100,"INVALID","NOT APPLICABLE")))</f>
        <v/>
      </c>
      <c r="AL100" t="inlineStr">
        <is>
          <t>PARSED</t>
        </is>
      </c>
    </row>
    <row r="101">
      <c r="A101" s="29" t="inlineStr">
        <is>
          <t>UTACSP_GV_143_v1</t>
        </is>
      </c>
      <c r="B101" s="30" t="inlineStr">
        <is>
          <t>c) iii) From the total number of complaints how many of them are related to -Disagreement in the choice of third parties</t>
        </is>
      </c>
      <c r="C101" s="31" t="inlineStr">
        <is>
          <t>Required if question UTACSP_GV_139 is answered with a value greater than 0.
WHEN TO ANSWER: “a) Does the CSP keep a record of complaints that it received, the action taken to address these complaints and the person responsible to deal with the respective complaint [In the form of a Complaints Register].” (UTACSP_GV_139) is greater than “0”</t>
        </is>
      </c>
      <c r="D101" s="34" t="inlineStr"/>
      <c r="E101" s="33" t="inlineStr"/>
      <c r="F101" s="33" t="inlineStr"/>
      <c r="G101" s="33" t="inlineStr"/>
      <c r="H101" s="33" t="inlineStr"/>
      <c r="I101" s="33" t="inlineStr"/>
      <c r="J101" s="33" t="inlineStr"/>
      <c r="K101" s="33" t="inlineStr"/>
      <c r="L101" s="33" t="inlineStr"/>
      <c r="M101" s="33" t="inlineStr"/>
      <c r="N101" s="33" t="inlineStr"/>
      <c r="O101" s="33" t="inlineStr"/>
      <c r="P101" s="33" t="inlineStr"/>
      <c r="Q101" s="33" t="inlineStr"/>
      <c r="R101" s="33" t="inlineStr"/>
      <c r="S101" s="33" t="inlineStr"/>
      <c r="T101" s="33" t="inlineStr"/>
      <c r="U101" s="33" t="inlineStr"/>
      <c r="V101" s="33" t="inlineStr"/>
      <c r="W101" s="33" t="inlineStr"/>
      <c r="X101" s="33" t="inlineStr"/>
      <c r="Y101" s="33" t="inlineStr"/>
      <c r="Z101" s="33" t="inlineStr"/>
      <c r="AA101" s="33" t="inlineStr"/>
      <c r="AB101" s="33" t="inlineStr"/>
      <c r="AC101" s="33" t="inlineStr"/>
      <c r="AD101" s="33" t="inlineStr"/>
      <c r="AE101" s="33" t="inlineStr"/>
      <c r="AF101" s="33" t="inlineStr"/>
      <c r="AG101" s="33" t="inlineStr"/>
      <c r="AH101">
        <f>COUNTA(D101:D101)&gt;0</f>
        <v/>
      </c>
      <c r="AI101">
        <f>IFERROR(AND($D$97&lt;&gt;"",$D$97&gt;0),FALSE)</f>
        <v/>
      </c>
      <c r="AJ101">
        <f>IFERROR(AND($D$97="",NOT(AND($D$97&lt;&gt;"",$D$97&gt;0))),FALSE)</f>
        <v/>
      </c>
      <c r="AK101">
        <f>IF(AI101,IF(AH101,"ANSWERED","MISSING"),IF(AJ101,IF(AH101,"INVALID","CONTROLLER MISSING"),IF(AH101,"INVALID","NOT APPLICABLE")))</f>
        <v/>
      </c>
      <c r="AL101" t="inlineStr">
        <is>
          <t>PARSED</t>
        </is>
      </c>
    </row>
    <row r="102">
      <c r="A102" s="29" t="inlineStr">
        <is>
          <t>UTACSP_GV_144_v1</t>
        </is>
      </c>
      <c r="B102" s="30" t="inlineStr">
        <is>
          <t>c) iv) From the total number of complaints how many of them are related to -Disagreement in the decision taken by third parties involved in the client structure</t>
        </is>
      </c>
      <c r="C102" s="31" t="inlineStr">
        <is>
          <t>Required if question UTACSP_GV_139 is answered with a value greater than 0.
WHEN TO ANSWER: “a) Does the CSP keep a record of complaints that it received, the action taken to address these complaints and the person responsible to deal with the respective complaint [In the form of a Complaints Register].” (UTACSP_GV_139) is greater than “0”</t>
        </is>
      </c>
      <c r="D102" s="34" t="inlineStr"/>
      <c r="E102" s="33" t="inlineStr"/>
      <c r="F102" s="33" t="inlineStr"/>
      <c r="G102" s="33" t="inlineStr"/>
      <c r="H102" s="33" t="inlineStr"/>
      <c r="I102" s="33" t="inlineStr"/>
      <c r="J102" s="33" t="inlineStr"/>
      <c r="K102" s="33" t="inlineStr"/>
      <c r="L102" s="33" t="inlineStr"/>
      <c r="M102" s="33" t="inlineStr"/>
      <c r="N102" s="33" t="inlineStr"/>
      <c r="O102" s="33" t="inlineStr"/>
      <c r="P102" s="33" t="inlineStr"/>
      <c r="Q102" s="33" t="inlineStr"/>
      <c r="R102" s="33" t="inlineStr"/>
      <c r="S102" s="33" t="inlineStr"/>
      <c r="T102" s="33" t="inlineStr"/>
      <c r="U102" s="33" t="inlineStr"/>
      <c r="V102" s="33" t="inlineStr"/>
      <c r="W102" s="33" t="inlineStr"/>
      <c r="X102" s="33" t="inlineStr"/>
      <c r="Y102" s="33" t="inlineStr"/>
      <c r="Z102" s="33" t="inlineStr"/>
      <c r="AA102" s="33" t="inlineStr"/>
      <c r="AB102" s="33" t="inlineStr"/>
      <c r="AC102" s="33" t="inlineStr"/>
      <c r="AD102" s="33" t="inlineStr"/>
      <c r="AE102" s="33" t="inlineStr"/>
      <c r="AF102" s="33" t="inlineStr"/>
      <c r="AG102" s="33" t="inlineStr"/>
      <c r="AH102">
        <f>COUNTA(D102:D102)&gt;0</f>
        <v/>
      </c>
      <c r="AI102">
        <f>IFERROR(AND($D$97&lt;&gt;"",$D$97&gt;0),FALSE)</f>
        <v/>
      </c>
      <c r="AJ102">
        <f>IFERROR(AND($D$97="",NOT(AND($D$97&lt;&gt;"",$D$97&gt;0))),FALSE)</f>
        <v/>
      </c>
      <c r="AK102">
        <f>IF(AI102,IF(AH102,"ANSWERED","MISSING"),IF(AJ102,IF(AH102,"INVALID","CONTROLLER MISSING"),IF(AH102,"INVALID","NOT APPLICABLE")))</f>
        <v/>
      </c>
      <c r="AL102" t="inlineStr">
        <is>
          <t>PARSED</t>
        </is>
      </c>
    </row>
    <row r="103">
      <c r="A103" s="29" t="inlineStr">
        <is>
          <t>UTACSP_GV_145_v1</t>
        </is>
      </c>
      <c r="B103" s="30" t="inlineStr">
        <is>
          <t>c) v) From the total number of complaints how many of them are related to -Complaints in relation to clients not being provided regulated services</t>
        </is>
      </c>
      <c r="C103" s="31" t="inlineStr">
        <is>
          <t>Required if question UTACSP_GV_139 is answered with a value greater than 0.
WHEN TO ANSWER: “a) Does the CSP keep a record of complaints that it received, the action taken to address these complaints and the person responsible to deal with the respective complaint [In the form of a Complaints Register].” (UTACSP_GV_139) is greater than “0”</t>
        </is>
      </c>
      <c r="D103" s="34" t="inlineStr"/>
      <c r="E103" s="33" t="inlineStr"/>
      <c r="F103" s="33" t="inlineStr"/>
      <c r="G103" s="33" t="inlineStr"/>
      <c r="H103" s="33" t="inlineStr"/>
      <c r="I103" s="33" t="inlineStr"/>
      <c r="J103" s="33" t="inlineStr"/>
      <c r="K103" s="33" t="inlineStr"/>
      <c r="L103" s="33" t="inlineStr"/>
      <c r="M103" s="33" t="inlineStr"/>
      <c r="N103" s="33" t="inlineStr"/>
      <c r="O103" s="33" t="inlineStr"/>
      <c r="P103" s="33" t="inlineStr"/>
      <c r="Q103" s="33" t="inlineStr"/>
      <c r="R103" s="33" t="inlineStr"/>
      <c r="S103" s="33" t="inlineStr"/>
      <c r="T103" s="33" t="inlineStr"/>
      <c r="U103" s="33" t="inlineStr"/>
      <c r="V103" s="33" t="inlineStr"/>
      <c r="W103" s="33" t="inlineStr"/>
      <c r="X103" s="33" t="inlineStr"/>
      <c r="Y103" s="33" t="inlineStr"/>
      <c r="Z103" s="33" t="inlineStr"/>
      <c r="AA103" s="33" t="inlineStr"/>
      <c r="AB103" s="33" t="inlineStr"/>
      <c r="AC103" s="33" t="inlineStr"/>
      <c r="AD103" s="33" t="inlineStr"/>
      <c r="AE103" s="33" t="inlineStr"/>
      <c r="AF103" s="33" t="inlineStr"/>
      <c r="AG103" s="33" t="inlineStr"/>
      <c r="AH103">
        <f>COUNTA(D103:D103)&gt;0</f>
        <v/>
      </c>
      <c r="AI103">
        <f>IFERROR(AND($D$97&lt;&gt;"",$D$97&gt;0),FALSE)</f>
        <v/>
      </c>
      <c r="AJ103">
        <f>IFERROR(AND($D$97="",NOT(AND($D$97&lt;&gt;"",$D$97&gt;0))),FALSE)</f>
        <v/>
      </c>
      <c r="AK103">
        <f>IF(AI103,IF(AH103,"ANSWERED","MISSING"),IF(AJ103,IF(AH103,"INVALID","CONTROLLER MISSING"),IF(AH103,"INVALID","NOT APPLICABLE")))</f>
        <v/>
      </c>
      <c r="AL103" t="inlineStr">
        <is>
          <t>PARSED</t>
        </is>
      </c>
    </row>
    <row r="104">
      <c r="A104" s="29" t="inlineStr">
        <is>
          <t>UTACSP_GV_146_v1</t>
        </is>
      </c>
      <c r="B104" s="30" t="inlineStr">
        <is>
          <t>c) vi) From the total number of complaints how many of them are related to - Other type of complaints (please provide details in the following question).</t>
        </is>
      </c>
      <c r="C104" s="31" t="inlineStr">
        <is>
          <t>Required if question UTACSP_GV_139 is answered with a value greater than 0.
WHEN TO ANSWER: “a) Does the CSP keep a record of complaints that it received, the action taken to address these complaints and the person responsible to deal with the respective complaint [In the form of a Complaints Register].” (UTACSP_GV_139) is greater than “0”</t>
        </is>
      </c>
      <c r="D104" s="34" t="inlineStr"/>
      <c r="E104" s="33" t="inlineStr"/>
      <c r="F104" s="33" t="inlineStr"/>
      <c r="G104" s="33" t="inlineStr"/>
      <c r="H104" s="33" t="inlineStr"/>
      <c r="I104" s="33" t="inlineStr"/>
      <c r="J104" s="33" t="inlineStr"/>
      <c r="K104" s="33" t="inlineStr"/>
      <c r="L104" s="33" t="inlineStr"/>
      <c r="M104" s="33" t="inlineStr"/>
      <c r="N104" s="33" t="inlineStr"/>
      <c r="O104" s="33" t="inlineStr"/>
      <c r="P104" s="33" t="inlineStr"/>
      <c r="Q104" s="33" t="inlineStr"/>
      <c r="R104" s="33" t="inlineStr"/>
      <c r="S104" s="33" t="inlineStr"/>
      <c r="T104" s="33" t="inlineStr"/>
      <c r="U104" s="33" t="inlineStr"/>
      <c r="V104" s="33" t="inlineStr"/>
      <c r="W104" s="33" t="inlineStr"/>
      <c r="X104" s="33" t="inlineStr"/>
      <c r="Y104" s="33" t="inlineStr"/>
      <c r="Z104" s="33" t="inlineStr"/>
      <c r="AA104" s="33" t="inlineStr"/>
      <c r="AB104" s="33" t="inlineStr"/>
      <c r="AC104" s="33" t="inlineStr"/>
      <c r="AD104" s="33" t="inlineStr"/>
      <c r="AE104" s="33" t="inlineStr"/>
      <c r="AF104" s="33" t="inlineStr"/>
      <c r="AG104" s="33" t="inlineStr"/>
      <c r="AH104">
        <f>COUNTA(D104:D104)&gt;0</f>
        <v/>
      </c>
      <c r="AI104">
        <f>IFERROR(AND($D$97&lt;&gt;"",$D$97&gt;0),FALSE)</f>
        <v/>
      </c>
      <c r="AJ104">
        <f>IFERROR(AND($D$97="",NOT(AND($D$97&lt;&gt;"",$D$97&gt;0))),FALSE)</f>
        <v/>
      </c>
      <c r="AK104">
        <f>IF(AI104,IF(AH104,"ANSWERED","MISSING"),IF(AJ104,IF(AH104,"INVALID","CONTROLLER MISSING"),IF(AH104,"INVALID","NOT APPLICABLE")))</f>
        <v/>
      </c>
      <c r="AL104" t="inlineStr">
        <is>
          <t>PARSED</t>
        </is>
      </c>
    </row>
    <row r="105">
      <c r="A105" s="29" t="inlineStr">
        <is>
          <t>UTACSP_GV_147_v1</t>
        </is>
      </c>
      <c r="B105" s="30" t="inlineStr">
        <is>
          <t>Kindly indicate how these are typically resolved, including details as to the time taken to resolve complaints.</t>
        </is>
      </c>
      <c r="C105" s="31" t="inlineStr">
        <is>
          <t>N/A</t>
        </is>
      </c>
      <c r="D105" s="32" t="inlineStr"/>
      <c r="E105" s="33" t="inlineStr"/>
      <c r="F105" s="33" t="inlineStr"/>
      <c r="G105" s="33" t="inlineStr"/>
      <c r="H105" s="33" t="inlineStr"/>
      <c r="I105" s="33" t="inlineStr"/>
      <c r="J105" s="33" t="inlineStr"/>
      <c r="K105" s="33" t="inlineStr"/>
      <c r="L105" s="33" t="inlineStr"/>
      <c r="M105" s="33" t="inlineStr"/>
      <c r="N105" s="33" t="inlineStr"/>
      <c r="O105" s="33" t="inlineStr"/>
      <c r="P105" s="33" t="inlineStr"/>
      <c r="Q105" s="33" t="inlineStr"/>
      <c r="R105" s="33" t="inlineStr"/>
      <c r="S105" s="33" t="inlineStr"/>
      <c r="T105" s="33" t="inlineStr"/>
      <c r="U105" s="33" t="inlineStr"/>
      <c r="V105" s="33" t="inlineStr"/>
      <c r="W105" s="33" t="inlineStr"/>
      <c r="X105" s="33" t="inlineStr"/>
      <c r="Y105" s="33" t="inlineStr"/>
      <c r="Z105" s="33" t="inlineStr"/>
      <c r="AA105" s="33" t="inlineStr"/>
      <c r="AB105" s="33" t="inlineStr"/>
      <c r="AC105" s="33" t="inlineStr"/>
      <c r="AD105" s="33" t="inlineStr"/>
      <c r="AE105" s="33" t="inlineStr"/>
      <c r="AF105" s="33" t="inlineStr"/>
      <c r="AG105" s="33" t="inlineStr"/>
      <c r="AH105">
        <f>COUNTA(D105:D105)&gt;0</f>
        <v/>
      </c>
      <c r="AI105">
        <f>TRUE</f>
        <v/>
      </c>
      <c r="AJ105">
        <f>FALSE</f>
        <v/>
      </c>
      <c r="AK105">
        <f>IF(AH105,"ANSWERED","MISSING")</f>
        <v/>
      </c>
      <c r="AL105" t="inlineStr">
        <is>
          <t>NO_DEPENDENCY</t>
        </is>
      </c>
    </row>
    <row r="106">
      <c r="A106" s="29" t="inlineStr">
        <is>
          <t>UTACSP_GV_148_v1</t>
        </is>
      </c>
      <c r="B106" s="30" t="inlineStr">
        <is>
          <t>Please provide details of the time taken, in terms of the internal procedure, to communicate to the complainant. Please specify 'Other' in the follwoing question.</t>
        </is>
      </c>
      <c r="C106" s="31" t="inlineStr">
        <is>
          <t>Select one option from the allowed list of values.
OPTIONS: Immediately (same day) | Few days (2-4 days) | 1 week | Other.</t>
        </is>
      </c>
      <c r="D106" s="32" t="inlineStr"/>
      <c r="E106" s="33" t="inlineStr"/>
      <c r="F106" s="33" t="inlineStr"/>
      <c r="G106" s="33" t="inlineStr"/>
      <c r="H106" s="33" t="inlineStr"/>
      <c r="I106" s="33" t="inlineStr"/>
      <c r="J106" s="33" t="inlineStr"/>
      <c r="K106" s="33" t="inlineStr"/>
      <c r="L106" s="33" t="inlineStr"/>
      <c r="M106" s="33" t="inlineStr"/>
      <c r="N106" s="33" t="inlineStr"/>
      <c r="O106" s="33" t="inlineStr"/>
      <c r="P106" s="33" t="inlineStr"/>
      <c r="Q106" s="33" t="inlineStr"/>
      <c r="R106" s="33" t="inlineStr"/>
      <c r="S106" s="33" t="inlineStr"/>
      <c r="T106" s="33" t="inlineStr"/>
      <c r="U106" s="33" t="inlineStr"/>
      <c r="V106" s="33" t="inlineStr"/>
      <c r="W106" s="33" t="inlineStr"/>
      <c r="X106" s="33" t="inlineStr"/>
      <c r="Y106" s="33" t="inlineStr"/>
      <c r="Z106" s="33" t="inlineStr"/>
      <c r="AA106" s="33" t="inlineStr"/>
      <c r="AB106" s="33" t="inlineStr"/>
      <c r="AC106" s="33" t="inlineStr"/>
      <c r="AD106" s="33" t="inlineStr"/>
      <c r="AE106" s="33" t="inlineStr"/>
      <c r="AF106" s="33" t="inlineStr"/>
      <c r="AG106" s="33" t="inlineStr"/>
      <c r="AH106">
        <f>COUNTA(D106:D106)&gt;0</f>
        <v/>
      </c>
      <c r="AI106">
        <f>TRUE</f>
        <v/>
      </c>
      <c r="AJ106">
        <f>FALSE</f>
        <v/>
      </c>
      <c r="AK106">
        <f>IF(AH106,"ANSWERED","MISSING")</f>
        <v/>
      </c>
      <c r="AL106" t="inlineStr">
        <is>
          <t>NO_DEPENDENCY</t>
        </is>
      </c>
    </row>
    <row r="107">
      <c r="A107" s="29" t="inlineStr">
        <is>
          <t>UTACSP_GV_149_v1</t>
        </is>
      </c>
      <c r="B107" s="30" t="inlineStr">
        <is>
          <t>Please specify</t>
        </is>
      </c>
      <c r="C107" s="31" t="inlineStr">
        <is>
          <t>Required if question UTACSP_GV_147 is answered as other.
WHEN TO ANSWER: “Kindly indicate how these are typically resolved, including details as to the time taken to resolve complaints.” (UTACSP_GV_147) is “other”</t>
        </is>
      </c>
      <c r="D107" s="34" t="inlineStr"/>
      <c r="E107" s="33" t="inlineStr"/>
      <c r="F107" s="33" t="inlineStr"/>
      <c r="G107" s="33" t="inlineStr"/>
      <c r="H107" s="33" t="inlineStr"/>
      <c r="I107" s="33" t="inlineStr"/>
      <c r="J107" s="33" t="inlineStr"/>
      <c r="K107" s="33" t="inlineStr"/>
      <c r="L107" s="33" t="inlineStr"/>
      <c r="M107" s="33" t="inlineStr"/>
      <c r="N107" s="33" t="inlineStr"/>
      <c r="O107" s="33" t="inlineStr"/>
      <c r="P107" s="33" t="inlineStr"/>
      <c r="Q107" s="33" t="inlineStr"/>
      <c r="R107" s="33" t="inlineStr"/>
      <c r="S107" s="33" t="inlineStr"/>
      <c r="T107" s="33" t="inlineStr"/>
      <c r="U107" s="33" t="inlineStr"/>
      <c r="V107" s="33" t="inlineStr"/>
      <c r="W107" s="33" t="inlineStr"/>
      <c r="X107" s="33" t="inlineStr"/>
      <c r="Y107" s="33" t="inlineStr"/>
      <c r="Z107" s="33" t="inlineStr"/>
      <c r="AA107" s="33" t="inlineStr"/>
      <c r="AB107" s="33" t="inlineStr"/>
      <c r="AC107" s="33" t="inlineStr"/>
      <c r="AD107" s="33" t="inlineStr"/>
      <c r="AE107" s="33" t="inlineStr"/>
      <c r="AF107" s="33" t="inlineStr"/>
      <c r="AG107" s="33" t="inlineStr"/>
      <c r="AH107">
        <f>COUNTA(D107:D107)&gt;0</f>
        <v/>
      </c>
      <c r="AI107">
        <f>IFERROR(AND($D$105&lt;&gt;"",$D$105="other"),FALSE)</f>
        <v/>
      </c>
      <c r="AJ107">
        <f>IFERROR(AND($D$105="",NOT(AND($D$105&lt;&gt;"",$D$105="other"))),FALSE)</f>
        <v/>
      </c>
      <c r="AK107">
        <f>IF(AI107,IF(AH107,"ANSWERED","MISSING"),IF(AJ107,IF(AH107,"INVALID","CONTROLLER MISSING"),IF(AH107,"INVALID","NOT APPLICABLE")))</f>
        <v/>
      </c>
      <c r="AL107" t="inlineStr">
        <is>
          <t>PARSED</t>
        </is>
      </c>
    </row>
    <row r="108">
      <c r="A108" s="29" t="inlineStr">
        <is>
          <t>UTACSP_GV_150_v1</t>
        </is>
      </c>
      <c r="B108" s="30" t="inlineStr">
        <is>
          <t>f)How many complaints has the CSP received in the previous reporting period.</t>
        </is>
      </c>
      <c r="C108" s="31" t="inlineStr">
        <is>
          <t>Mark '0' only in the case were the Authorised Person has received no complaints. Previous reporting period refers to the submssion in the previous year.</t>
        </is>
      </c>
      <c r="D108" s="32" t="inlineStr"/>
      <c r="E108" s="33" t="inlineStr"/>
      <c r="F108" s="33" t="inlineStr"/>
      <c r="G108" s="33" t="inlineStr"/>
      <c r="H108" s="33" t="inlineStr"/>
      <c r="I108" s="33" t="inlineStr"/>
      <c r="J108" s="33" t="inlineStr"/>
      <c r="K108" s="33" t="inlineStr"/>
      <c r="L108" s="33" t="inlineStr"/>
      <c r="M108" s="33" t="inlineStr"/>
      <c r="N108" s="33" t="inlineStr"/>
      <c r="O108" s="33" t="inlineStr"/>
      <c r="P108" s="33" t="inlineStr"/>
      <c r="Q108" s="33" t="inlineStr"/>
      <c r="R108" s="33" t="inlineStr"/>
      <c r="S108" s="33" t="inlineStr"/>
      <c r="T108" s="33" t="inlineStr"/>
      <c r="U108" s="33" t="inlineStr"/>
      <c r="V108" s="33" t="inlineStr"/>
      <c r="W108" s="33" t="inlineStr"/>
      <c r="X108" s="33" t="inlineStr"/>
      <c r="Y108" s="33" t="inlineStr"/>
      <c r="Z108" s="33" t="inlineStr"/>
      <c r="AA108" s="33" t="inlineStr"/>
      <c r="AB108" s="33" t="inlineStr"/>
      <c r="AC108" s="33" t="inlineStr"/>
      <c r="AD108" s="33" t="inlineStr"/>
      <c r="AE108" s="33" t="inlineStr"/>
      <c r="AF108" s="33" t="inlineStr"/>
      <c r="AG108" s="33" t="inlineStr"/>
      <c r="AH108">
        <f>COUNTA(D108:D108)&gt;0</f>
        <v/>
      </c>
      <c r="AI108">
        <f>TRUE</f>
        <v/>
      </c>
      <c r="AJ108">
        <f>FALSE</f>
        <v/>
      </c>
      <c r="AK108">
        <f>IF(AH108,"ANSWERED","MISSING")</f>
        <v/>
      </c>
      <c r="AL108" t="inlineStr">
        <is>
          <t>NO_DEPENDENCY</t>
        </is>
      </c>
    </row>
    <row r="109">
      <c r="A109" s="29" t="inlineStr">
        <is>
          <t>UTACSP_GV_151_v1</t>
        </is>
      </c>
      <c r="B109" s="30" t="inlineStr">
        <is>
          <t>From the total number of unresolved complaints for the current reporting period, how many of them are related to : i) Service Fees</t>
        </is>
      </c>
      <c r="C109" s="31" t="inlineStr">
        <is>
          <t>Current period refers to as at the end of this reporting period.Required if question UTACSP_GV_149 is answered with a value greater than 0.
WHEN TO ANSWER: “Please specify” (UTACSP_GV_149) is greater than “0”</t>
        </is>
      </c>
      <c r="D109" s="34" t="inlineStr"/>
      <c r="E109" s="33" t="inlineStr"/>
      <c r="F109" s="33" t="inlineStr"/>
      <c r="G109" s="33" t="inlineStr"/>
      <c r="H109" s="33" t="inlineStr"/>
      <c r="I109" s="33" t="inlineStr"/>
      <c r="J109" s="33" t="inlineStr"/>
      <c r="K109" s="33" t="inlineStr"/>
      <c r="L109" s="33" t="inlineStr"/>
      <c r="M109" s="33" t="inlineStr"/>
      <c r="N109" s="33" t="inlineStr"/>
      <c r="O109" s="33" t="inlineStr"/>
      <c r="P109" s="33" t="inlineStr"/>
      <c r="Q109" s="33" t="inlineStr"/>
      <c r="R109" s="33" t="inlineStr"/>
      <c r="S109" s="33" t="inlineStr"/>
      <c r="T109" s="33" t="inlineStr"/>
      <c r="U109" s="33" t="inlineStr"/>
      <c r="V109" s="33" t="inlineStr"/>
      <c r="W109" s="33" t="inlineStr"/>
      <c r="X109" s="33" t="inlineStr"/>
      <c r="Y109" s="33" t="inlineStr"/>
      <c r="Z109" s="33" t="inlineStr"/>
      <c r="AA109" s="33" t="inlineStr"/>
      <c r="AB109" s="33" t="inlineStr"/>
      <c r="AC109" s="33" t="inlineStr"/>
      <c r="AD109" s="33" t="inlineStr"/>
      <c r="AE109" s="33" t="inlineStr"/>
      <c r="AF109" s="33" t="inlineStr"/>
      <c r="AG109" s="33" t="inlineStr"/>
      <c r="AH109">
        <f>COUNTA(D109:D109)&gt;0</f>
        <v/>
      </c>
      <c r="AI109">
        <f>IFERROR(AND($D$107&lt;&gt;"",$D$107&gt;0),FALSE)</f>
        <v/>
      </c>
      <c r="AJ109">
        <f>IFERROR(AND($D$107="",NOT(AND($D$107&lt;&gt;"",$D$107&gt;0))),FALSE)</f>
        <v/>
      </c>
      <c r="AK109">
        <f>IF(AI109,IF(AH109,"ANSWERED","MISSING"),IF(AJ109,IF(AH109,"INVALID","CONTROLLER MISSING"),IF(AH109,"INVALID","NOT APPLICABLE")))</f>
        <v/>
      </c>
      <c r="AL109" t="inlineStr">
        <is>
          <t>PARSED</t>
        </is>
      </c>
    </row>
    <row r="110">
      <c r="A110" s="29" t="inlineStr">
        <is>
          <t>UTACSP_GV_152_v1</t>
        </is>
      </c>
      <c r="B110" s="30" t="inlineStr">
        <is>
          <t>From the total number of unresolved complaints for the current reporting period, how many of them are related to:  ii) Delay in Execution of Instruction</t>
        </is>
      </c>
      <c r="C110" s="31" t="inlineStr">
        <is>
          <t>Current period refers to as at the end of this reporting period.Required if question UTACSP_GV_149 is answered with a value greater than 0.
WHEN TO ANSWER: “Please specify” (UTACSP_GV_149) is greater than “0”</t>
        </is>
      </c>
      <c r="D110" s="34" t="inlineStr"/>
      <c r="E110" s="33" t="inlineStr"/>
      <c r="F110" s="33" t="inlineStr"/>
      <c r="G110" s="33" t="inlineStr"/>
      <c r="H110" s="33" t="inlineStr"/>
      <c r="I110" s="33" t="inlineStr"/>
      <c r="J110" s="33" t="inlineStr"/>
      <c r="K110" s="33" t="inlineStr"/>
      <c r="L110" s="33" t="inlineStr"/>
      <c r="M110" s="33" t="inlineStr"/>
      <c r="N110" s="33" t="inlineStr"/>
      <c r="O110" s="33" t="inlineStr"/>
      <c r="P110" s="33" t="inlineStr"/>
      <c r="Q110" s="33" t="inlineStr"/>
      <c r="R110" s="33" t="inlineStr"/>
      <c r="S110" s="33" t="inlineStr"/>
      <c r="T110" s="33" t="inlineStr"/>
      <c r="U110" s="33" t="inlineStr"/>
      <c r="V110" s="33" t="inlineStr"/>
      <c r="W110" s="33" t="inlineStr"/>
      <c r="X110" s="33" t="inlineStr"/>
      <c r="Y110" s="33" t="inlineStr"/>
      <c r="Z110" s="33" t="inlineStr"/>
      <c r="AA110" s="33" t="inlineStr"/>
      <c r="AB110" s="33" t="inlineStr"/>
      <c r="AC110" s="33" t="inlineStr"/>
      <c r="AD110" s="33" t="inlineStr"/>
      <c r="AE110" s="33" t="inlineStr"/>
      <c r="AF110" s="33" t="inlineStr"/>
      <c r="AG110" s="33" t="inlineStr"/>
      <c r="AH110">
        <f>COUNTA(D110:D110)&gt;0</f>
        <v/>
      </c>
      <c r="AI110">
        <f>IFERROR(AND($D$107&lt;&gt;"",$D$107&gt;0),FALSE)</f>
        <v/>
      </c>
      <c r="AJ110">
        <f>IFERROR(AND($D$107="",NOT(AND($D$107&lt;&gt;"",$D$107&gt;0))),FALSE)</f>
        <v/>
      </c>
      <c r="AK110">
        <f>IF(AI110,IF(AH110,"ANSWERED","MISSING"),IF(AJ110,IF(AH110,"INVALID","CONTROLLER MISSING"),IF(AH110,"INVALID","NOT APPLICABLE")))</f>
        <v/>
      </c>
      <c r="AL110" t="inlineStr">
        <is>
          <t>PARSED</t>
        </is>
      </c>
    </row>
    <row r="111">
      <c r="A111" s="29" t="inlineStr">
        <is>
          <t>UTACSP_GV_153_v1</t>
        </is>
      </c>
      <c r="B111" s="30" t="inlineStr">
        <is>
          <t>From the total number of unresolved complaints for the current reporting period, how many of them are related to: iii) Disagreement in the choice of third parties</t>
        </is>
      </c>
      <c r="C111" s="31" t="inlineStr">
        <is>
          <t>Current period refers to as at the end of this reporting period.Required if question UTACSP_GV_149 is answered with a value greater than 0.
WHEN TO ANSWER: “Please specify” (UTACSP_GV_149) is greater than “0”</t>
        </is>
      </c>
      <c r="D111" s="34" t="inlineStr"/>
      <c r="E111" s="33" t="inlineStr"/>
      <c r="F111" s="33" t="inlineStr"/>
      <c r="G111" s="33" t="inlineStr"/>
      <c r="H111" s="33" t="inlineStr"/>
      <c r="I111" s="33" t="inlineStr"/>
      <c r="J111" s="33" t="inlineStr"/>
      <c r="K111" s="33" t="inlineStr"/>
      <c r="L111" s="33" t="inlineStr"/>
      <c r="M111" s="33" t="inlineStr"/>
      <c r="N111" s="33" t="inlineStr"/>
      <c r="O111" s="33" t="inlineStr"/>
      <c r="P111" s="33" t="inlineStr"/>
      <c r="Q111" s="33" t="inlineStr"/>
      <c r="R111" s="33" t="inlineStr"/>
      <c r="S111" s="33" t="inlineStr"/>
      <c r="T111" s="33" t="inlineStr"/>
      <c r="U111" s="33" t="inlineStr"/>
      <c r="V111" s="33" t="inlineStr"/>
      <c r="W111" s="33" t="inlineStr"/>
      <c r="X111" s="33" t="inlineStr"/>
      <c r="Y111" s="33" t="inlineStr"/>
      <c r="Z111" s="33" t="inlineStr"/>
      <c r="AA111" s="33" t="inlineStr"/>
      <c r="AB111" s="33" t="inlineStr"/>
      <c r="AC111" s="33" t="inlineStr"/>
      <c r="AD111" s="33" t="inlineStr"/>
      <c r="AE111" s="33" t="inlineStr"/>
      <c r="AF111" s="33" t="inlineStr"/>
      <c r="AG111" s="33" t="inlineStr"/>
      <c r="AH111">
        <f>COUNTA(D111:D111)&gt;0</f>
        <v/>
      </c>
      <c r="AI111">
        <f>IFERROR(AND($D$107&lt;&gt;"",$D$107&gt;0),FALSE)</f>
        <v/>
      </c>
      <c r="AJ111">
        <f>IFERROR(AND($D$107="",NOT(AND($D$107&lt;&gt;"",$D$107&gt;0))),FALSE)</f>
        <v/>
      </c>
      <c r="AK111">
        <f>IF(AI111,IF(AH111,"ANSWERED","MISSING"),IF(AJ111,IF(AH111,"INVALID","CONTROLLER MISSING"),IF(AH111,"INVALID","NOT APPLICABLE")))</f>
        <v/>
      </c>
      <c r="AL111" t="inlineStr">
        <is>
          <t>PARSED</t>
        </is>
      </c>
    </row>
    <row r="112">
      <c r="A112" s="29" t="inlineStr">
        <is>
          <t>UTACSP_GV_154_v1</t>
        </is>
      </c>
      <c r="B112" s="30" t="inlineStr">
        <is>
          <t>From the total number of unresolved complaints for the current reporting period, how many of them are related to: iv) Disagreement in the decision taken by third parties involved in the client structure</t>
        </is>
      </c>
      <c r="C112" s="31" t="inlineStr">
        <is>
          <t>Current period refers to as at the end of this reporting period.Required if question UTACSP_GV_149 is answered with a value greater than 0.
WHEN TO ANSWER: “Please specify” (UTACSP_GV_149) is greater than “0”</t>
        </is>
      </c>
      <c r="D112" s="34" t="inlineStr"/>
      <c r="E112" s="33" t="inlineStr"/>
      <c r="F112" s="33" t="inlineStr"/>
      <c r="G112" s="33" t="inlineStr"/>
      <c r="H112" s="33" t="inlineStr"/>
      <c r="I112" s="33" t="inlineStr"/>
      <c r="J112" s="33" t="inlineStr"/>
      <c r="K112" s="33" t="inlineStr"/>
      <c r="L112" s="33" t="inlineStr"/>
      <c r="M112" s="33" t="inlineStr"/>
      <c r="N112" s="33" t="inlineStr"/>
      <c r="O112" s="33" t="inlineStr"/>
      <c r="P112" s="33" t="inlineStr"/>
      <c r="Q112" s="33" t="inlineStr"/>
      <c r="R112" s="33" t="inlineStr"/>
      <c r="S112" s="33" t="inlineStr"/>
      <c r="T112" s="33" t="inlineStr"/>
      <c r="U112" s="33" t="inlineStr"/>
      <c r="V112" s="33" t="inlineStr"/>
      <c r="W112" s="33" t="inlineStr"/>
      <c r="X112" s="33" t="inlineStr"/>
      <c r="Y112" s="33" t="inlineStr"/>
      <c r="Z112" s="33" t="inlineStr"/>
      <c r="AA112" s="33" t="inlineStr"/>
      <c r="AB112" s="33" t="inlineStr"/>
      <c r="AC112" s="33" t="inlineStr"/>
      <c r="AD112" s="33" t="inlineStr"/>
      <c r="AE112" s="33" t="inlineStr"/>
      <c r="AF112" s="33" t="inlineStr"/>
      <c r="AG112" s="33" t="inlineStr"/>
      <c r="AH112">
        <f>COUNTA(D112:D112)&gt;0</f>
        <v/>
      </c>
      <c r="AI112">
        <f>IFERROR(AND($D$107&lt;&gt;"",$D$107&gt;0),FALSE)</f>
        <v/>
      </c>
      <c r="AJ112">
        <f>IFERROR(AND($D$107="",NOT(AND($D$107&lt;&gt;"",$D$107&gt;0))),FALSE)</f>
        <v/>
      </c>
      <c r="AK112">
        <f>IF(AI112,IF(AH112,"ANSWERED","MISSING"),IF(AJ112,IF(AH112,"INVALID","CONTROLLER MISSING"),IF(AH112,"INVALID","NOT APPLICABLE")))</f>
        <v/>
      </c>
      <c r="AL112" t="inlineStr">
        <is>
          <t>PARSED</t>
        </is>
      </c>
    </row>
    <row r="113">
      <c r="A113" s="29" t="inlineStr">
        <is>
          <t>UTACSP_GV_155_v1</t>
        </is>
      </c>
      <c r="B113" s="30" t="inlineStr">
        <is>
          <t>From the total number of unresolved complaints for the current reporting period, how many of them are related to: v) Complaints in relation to clients not being provided regulated services</t>
        </is>
      </c>
      <c r="C113" s="31" t="inlineStr">
        <is>
          <t>Current period refers to as at the end of this reporting period.Required if question UTACSP_GV_149 is answered with a value greater than 0.
WHEN TO ANSWER: “Please specify” (UTACSP_GV_149) is greater than “0”</t>
        </is>
      </c>
      <c r="D113" s="34" t="inlineStr"/>
      <c r="E113" s="33" t="inlineStr"/>
      <c r="F113" s="33" t="inlineStr"/>
      <c r="G113" s="33" t="inlineStr"/>
      <c r="H113" s="33" t="inlineStr"/>
      <c r="I113" s="33" t="inlineStr"/>
      <c r="J113" s="33" t="inlineStr"/>
      <c r="K113" s="33" t="inlineStr"/>
      <c r="L113" s="33" t="inlineStr"/>
      <c r="M113" s="33" t="inlineStr"/>
      <c r="N113" s="33" t="inlineStr"/>
      <c r="O113" s="33" t="inlineStr"/>
      <c r="P113" s="33" t="inlineStr"/>
      <c r="Q113" s="33" t="inlineStr"/>
      <c r="R113" s="33" t="inlineStr"/>
      <c r="S113" s="33" t="inlineStr"/>
      <c r="T113" s="33" t="inlineStr"/>
      <c r="U113" s="33" t="inlineStr"/>
      <c r="V113" s="33" t="inlineStr"/>
      <c r="W113" s="33" t="inlineStr"/>
      <c r="X113" s="33" t="inlineStr"/>
      <c r="Y113" s="33" t="inlineStr"/>
      <c r="Z113" s="33" t="inlineStr"/>
      <c r="AA113" s="33" t="inlineStr"/>
      <c r="AB113" s="33" t="inlineStr"/>
      <c r="AC113" s="33" t="inlineStr"/>
      <c r="AD113" s="33" t="inlineStr"/>
      <c r="AE113" s="33" t="inlineStr"/>
      <c r="AF113" s="33" t="inlineStr"/>
      <c r="AG113" s="33" t="inlineStr"/>
      <c r="AH113">
        <f>COUNTA(D113:D113)&gt;0</f>
        <v/>
      </c>
      <c r="AI113">
        <f>IFERROR(AND($D$107&lt;&gt;"",$D$107&gt;0),FALSE)</f>
        <v/>
      </c>
      <c r="AJ113">
        <f>IFERROR(AND($D$107="",NOT(AND($D$107&lt;&gt;"",$D$107&gt;0))),FALSE)</f>
        <v/>
      </c>
      <c r="AK113">
        <f>IF(AI113,IF(AH113,"ANSWERED","MISSING"),IF(AJ113,IF(AH113,"INVALID","CONTROLLER MISSING"),IF(AH113,"INVALID","NOT APPLICABLE")))</f>
        <v/>
      </c>
      <c r="AL113" t="inlineStr">
        <is>
          <t>PARSED</t>
        </is>
      </c>
    </row>
    <row r="114">
      <c r="A114" s="29" t="inlineStr">
        <is>
          <t>UTACSP_GV_156_v1</t>
        </is>
      </c>
      <c r="B114" s="30" t="inlineStr">
        <is>
          <t>From the total number of unresolved complaints for the current reporting period, how many of them are related to: vi) Other type of complaints. Please provide details in the following section.</t>
        </is>
      </c>
      <c r="C114" s="31" t="inlineStr">
        <is>
          <t>Current period refers to as at the end of this reporting period.Required if question UTACSP_GV_149 is answered with a value greater than 0.
WHEN TO ANSWER: “Please specify” (UTACSP_GV_149) is greater than “0”</t>
        </is>
      </c>
      <c r="D114" s="34" t="inlineStr"/>
      <c r="E114" s="33" t="inlineStr"/>
      <c r="F114" s="33" t="inlineStr"/>
      <c r="G114" s="33" t="inlineStr"/>
      <c r="H114" s="33" t="inlineStr"/>
      <c r="I114" s="33" t="inlineStr"/>
      <c r="J114" s="33" t="inlineStr"/>
      <c r="K114" s="33" t="inlineStr"/>
      <c r="L114" s="33" t="inlineStr"/>
      <c r="M114" s="33" t="inlineStr"/>
      <c r="N114" s="33" t="inlineStr"/>
      <c r="O114" s="33" t="inlineStr"/>
      <c r="P114" s="33" t="inlineStr"/>
      <c r="Q114" s="33" t="inlineStr"/>
      <c r="R114" s="33" t="inlineStr"/>
      <c r="S114" s="33" t="inlineStr"/>
      <c r="T114" s="33" t="inlineStr"/>
      <c r="U114" s="33" t="inlineStr"/>
      <c r="V114" s="33" t="inlineStr"/>
      <c r="W114" s="33" t="inlineStr"/>
      <c r="X114" s="33" t="inlineStr"/>
      <c r="Y114" s="33" t="inlineStr"/>
      <c r="Z114" s="33" t="inlineStr"/>
      <c r="AA114" s="33" t="inlineStr"/>
      <c r="AB114" s="33" t="inlineStr"/>
      <c r="AC114" s="33" t="inlineStr"/>
      <c r="AD114" s="33" t="inlineStr"/>
      <c r="AE114" s="33" t="inlineStr"/>
      <c r="AF114" s="33" t="inlineStr"/>
      <c r="AG114" s="33" t="inlineStr"/>
      <c r="AH114">
        <f>COUNTA(D114:D114)&gt;0</f>
        <v/>
      </c>
      <c r="AI114">
        <f>IFERROR(AND($D$107&lt;&gt;"",$D$107&gt;0),FALSE)</f>
        <v/>
      </c>
      <c r="AJ114">
        <f>IFERROR(AND($D$107="",NOT(AND($D$107&lt;&gt;"",$D$107&gt;0))),FALSE)</f>
        <v/>
      </c>
      <c r="AK114">
        <f>IF(AI114,IF(AH114,"ANSWERED","MISSING"),IF(AJ114,IF(AH114,"INVALID","CONTROLLER MISSING"),IF(AH114,"INVALID","NOT APPLICABLE")))</f>
        <v/>
      </c>
      <c r="AL114" t="inlineStr">
        <is>
          <t>PARSED</t>
        </is>
      </c>
    </row>
    <row r="115">
      <c r="A115" s="29" t="inlineStr">
        <is>
          <t>UTACSP_GV_157_v1</t>
        </is>
      </c>
      <c r="B115" s="30" t="inlineStr">
        <is>
          <t>Provide details.</t>
        </is>
      </c>
      <c r="C115" s="31" t="inlineStr">
        <is>
          <t>Required if question UTACSP_GV_149 is answered with a value greater than 0.
WHEN TO ANSWER: “Please specify” (UTACSP_GV_149) is greater than “0”</t>
        </is>
      </c>
      <c r="D115" s="34" t="inlineStr"/>
      <c r="E115" s="33" t="inlineStr"/>
      <c r="F115" s="33" t="inlineStr"/>
      <c r="G115" s="33" t="inlineStr"/>
      <c r="H115" s="33" t="inlineStr"/>
      <c r="I115" s="33" t="inlineStr"/>
      <c r="J115" s="33" t="inlineStr"/>
      <c r="K115" s="33" t="inlineStr"/>
      <c r="L115" s="33" t="inlineStr"/>
      <c r="M115" s="33" t="inlineStr"/>
      <c r="N115" s="33" t="inlineStr"/>
      <c r="O115" s="33" t="inlineStr"/>
      <c r="P115" s="33" t="inlineStr"/>
      <c r="Q115" s="33" t="inlineStr"/>
      <c r="R115" s="33" t="inlineStr"/>
      <c r="S115" s="33" t="inlineStr"/>
      <c r="T115" s="33" t="inlineStr"/>
      <c r="U115" s="33" t="inlineStr"/>
      <c r="V115" s="33" t="inlineStr"/>
      <c r="W115" s="33" t="inlineStr"/>
      <c r="X115" s="33" t="inlineStr"/>
      <c r="Y115" s="33" t="inlineStr"/>
      <c r="Z115" s="33" t="inlineStr"/>
      <c r="AA115" s="33" t="inlineStr"/>
      <c r="AB115" s="33" t="inlineStr"/>
      <c r="AC115" s="33" t="inlineStr"/>
      <c r="AD115" s="33" t="inlineStr"/>
      <c r="AE115" s="33" t="inlineStr"/>
      <c r="AF115" s="33" t="inlineStr"/>
      <c r="AG115" s="33" t="inlineStr"/>
      <c r="AH115">
        <f>COUNTA(D115:D115)&gt;0</f>
        <v/>
      </c>
      <c r="AI115">
        <f>IFERROR(AND($D$107&lt;&gt;"",$D$107&gt;0),FALSE)</f>
        <v/>
      </c>
      <c r="AJ115">
        <f>IFERROR(AND($D$107="",NOT(AND($D$107&lt;&gt;"",$D$107&gt;0))),FALSE)</f>
        <v/>
      </c>
      <c r="AK115">
        <f>IF(AI115,IF(AH115,"ANSWERED","MISSING"),IF(AJ115,IF(AH115,"INVALID","CONTROLLER MISSING"),IF(AH115,"INVALID","NOT APPLICABLE")))</f>
        <v/>
      </c>
      <c r="AL115" t="inlineStr">
        <is>
          <t>PARSED</t>
        </is>
      </c>
    </row>
    <row r="116">
      <c r="A116" s="29" t="inlineStr">
        <is>
          <t>UTACSP_GV_158_v1</t>
        </is>
      </c>
      <c r="B116" s="30" t="inlineStr">
        <is>
          <t>h)Does the LH have written procedures for prompt handling of complaints &amp; measures undertaken to resolve complaints received? Please provide details in the following question.</t>
        </is>
      </c>
      <c r="C116" s="31" t="inlineStr">
        <is>
          <t>Select one option from the allowed list of values.
OPTIONS: YES | NO</t>
        </is>
      </c>
      <c r="D116" s="32" t="inlineStr"/>
      <c r="E116" s="33" t="inlineStr"/>
      <c r="F116" s="33" t="inlineStr"/>
      <c r="G116" s="33" t="inlineStr"/>
      <c r="H116" s="33" t="inlineStr"/>
      <c r="I116" s="33" t="inlineStr"/>
      <c r="J116" s="33" t="inlineStr"/>
      <c r="K116" s="33" t="inlineStr"/>
      <c r="L116" s="33" t="inlineStr"/>
      <c r="M116" s="33" t="inlineStr"/>
      <c r="N116" s="33" t="inlineStr"/>
      <c r="O116" s="33" t="inlineStr"/>
      <c r="P116" s="33" t="inlineStr"/>
      <c r="Q116" s="33" t="inlineStr"/>
      <c r="R116" s="33" t="inlineStr"/>
      <c r="S116" s="33" t="inlineStr"/>
      <c r="T116" s="33" t="inlineStr"/>
      <c r="U116" s="33" t="inlineStr"/>
      <c r="V116" s="33" t="inlineStr"/>
      <c r="W116" s="33" t="inlineStr"/>
      <c r="X116" s="33" t="inlineStr"/>
      <c r="Y116" s="33" t="inlineStr"/>
      <c r="Z116" s="33" t="inlineStr"/>
      <c r="AA116" s="33" t="inlineStr"/>
      <c r="AB116" s="33" t="inlineStr"/>
      <c r="AC116" s="33" t="inlineStr"/>
      <c r="AD116" s="33" t="inlineStr"/>
      <c r="AE116" s="33" t="inlineStr"/>
      <c r="AF116" s="33" t="inlineStr"/>
      <c r="AG116" s="33" t="inlineStr"/>
      <c r="AH116">
        <f>COUNTA(D116:D116)&gt;0</f>
        <v/>
      </c>
      <c r="AI116">
        <f>TRUE</f>
        <v/>
      </c>
      <c r="AJ116">
        <f>FALSE</f>
        <v/>
      </c>
      <c r="AK116">
        <f>IF(AH116,"ANSWERED","MISSING")</f>
        <v/>
      </c>
      <c r="AL116" t="inlineStr">
        <is>
          <t>NO_DEPENDENCY</t>
        </is>
      </c>
    </row>
    <row r="117">
      <c r="A117" s="29" t="inlineStr">
        <is>
          <t>UTACSP_GV_159_v1</t>
        </is>
      </c>
      <c r="B117" s="30" t="inlineStr">
        <is>
          <t>Provide details.</t>
        </is>
      </c>
      <c r="C117" s="31" t="inlineStr">
        <is>
          <t>This is linked to the question CCCSP_GV_190Required if question UTACSP_GV_157 is answered as YES.
WHEN TO ANSWER: “Provide details.” (UTACSP_GV_157) is “YES”</t>
        </is>
      </c>
      <c r="D117" s="34" t="inlineStr"/>
      <c r="E117" s="33" t="inlineStr"/>
      <c r="F117" s="33" t="inlineStr"/>
      <c r="G117" s="33" t="inlineStr"/>
      <c r="H117" s="33" t="inlineStr"/>
      <c r="I117" s="33" t="inlineStr"/>
      <c r="J117" s="33" t="inlineStr"/>
      <c r="K117" s="33" t="inlineStr"/>
      <c r="L117" s="33" t="inlineStr"/>
      <c r="M117" s="33" t="inlineStr"/>
      <c r="N117" s="33" t="inlineStr"/>
      <c r="O117" s="33" t="inlineStr"/>
      <c r="P117" s="33" t="inlineStr"/>
      <c r="Q117" s="33" t="inlineStr"/>
      <c r="R117" s="33" t="inlineStr"/>
      <c r="S117" s="33" t="inlineStr"/>
      <c r="T117" s="33" t="inlineStr"/>
      <c r="U117" s="33" t="inlineStr"/>
      <c r="V117" s="33" t="inlineStr"/>
      <c r="W117" s="33" t="inlineStr"/>
      <c r="X117" s="33" t="inlineStr"/>
      <c r="Y117" s="33" t="inlineStr"/>
      <c r="Z117" s="33" t="inlineStr"/>
      <c r="AA117" s="33" t="inlineStr"/>
      <c r="AB117" s="33" t="inlineStr"/>
      <c r="AC117" s="33" t="inlineStr"/>
      <c r="AD117" s="33" t="inlineStr"/>
      <c r="AE117" s="33" t="inlineStr"/>
      <c r="AF117" s="33" t="inlineStr"/>
      <c r="AG117" s="33" t="inlineStr"/>
      <c r="AH117">
        <f>COUNTA(D117:D117)&gt;0</f>
        <v/>
      </c>
      <c r="AI117">
        <f>IFERROR(AND($D$115&lt;&gt;"",$D$115="YES"),FALSE)</f>
        <v/>
      </c>
      <c r="AJ117">
        <f>IFERROR(AND($D$115="",NOT(AND($D$115&lt;&gt;"",$D$115="YES"))),FALSE)</f>
        <v/>
      </c>
      <c r="AK117">
        <f>IF(AI117,IF(AH117,"ANSWERED","MISSING"),IF(AJ117,IF(AH117,"INVALID","CONTROLLER MISSING"),IF(AH117,"INVALID","NOT APPLICABLE")))</f>
        <v/>
      </c>
      <c r="AL117" t="inlineStr">
        <is>
          <t>PARSED</t>
        </is>
      </c>
    </row>
    <row r="118" ht="24" customHeight="1">
      <c r="A118" s="28" t="inlineStr">
        <is>
          <t>GV — LITIGATION/ LEGAL PROCEDURES</t>
        </is>
      </c>
      <c r="B118" s="28" t="n"/>
      <c r="C118" s="28" t="n"/>
      <c r="D118" s="28" t="n"/>
      <c r="E118" s="28" t="n"/>
      <c r="F118" s="28" t="n"/>
      <c r="G118" s="28" t="n"/>
      <c r="H118" s="28" t="n"/>
      <c r="I118" s="28" t="n"/>
      <c r="J118" s="28" t="n"/>
      <c r="K118" s="28" t="n"/>
      <c r="L118" s="28" t="n"/>
      <c r="M118" s="28" t="n"/>
      <c r="N118" s="28" t="n"/>
      <c r="O118" s="28" t="n"/>
      <c r="P118" s="28" t="n"/>
      <c r="Q118" s="28" t="n"/>
      <c r="R118" s="28" t="n"/>
      <c r="S118" s="28" t="n"/>
      <c r="T118" s="28" t="n"/>
      <c r="U118" s="28" t="n"/>
      <c r="V118" s="28" t="n"/>
      <c r="W118" s="28" t="n"/>
      <c r="X118" s="28" t="n"/>
      <c r="Y118" s="28" t="n"/>
      <c r="Z118" s="28" t="n"/>
      <c r="AA118" s="28" t="n"/>
      <c r="AB118" s="28" t="n"/>
      <c r="AC118" s="28" t="n"/>
      <c r="AD118" s="28" t="n"/>
      <c r="AE118" s="28" t="n"/>
      <c r="AF118" s="28" t="n"/>
      <c r="AG118" s="28" t="n"/>
    </row>
    <row r="119">
      <c r="A119" s="29" t="inlineStr">
        <is>
          <t>UTACSP_GV_160_v1</t>
        </is>
      </c>
      <c r="B119" s="30" t="inlineStr">
        <is>
          <t>a) Has the CSP, during the reporting period, been involved in any regulatory, legal or arbitration proceedings?</t>
        </is>
      </c>
      <c r="C119" s="31" t="inlineStr">
        <is>
          <t>*Including any such proceedings which are pending or threatened, of which the CSP is aware.Select one option from the allowed list of values.
OPTIONS: YES | NO</t>
        </is>
      </c>
      <c r="D119" s="32" t="inlineStr"/>
      <c r="E119" s="33" t="inlineStr"/>
      <c r="F119" s="33" t="inlineStr"/>
      <c r="G119" s="33" t="inlineStr"/>
      <c r="H119" s="33" t="inlineStr"/>
      <c r="I119" s="33" t="inlineStr"/>
      <c r="J119" s="33" t="inlineStr"/>
      <c r="K119" s="33" t="inlineStr"/>
      <c r="L119" s="33" t="inlineStr"/>
      <c r="M119" s="33" t="inlineStr"/>
      <c r="N119" s="33" t="inlineStr"/>
      <c r="O119" s="33" t="inlineStr"/>
      <c r="P119" s="33" t="inlineStr"/>
      <c r="Q119" s="33" t="inlineStr"/>
      <c r="R119" s="33" t="inlineStr"/>
      <c r="S119" s="33" t="inlineStr"/>
      <c r="T119" s="33" t="inlineStr"/>
      <c r="U119" s="33" t="inlineStr"/>
      <c r="V119" s="33" t="inlineStr"/>
      <c r="W119" s="33" t="inlineStr"/>
      <c r="X119" s="33" t="inlineStr"/>
      <c r="Y119" s="33" t="inlineStr"/>
      <c r="Z119" s="33" t="inlineStr"/>
      <c r="AA119" s="33" t="inlineStr"/>
      <c r="AB119" s="33" t="inlineStr"/>
      <c r="AC119" s="33" t="inlineStr"/>
      <c r="AD119" s="33" t="inlineStr"/>
      <c r="AE119" s="33" t="inlineStr"/>
      <c r="AF119" s="33" t="inlineStr"/>
      <c r="AG119" s="33" t="inlineStr"/>
      <c r="AH119">
        <f>COUNTA(D119:D119)&gt;0</f>
        <v/>
      </c>
      <c r="AI119">
        <f>TRUE</f>
        <v/>
      </c>
      <c r="AJ119">
        <f>FALSE</f>
        <v/>
      </c>
      <c r="AK119">
        <f>IF(AH119,"ANSWERED","MISSING")</f>
        <v/>
      </c>
      <c r="AL119" t="inlineStr">
        <is>
          <t>NO_DEPENDENCY</t>
        </is>
      </c>
    </row>
    <row r="120">
      <c r="A120" s="29" t="inlineStr">
        <is>
          <t>UTACSP_GV_161_v1</t>
        </is>
      </c>
      <c r="B120" s="30" t="inlineStr">
        <is>
          <t>Was the MFSA duly notified of these proceedings/litigation? If no, please provide details in the following section.</t>
        </is>
      </c>
      <c r="C120" s="31" t="inlineStr">
        <is>
          <t>Select one option from the allowed list of values.
Required if question UTACSP_GV_159 is answered as yes.
OPTIONS: YES | NO
WHEN TO ANSWER: “Provide details.” (UTACSP_GV_159) is “yes”</t>
        </is>
      </c>
      <c r="D120" s="34" t="inlineStr"/>
      <c r="E120" s="33" t="inlineStr"/>
      <c r="F120" s="33" t="inlineStr"/>
      <c r="G120" s="33" t="inlineStr"/>
      <c r="H120" s="33" t="inlineStr"/>
      <c r="I120" s="33" t="inlineStr"/>
      <c r="J120" s="33" t="inlineStr"/>
      <c r="K120" s="33" t="inlineStr"/>
      <c r="L120" s="33" t="inlineStr"/>
      <c r="M120" s="33" t="inlineStr"/>
      <c r="N120" s="33" t="inlineStr"/>
      <c r="O120" s="33" t="inlineStr"/>
      <c r="P120" s="33" t="inlineStr"/>
      <c r="Q120" s="33" t="inlineStr"/>
      <c r="R120" s="33" t="inlineStr"/>
      <c r="S120" s="33" t="inlineStr"/>
      <c r="T120" s="33" t="inlineStr"/>
      <c r="U120" s="33" t="inlineStr"/>
      <c r="V120" s="33" t="inlineStr"/>
      <c r="W120" s="33" t="inlineStr"/>
      <c r="X120" s="33" t="inlineStr"/>
      <c r="Y120" s="33" t="inlineStr"/>
      <c r="Z120" s="33" t="inlineStr"/>
      <c r="AA120" s="33" t="inlineStr"/>
      <c r="AB120" s="33" t="inlineStr"/>
      <c r="AC120" s="33" t="inlineStr"/>
      <c r="AD120" s="33" t="inlineStr"/>
      <c r="AE120" s="33" t="inlineStr"/>
      <c r="AF120" s="33" t="inlineStr"/>
      <c r="AG120" s="33" t="inlineStr"/>
      <c r="AH120">
        <f>COUNTA(D120:D120)&gt;0</f>
        <v/>
      </c>
      <c r="AI120">
        <f>IFERROR(AND($D$117&lt;&gt;"",$D$117="yes"),FALSE)</f>
        <v/>
      </c>
      <c r="AJ120">
        <f>IFERROR(AND($D$117="",NOT(AND($D$117&lt;&gt;"",$D$117="yes"))),FALSE)</f>
        <v/>
      </c>
      <c r="AK120">
        <f>IF(AI120,IF(AH120,"ANSWERED","MISSING"),IF(AJ120,IF(AH120,"INVALID","CONTROLLER MISSING"),IF(AH120,"INVALID","NOT APPLICABLE")))</f>
        <v/>
      </c>
      <c r="AL120" t="inlineStr">
        <is>
          <t>PARSED</t>
        </is>
      </c>
    </row>
    <row r="121">
      <c r="A121" s="29" t="inlineStr">
        <is>
          <t>UTACSP_GV_162_v1</t>
        </is>
      </c>
      <c r="B121" s="30" t="inlineStr">
        <is>
          <t>b)  Please provide details of such legal proceedings/ litigation.</t>
        </is>
      </c>
      <c r="C121" s="31" t="inlineStr">
        <is>
          <t>If possible, include the potential liability of the authorised person and the reason why the MFSA was not notified.Required if question UTACSP_GV_160 is answered as NO.
WHEN TO ANSWER: “a) Has the CSP, during the reporting period, been involved in any regulatory, legal or arbitration proceedings?” (UTACSP_GV_160) is “NO”</t>
        </is>
      </c>
      <c r="D121" s="34" t="inlineStr"/>
      <c r="E121" s="33" t="inlineStr"/>
      <c r="F121" s="33" t="inlineStr"/>
      <c r="G121" s="33" t="inlineStr"/>
      <c r="H121" s="33" t="inlineStr"/>
      <c r="I121" s="33" t="inlineStr"/>
      <c r="J121" s="33" t="inlineStr"/>
      <c r="K121" s="33" t="inlineStr"/>
      <c r="L121" s="33" t="inlineStr"/>
      <c r="M121" s="33" t="inlineStr"/>
      <c r="N121" s="33" t="inlineStr"/>
      <c r="O121" s="33" t="inlineStr"/>
      <c r="P121" s="33" t="inlineStr"/>
      <c r="Q121" s="33" t="inlineStr"/>
      <c r="R121" s="33" t="inlineStr"/>
      <c r="S121" s="33" t="inlineStr"/>
      <c r="T121" s="33" t="inlineStr"/>
      <c r="U121" s="33" t="inlineStr"/>
      <c r="V121" s="33" t="inlineStr"/>
      <c r="W121" s="33" t="inlineStr"/>
      <c r="X121" s="33" t="inlineStr"/>
      <c r="Y121" s="33" t="inlineStr"/>
      <c r="Z121" s="33" t="inlineStr"/>
      <c r="AA121" s="33" t="inlineStr"/>
      <c r="AB121" s="33" t="inlineStr"/>
      <c r="AC121" s="33" t="inlineStr"/>
      <c r="AD121" s="33" t="inlineStr"/>
      <c r="AE121" s="33" t="inlineStr"/>
      <c r="AF121" s="33" t="inlineStr"/>
      <c r="AG121" s="33" t="inlineStr"/>
      <c r="AH121">
        <f>COUNTA(D121:D121)&gt;0</f>
        <v/>
      </c>
      <c r="AI121">
        <f>IFERROR(AND($D$119&lt;&gt;"",$D$119="NO"),FALSE)</f>
        <v/>
      </c>
      <c r="AJ121">
        <f>IFERROR(AND($D$119="",NOT(AND($D$119&lt;&gt;"",$D$119="NO"))),FALSE)</f>
        <v/>
      </c>
      <c r="AK121">
        <f>IF(AI121,IF(AH121,"ANSWERED","MISSING"),IF(AJ121,IF(AH121,"INVALID","CONTROLLER MISSING"),IF(AH121,"INVALID","NOT APPLICABLE")))</f>
        <v/>
      </c>
      <c r="AL121" t="inlineStr">
        <is>
          <t>PARSED</t>
        </is>
      </c>
    </row>
    <row r="122">
      <c r="A122" s="29" t="inlineStr">
        <is>
          <t>UTACSP_GV_163_v1</t>
        </is>
      </c>
      <c r="B122" s="30" t="inlineStr">
        <is>
          <t>Is the CSP aware of any dispute/complaint that might result in litigation/legal proceedings in the next twelve months? If yes, please provide detials in the following section.</t>
        </is>
      </c>
      <c r="C122" s="31" t="inlineStr">
        <is>
          <t>Select one option from the allowed list of values.
OPTIONS: YES | NO</t>
        </is>
      </c>
      <c r="D122" s="32" t="inlineStr"/>
      <c r="E122" s="33" t="inlineStr"/>
      <c r="F122" s="33" t="inlineStr"/>
      <c r="G122" s="33" t="inlineStr"/>
      <c r="H122" s="33" t="inlineStr"/>
      <c r="I122" s="33" t="inlineStr"/>
      <c r="J122" s="33" t="inlineStr"/>
      <c r="K122" s="33" t="inlineStr"/>
      <c r="L122" s="33" t="inlineStr"/>
      <c r="M122" s="33" t="inlineStr"/>
      <c r="N122" s="33" t="inlineStr"/>
      <c r="O122" s="33" t="inlineStr"/>
      <c r="P122" s="33" t="inlineStr"/>
      <c r="Q122" s="33" t="inlineStr"/>
      <c r="R122" s="33" t="inlineStr"/>
      <c r="S122" s="33" t="inlineStr"/>
      <c r="T122" s="33" t="inlineStr"/>
      <c r="U122" s="33" t="inlineStr"/>
      <c r="V122" s="33" t="inlineStr"/>
      <c r="W122" s="33" t="inlineStr"/>
      <c r="X122" s="33" t="inlineStr"/>
      <c r="Y122" s="33" t="inlineStr"/>
      <c r="Z122" s="33" t="inlineStr"/>
      <c r="AA122" s="33" t="inlineStr"/>
      <c r="AB122" s="33" t="inlineStr"/>
      <c r="AC122" s="33" t="inlineStr"/>
      <c r="AD122" s="33" t="inlineStr"/>
      <c r="AE122" s="33" t="inlineStr"/>
      <c r="AF122" s="33" t="inlineStr"/>
      <c r="AG122" s="33" t="inlineStr"/>
      <c r="AH122">
        <f>COUNTA(D122:D122)&gt;0</f>
        <v/>
      </c>
      <c r="AI122">
        <f>TRUE</f>
        <v/>
      </c>
      <c r="AJ122">
        <f>FALSE</f>
        <v/>
      </c>
      <c r="AK122">
        <f>IF(AH122,"ANSWERED","MISSING")</f>
        <v/>
      </c>
      <c r="AL122" t="inlineStr">
        <is>
          <t>NO_DEPENDENCY</t>
        </is>
      </c>
    </row>
    <row r="123">
      <c r="A123" s="29" t="inlineStr">
        <is>
          <t>UTACSP_GV_164_v1</t>
        </is>
      </c>
      <c r="B123" s="30" t="inlineStr">
        <is>
          <t>Please provide details of such dispute/complaint.</t>
        </is>
      </c>
      <c r="C123" s="31" t="inlineStr">
        <is>
          <t>Required if question UTACSP_GV_162 is answered as YES.
WHEN TO ANSWER: “b)  Please provide details of such legal proceedings/ litigation.” (UTACSP_GV_162) is “YES”</t>
        </is>
      </c>
      <c r="D123" s="34" t="inlineStr"/>
      <c r="E123" s="33" t="inlineStr"/>
      <c r="F123" s="33" t="inlineStr"/>
      <c r="G123" s="33" t="inlineStr"/>
      <c r="H123" s="33" t="inlineStr"/>
      <c r="I123" s="33" t="inlineStr"/>
      <c r="J123" s="33" t="inlineStr"/>
      <c r="K123" s="33" t="inlineStr"/>
      <c r="L123" s="33" t="inlineStr"/>
      <c r="M123" s="33" t="inlineStr"/>
      <c r="N123" s="33" t="inlineStr"/>
      <c r="O123" s="33" t="inlineStr"/>
      <c r="P123" s="33" t="inlineStr"/>
      <c r="Q123" s="33" t="inlineStr"/>
      <c r="R123" s="33" t="inlineStr"/>
      <c r="S123" s="33" t="inlineStr"/>
      <c r="T123" s="33" t="inlineStr"/>
      <c r="U123" s="33" t="inlineStr"/>
      <c r="V123" s="33" t="inlineStr"/>
      <c r="W123" s="33" t="inlineStr"/>
      <c r="X123" s="33" t="inlineStr"/>
      <c r="Y123" s="33" t="inlineStr"/>
      <c r="Z123" s="33" t="inlineStr"/>
      <c r="AA123" s="33" t="inlineStr"/>
      <c r="AB123" s="33" t="inlineStr"/>
      <c r="AC123" s="33" t="inlineStr"/>
      <c r="AD123" s="33" t="inlineStr"/>
      <c r="AE123" s="33" t="inlineStr"/>
      <c r="AF123" s="33" t="inlineStr"/>
      <c r="AG123" s="33" t="inlineStr"/>
      <c r="AH123">
        <f>COUNTA(D123:D123)&gt;0</f>
        <v/>
      </c>
      <c r="AI123">
        <f>IFERROR(AND($D$121&lt;&gt;"",$D$121="YES"),FALSE)</f>
        <v/>
      </c>
      <c r="AJ123">
        <f>IFERROR(AND($D$121="",NOT(AND($D$121&lt;&gt;"",$D$121="YES"))),FALSE)</f>
        <v/>
      </c>
      <c r="AK123">
        <f>IF(AI123,IF(AH123,"ANSWERED","MISSING"),IF(AJ123,IF(AH123,"INVALID","CONTROLLER MISSING"),IF(AH123,"INVALID","NOT APPLICABLE")))</f>
        <v/>
      </c>
      <c r="AL123" t="inlineStr">
        <is>
          <t>PARSED</t>
        </is>
      </c>
    </row>
    <row r="124">
      <c r="A124" s="29" t="inlineStr">
        <is>
          <t>UTACSP_GV_165_v1</t>
        </is>
      </c>
      <c r="B124" s="30" t="inlineStr">
        <is>
          <t>Are any of the CSP officials involved in civil/criminal legal proceedings or aware that they are being investigated?</t>
        </is>
      </c>
      <c r="C124" s="31" t="inlineStr">
        <is>
          <t>Select one option from the allowed list of values.
OPTIONS: YES | NO</t>
        </is>
      </c>
      <c r="D124" s="32" t="inlineStr"/>
      <c r="E124" s="33" t="inlineStr"/>
      <c r="F124" s="33" t="inlineStr"/>
      <c r="G124" s="33" t="inlineStr"/>
      <c r="H124" s="33" t="inlineStr"/>
      <c r="I124" s="33" t="inlineStr"/>
      <c r="J124" s="33" t="inlineStr"/>
      <c r="K124" s="33" t="inlineStr"/>
      <c r="L124" s="33" t="inlineStr"/>
      <c r="M124" s="33" t="inlineStr"/>
      <c r="N124" s="33" t="inlineStr"/>
      <c r="O124" s="33" t="inlineStr"/>
      <c r="P124" s="33" t="inlineStr"/>
      <c r="Q124" s="33" t="inlineStr"/>
      <c r="R124" s="33" t="inlineStr"/>
      <c r="S124" s="33" t="inlineStr"/>
      <c r="T124" s="33" t="inlineStr"/>
      <c r="U124" s="33" t="inlineStr"/>
      <c r="V124" s="33" t="inlineStr"/>
      <c r="W124" s="33" t="inlineStr"/>
      <c r="X124" s="33" t="inlineStr"/>
      <c r="Y124" s="33" t="inlineStr"/>
      <c r="Z124" s="33" t="inlineStr"/>
      <c r="AA124" s="33" t="inlineStr"/>
      <c r="AB124" s="33" t="inlineStr"/>
      <c r="AC124" s="33" t="inlineStr"/>
      <c r="AD124" s="33" t="inlineStr"/>
      <c r="AE124" s="33" t="inlineStr"/>
      <c r="AF124" s="33" t="inlineStr"/>
      <c r="AG124" s="33" t="inlineStr"/>
      <c r="AH124">
        <f>COUNTA(D124:D124)&gt;0</f>
        <v/>
      </c>
      <c r="AI124">
        <f>TRUE</f>
        <v/>
      </c>
      <c r="AJ124">
        <f>FALSE</f>
        <v/>
      </c>
      <c r="AK124">
        <f>IF(AH124,"ANSWERED","MISSING")</f>
        <v/>
      </c>
      <c r="AL124" t="inlineStr">
        <is>
          <t>NO_DEPENDENCY</t>
        </is>
      </c>
    </row>
    <row r="125">
      <c r="A125" s="29" t="inlineStr">
        <is>
          <t>UTACSP_GV_166_v1</t>
        </is>
      </c>
      <c r="B125" s="30" t="inlineStr">
        <is>
          <t>Please provide details of such legal proceedings and/or investigations.</t>
        </is>
      </c>
      <c r="C125" s="31" t="inlineStr">
        <is>
          <t>Required if question UTACSP_GV_164 is answered as YES.
WHEN TO ANSWER: “Please provide details of such dispute/complaint.” (UTACSP_GV_164) is “YES”</t>
        </is>
      </c>
      <c r="D125" s="34" t="inlineStr"/>
      <c r="E125" s="33" t="inlineStr"/>
      <c r="F125" s="33" t="inlineStr"/>
      <c r="G125" s="33" t="inlineStr"/>
      <c r="H125" s="33" t="inlineStr"/>
      <c r="I125" s="33" t="inlineStr"/>
      <c r="J125" s="33" t="inlineStr"/>
      <c r="K125" s="33" t="inlineStr"/>
      <c r="L125" s="33" t="inlineStr"/>
      <c r="M125" s="33" t="inlineStr"/>
      <c r="N125" s="33" t="inlineStr"/>
      <c r="O125" s="33" t="inlineStr"/>
      <c r="P125" s="33" t="inlineStr"/>
      <c r="Q125" s="33" t="inlineStr"/>
      <c r="R125" s="33" t="inlineStr"/>
      <c r="S125" s="33" t="inlineStr"/>
      <c r="T125" s="33" t="inlineStr"/>
      <c r="U125" s="33" t="inlineStr"/>
      <c r="V125" s="33" t="inlineStr"/>
      <c r="W125" s="33" t="inlineStr"/>
      <c r="X125" s="33" t="inlineStr"/>
      <c r="Y125" s="33" t="inlineStr"/>
      <c r="Z125" s="33" t="inlineStr"/>
      <c r="AA125" s="33" t="inlineStr"/>
      <c r="AB125" s="33" t="inlineStr"/>
      <c r="AC125" s="33" t="inlineStr"/>
      <c r="AD125" s="33" t="inlineStr"/>
      <c r="AE125" s="33" t="inlineStr"/>
      <c r="AF125" s="33" t="inlineStr"/>
      <c r="AG125" s="33" t="inlineStr"/>
      <c r="AH125">
        <f>COUNTA(D125:D125)&gt;0</f>
        <v/>
      </c>
      <c r="AI125">
        <f>IFERROR(AND($D$123&lt;&gt;"",$D$123="YES"),FALSE)</f>
        <v/>
      </c>
      <c r="AJ125">
        <f>IFERROR(AND($D$123="",NOT(AND($D$123&lt;&gt;"",$D$123="YES"))),FALSE)</f>
        <v/>
      </c>
      <c r="AK125">
        <f>IF(AI125,IF(AH125,"ANSWERED","MISSING"),IF(AJ125,IF(AH125,"INVALID","CONTROLLER MISSING"),IF(AH125,"INVALID","NOT APPLICABLE")))</f>
        <v/>
      </c>
      <c r="AL125" t="inlineStr">
        <is>
          <t>PARSED</t>
        </is>
      </c>
    </row>
    <row r="126" ht="24" customHeight="1">
      <c r="A126" s="28" t="inlineStr">
        <is>
          <t>GV — BREACHES</t>
        </is>
      </c>
      <c r="B126" s="28" t="n"/>
      <c r="C126" s="28" t="n"/>
      <c r="D126" s="28" t="n"/>
      <c r="E126" s="28" t="n"/>
      <c r="F126" s="28" t="n"/>
      <c r="G126" s="28" t="n"/>
      <c r="H126" s="28" t="n"/>
      <c r="I126" s="28" t="n"/>
      <c r="J126" s="28" t="n"/>
      <c r="K126" s="28" t="n"/>
      <c r="L126" s="28" t="n"/>
      <c r="M126" s="28" t="n"/>
      <c r="N126" s="28" t="n"/>
      <c r="O126" s="28" t="n"/>
      <c r="P126" s="28" t="n"/>
      <c r="Q126" s="28" t="n"/>
      <c r="R126" s="28" t="n"/>
      <c r="S126" s="28" t="n"/>
      <c r="T126" s="28" t="n"/>
      <c r="U126" s="28" t="n"/>
      <c r="V126" s="28" t="n"/>
      <c r="W126" s="28" t="n"/>
      <c r="X126" s="28" t="n"/>
      <c r="Y126" s="28" t="n"/>
      <c r="Z126" s="28" t="n"/>
      <c r="AA126" s="28" t="n"/>
      <c r="AB126" s="28" t="n"/>
      <c r="AC126" s="28" t="n"/>
      <c r="AD126" s="28" t="n"/>
      <c r="AE126" s="28" t="n"/>
      <c r="AF126" s="28" t="n"/>
      <c r="AG126" s="28" t="n"/>
    </row>
    <row r="127">
      <c r="A127" s="29" t="inlineStr">
        <is>
          <t>UTACSP_GV_167_v1</t>
        </is>
      </c>
      <c r="B127" s="30" t="inlineStr">
        <is>
          <t>Are you aware of situations wherein the CSP was/still is in breach of the CSP Act, rules or regulations issued?</t>
        </is>
      </c>
      <c r="C127" s="31" t="inlineStr">
        <is>
          <t>Select one option from the allowed list of values.
OPTIONS: YES | NO</t>
        </is>
      </c>
      <c r="D127" s="32" t="inlineStr"/>
      <c r="E127" s="33" t="inlineStr"/>
      <c r="F127" s="33" t="inlineStr"/>
      <c r="G127" s="33" t="inlineStr"/>
      <c r="H127" s="33" t="inlineStr"/>
      <c r="I127" s="33" t="inlineStr"/>
      <c r="J127" s="33" t="inlineStr"/>
      <c r="K127" s="33" t="inlineStr"/>
      <c r="L127" s="33" t="inlineStr"/>
      <c r="M127" s="33" t="inlineStr"/>
      <c r="N127" s="33" t="inlineStr"/>
      <c r="O127" s="33" t="inlineStr"/>
      <c r="P127" s="33" t="inlineStr"/>
      <c r="Q127" s="33" t="inlineStr"/>
      <c r="R127" s="33" t="inlineStr"/>
      <c r="S127" s="33" t="inlineStr"/>
      <c r="T127" s="33" t="inlineStr"/>
      <c r="U127" s="33" t="inlineStr"/>
      <c r="V127" s="33" t="inlineStr"/>
      <c r="W127" s="33" t="inlineStr"/>
      <c r="X127" s="33" t="inlineStr"/>
      <c r="Y127" s="33" t="inlineStr"/>
      <c r="Z127" s="33" t="inlineStr"/>
      <c r="AA127" s="33" t="inlineStr"/>
      <c r="AB127" s="33" t="inlineStr"/>
      <c r="AC127" s="33" t="inlineStr"/>
      <c r="AD127" s="33" t="inlineStr"/>
      <c r="AE127" s="33" t="inlineStr"/>
      <c r="AF127" s="33" t="inlineStr"/>
      <c r="AG127" s="33" t="inlineStr"/>
      <c r="AH127">
        <f>COUNTA(D127:D127)&gt;0</f>
        <v/>
      </c>
      <c r="AI127">
        <f>TRUE</f>
        <v/>
      </c>
      <c r="AJ127">
        <f>FALSE</f>
        <v/>
      </c>
      <c r="AK127">
        <f>IF(AH127,"ANSWERED","MISSING")</f>
        <v/>
      </c>
      <c r="AL127" t="inlineStr">
        <is>
          <t>NO_DEPENDENCY</t>
        </is>
      </c>
    </row>
    <row r="128">
      <c r="A128" s="29" t="inlineStr">
        <is>
          <t>UTACSP_GV_168_v1</t>
        </is>
      </c>
      <c r="B128" s="30" t="inlineStr">
        <is>
          <t>a)  Was this breach disclosed to the MFSA?</t>
        </is>
      </c>
      <c r="C128" s="31" t="inlineStr">
        <is>
          <t>Select one option from the allowed list of values.
Required if question UTACSP_GV_166 is answered as YES.
OPTIONS: YES | NO
WHEN TO ANSWER: “Please provide details of such legal proceedings and/or investigations.” (UTACSP_GV_166) is “YES”</t>
        </is>
      </c>
      <c r="D128" s="34" t="inlineStr"/>
      <c r="E128" s="33" t="inlineStr"/>
      <c r="F128" s="33" t="inlineStr"/>
      <c r="G128" s="33" t="inlineStr"/>
      <c r="H128" s="33" t="inlineStr"/>
      <c r="I128" s="33" t="inlineStr"/>
      <c r="J128" s="33" t="inlineStr"/>
      <c r="K128" s="33" t="inlineStr"/>
      <c r="L128" s="33" t="inlineStr"/>
      <c r="M128" s="33" t="inlineStr"/>
      <c r="N128" s="33" t="inlineStr"/>
      <c r="O128" s="33" t="inlineStr"/>
      <c r="P128" s="33" t="inlineStr"/>
      <c r="Q128" s="33" t="inlineStr"/>
      <c r="R128" s="33" t="inlineStr"/>
      <c r="S128" s="33" t="inlineStr"/>
      <c r="T128" s="33" t="inlineStr"/>
      <c r="U128" s="33" t="inlineStr"/>
      <c r="V128" s="33" t="inlineStr"/>
      <c r="W128" s="33" t="inlineStr"/>
      <c r="X128" s="33" t="inlineStr"/>
      <c r="Y128" s="33" t="inlineStr"/>
      <c r="Z128" s="33" t="inlineStr"/>
      <c r="AA128" s="33" t="inlineStr"/>
      <c r="AB128" s="33" t="inlineStr"/>
      <c r="AC128" s="33" t="inlineStr"/>
      <c r="AD128" s="33" t="inlineStr"/>
      <c r="AE128" s="33" t="inlineStr"/>
      <c r="AF128" s="33" t="inlineStr"/>
      <c r="AG128" s="33" t="inlineStr"/>
      <c r="AH128">
        <f>COUNTA(D128:D128)&gt;0</f>
        <v/>
      </c>
      <c r="AI128">
        <f>IFERROR(AND($D$125&lt;&gt;"",$D$125="YES"),FALSE)</f>
        <v/>
      </c>
      <c r="AJ128">
        <f>IFERROR(AND($D$125="",NOT(AND($D$125&lt;&gt;"",$D$125="YES"))),FALSE)</f>
        <v/>
      </c>
      <c r="AK128">
        <f>IF(AI128,IF(AH128,"ANSWERED","MISSING"),IF(AJ128,IF(AH128,"INVALID","CONTROLLER MISSING"),IF(AH128,"INVALID","NOT APPLICABLE")))</f>
        <v/>
      </c>
      <c r="AL128" t="inlineStr">
        <is>
          <t>PARSED</t>
        </is>
      </c>
    </row>
    <row r="129">
      <c r="A129" s="29" t="inlineStr">
        <is>
          <t>UTACSP_GV_169_v1</t>
        </is>
      </c>
      <c r="B129" s="30" t="inlineStr">
        <is>
          <t>If not disclosed to the MFSA please provide details of such breach and the reason why such breach was not disclosed.</t>
        </is>
      </c>
      <c r="C129" s="31" t="inlineStr">
        <is>
          <t>Required if question UTACSP_GV_167 is answered as NO.
WHEN TO ANSWER: “Are you aware of situations wherein the CSP was/still is in breach of the CSP Act, rules or regulations issued?” (UTACSP_GV_167) is “NO”</t>
        </is>
      </c>
      <c r="D129" s="34" t="inlineStr"/>
      <c r="E129" s="33" t="inlineStr"/>
      <c r="F129" s="33" t="inlineStr"/>
      <c r="G129" s="33" t="inlineStr"/>
      <c r="H129" s="33" t="inlineStr"/>
      <c r="I129" s="33" t="inlineStr"/>
      <c r="J129" s="33" t="inlineStr"/>
      <c r="K129" s="33" t="inlineStr"/>
      <c r="L129" s="33" t="inlineStr"/>
      <c r="M129" s="33" t="inlineStr"/>
      <c r="N129" s="33" t="inlineStr"/>
      <c r="O129" s="33" t="inlineStr"/>
      <c r="P129" s="33" t="inlineStr"/>
      <c r="Q129" s="33" t="inlineStr"/>
      <c r="R129" s="33" t="inlineStr"/>
      <c r="S129" s="33" t="inlineStr"/>
      <c r="T129" s="33" t="inlineStr"/>
      <c r="U129" s="33" t="inlineStr"/>
      <c r="V129" s="33" t="inlineStr"/>
      <c r="W129" s="33" t="inlineStr"/>
      <c r="X129" s="33" t="inlineStr"/>
      <c r="Y129" s="33" t="inlineStr"/>
      <c r="Z129" s="33" t="inlineStr"/>
      <c r="AA129" s="33" t="inlineStr"/>
      <c r="AB129" s="33" t="inlineStr"/>
      <c r="AC129" s="33" t="inlineStr"/>
      <c r="AD129" s="33" t="inlineStr"/>
      <c r="AE129" s="33" t="inlineStr"/>
      <c r="AF129" s="33" t="inlineStr"/>
      <c r="AG129" s="33" t="inlineStr"/>
      <c r="AH129">
        <f>COUNTA(D129:D129)&gt;0</f>
        <v/>
      </c>
      <c r="AI129">
        <f>IFERROR(AND($D$127&lt;&gt;"",$D$127="NO"),FALSE)</f>
        <v/>
      </c>
      <c r="AJ129">
        <f>IFERROR(AND($D$127="",NOT(AND($D$127&lt;&gt;"",$D$127="NO"))),FALSE)</f>
        <v/>
      </c>
      <c r="AK129">
        <f>IF(AI129,IF(AH129,"ANSWERED","MISSING"),IF(AJ129,IF(AH129,"INVALID","CONTROLLER MISSING"),IF(AH129,"INVALID","NOT APPLICABLE")))</f>
        <v/>
      </c>
      <c r="AL129" t="inlineStr">
        <is>
          <t>PARSED</t>
        </is>
      </c>
    </row>
    <row r="130">
      <c r="A130" s="29" t="inlineStr">
        <is>
          <t>UTACSP_GV_170_v1</t>
        </is>
      </c>
      <c r="B130" s="30" t="inlineStr">
        <is>
          <t>Does the CSP have a Breaches Log in place?</t>
        </is>
      </c>
      <c r="C130" s="31" t="inlineStr">
        <is>
          <t>Select one option from the allowed list of values.
OPTIONS: YES | NO</t>
        </is>
      </c>
      <c r="D130" s="32" t="inlineStr"/>
      <c r="E130" s="33" t="inlineStr"/>
      <c r="F130" s="33" t="inlineStr"/>
      <c r="G130" s="33" t="inlineStr"/>
      <c r="H130" s="33" t="inlineStr"/>
      <c r="I130" s="33" t="inlineStr"/>
      <c r="J130" s="33" t="inlineStr"/>
      <c r="K130" s="33" t="inlineStr"/>
      <c r="L130" s="33" t="inlineStr"/>
      <c r="M130" s="33" t="inlineStr"/>
      <c r="N130" s="33" t="inlineStr"/>
      <c r="O130" s="33" t="inlineStr"/>
      <c r="P130" s="33" t="inlineStr"/>
      <c r="Q130" s="33" t="inlineStr"/>
      <c r="R130" s="33" t="inlineStr"/>
      <c r="S130" s="33" t="inlineStr"/>
      <c r="T130" s="33" t="inlineStr"/>
      <c r="U130" s="33" t="inlineStr"/>
      <c r="V130" s="33" t="inlineStr"/>
      <c r="W130" s="33" t="inlineStr"/>
      <c r="X130" s="33" t="inlineStr"/>
      <c r="Y130" s="33" t="inlineStr"/>
      <c r="Z130" s="33" t="inlineStr"/>
      <c r="AA130" s="33" t="inlineStr"/>
      <c r="AB130" s="33" t="inlineStr"/>
      <c r="AC130" s="33" t="inlineStr"/>
      <c r="AD130" s="33" t="inlineStr"/>
      <c r="AE130" s="33" t="inlineStr"/>
      <c r="AF130" s="33" t="inlineStr"/>
      <c r="AG130" s="33" t="inlineStr"/>
      <c r="AH130">
        <f>COUNTA(D130:D130)&gt;0</f>
        <v/>
      </c>
      <c r="AI130">
        <f>TRUE</f>
        <v/>
      </c>
      <c r="AJ130">
        <f>FALSE</f>
        <v/>
      </c>
      <c r="AK130">
        <f>IF(AH130,"ANSWERED","MISSING")</f>
        <v/>
      </c>
      <c r="AL130" t="inlineStr">
        <is>
          <t>NO_DEPENDENCY</t>
        </is>
      </c>
    </row>
    <row r="131" ht="24" customHeight="1">
      <c r="A131" s="28" t="inlineStr">
        <is>
          <t>GV — INTERNAL CONTROLS</t>
        </is>
      </c>
      <c r="B131" s="28" t="n"/>
      <c r="C131" s="28" t="n"/>
      <c r="D131" s="28" t="n"/>
      <c r="E131" s="28" t="n"/>
      <c r="F131" s="28" t="n"/>
      <c r="G131" s="28" t="n"/>
      <c r="H131" s="28" t="n"/>
      <c r="I131" s="28" t="n"/>
      <c r="J131" s="28" t="n"/>
      <c r="K131" s="28" t="n"/>
      <c r="L131" s="28" t="n"/>
      <c r="M131" s="28" t="n"/>
      <c r="N131" s="28" t="n"/>
      <c r="O131" s="28" t="n"/>
      <c r="P131" s="28" t="n"/>
      <c r="Q131" s="28" t="n"/>
      <c r="R131" s="28" t="n"/>
      <c r="S131" s="28" t="n"/>
      <c r="T131" s="28" t="n"/>
      <c r="U131" s="28" t="n"/>
      <c r="V131" s="28" t="n"/>
      <c r="W131" s="28" t="n"/>
      <c r="X131" s="28" t="n"/>
      <c r="Y131" s="28" t="n"/>
      <c r="Z131" s="28" t="n"/>
      <c r="AA131" s="28" t="n"/>
      <c r="AB131" s="28" t="n"/>
      <c r="AC131" s="28" t="n"/>
      <c r="AD131" s="28" t="n"/>
      <c r="AE131" s="28" t="n"/>
      <c r="AF131" s="28" t="n"/>
      <c r="AG131" s="28" t="n"/>
    </row>
    <row r="132">
      <c r="A132" s="29" t="inlineStr">
        <is>
          <t>UTACSP_GV_171_v1</t>
        </is>
      </c>
      <c r="B132" s="30" t="inlineStr">
        <is>
          <t>Does the CSP has written procedures on decision-making and organisational procedures ?</t>
        </is>
      </c>
      <c r="C132" s="31" t="inlineStr">
        <is>
          <t>Select one option from the allowed list of values.
OPTIONS: YES | NO</t>
        </is>
      </c>
      <c r="D132" s="32" t="inlineStr"/>
      <c r="E132" s="33" t="inlineStr"/>
      <c r="F132" s="33" t="inlineStr"/>
      <c r="G132" s="33" t="inlineStr"/>
      <c r="H132" s="33" t="inlineStr"/>
      <c r="I132" s="33" t="inlineStr"/>
      <c r="J132" s="33" t="inlineStr"/>
      <c r="K132" s="33" t="inlineStr"/>
      <c r="L132" s="33" t="inlineStr"/>
      <c r="M132" s="33" t="inlineStr"/>
      <c r="N132" s="33" t="inlineStr"/>
      <c r="O132" s="33" t="inlineStr"/>
      <c r="P132" s="33" t="inlineStr"/>
      <c r="Q132" s="33" t="inlineStr"/>
      <c r="R132" s="33" t="inlineStr"/>
      <c r="S132" s="33" t="inlineStr"/>
      <c r="T132" s="33" t="inlineStr"/>
      <c r="U132" s="33" t="inlineStr"/>
      <c r="V132" s="33" t="inlineStr"/>
      <c r="W132" s="33" t="inlineStr"/>
      <c r="X132" s="33" t="inlineStr"/>
      <c r="Y132" s="33" t="inlineStr"/>
      <c r="Z132" s="33" t="inlineStr"/>
      <c r="AA132" s="33" t="inlineStr"/>
      <c r="AB132" s="33" t="inlineStr"/>
      <c r="AC132" s="33" t="inlineStr"/>
      <c r="AD132" s="33" t="inlineStr"/>
      <c r="AE132" s="33" t="inlineStr"/>
      <c r="AF132" s="33" t="inlineStr"/>
      <c r="AG132" s="33" t="inlineStr"/>
      <c r="AH132">
        <f>COUNTA(D132:D132)&gt;0</f>
        <v/>
      </c>
      <c r="AI132">
        <f>TRUE</f>
        <v/>
      </c>
      <c r="AJ132">
        <f>FALSE</f>
        <v/>
      </c>
      <c r="AK132">
        <f>IF(AH132,"ANSWERED","MISSING")</f>
        <v/>
      </c>
      <c r="AL132" t="inlineStr">
        <is>
          <t>NO_DEPENDENCY</t>
        </is>
      </c>
    </row>
    <row r="133">
      <c r="A133" s="29" t="inlineStr">
        <is>
          <t>UTACSP_GV_172_v1</t>
        </is>
      </c>
      <c r="B133" s="30" t="inlineStr">
        <is>
          <t>b)Has the CSP established procedures designed to ensure that staff comply with decisions &amp; procedures of the management/CSP?  If no, please provide explanation in the following section.</t>
        </is>
      </c>
      <c r="C133" s="31" t="inlineStr">
        <is>
          <t>Applicable only where the CSP has staff in employment.Select one option from the allowed list of values.
OPTIONS: YES | NO | N/A</t>
        </is>
      </c>
      <c r="D133" s="32" t="inlineStr"/>
      <c r="E133" s="33" t="inlineStr"/>
      <c r="F133" s="33" t="inlineStr"/>
      <c r="G133" s="33" t="inlineStr"/>
      <c r="H133" s="33" t="inlineStr"/>
      <c r="I133" s="33" t="inlineStr"/>
      <c r="J133" s="33" t="inlineStr"/>
      <c r="K133" s="33" t="inlineStr"/>
      <c r="L133" s="33" t="inlineStr"/>
      <c r="M133" s="33" t="inlineStr"/>
      <c r="N133" s="33" t="inlineStr"/>
      <c r="O133" s="33" t="inlineStr"/>
      <c r="P133" s="33" t="inlineStr"/>
      <c r="Q133" s="33" t="inlineStr"/>
      <c r="R133" s="33" t="inlineStr"/>
      <c r="S133" s="33" t="inlineStr"/>
      <c r="T133" s="33" t="inlineStr"/>
      <c r="U133" s="33" t="inlineStr"/>
      <c r="V133" s="33" t="inlineStr"/>
      <c r="W133" s="33" t="inlineStr"/>
      <c r="X133" s="33" t="inlineStr"/>
      <c r="Y133" s="33" t="inlineStr"/>
      <c r="Z133" s="33" t="inlineStr"/>
      <c r="AA133" s="33" t="inlineStr"/>
      <c r="AB133" s="33" t="inlineStr"/>
      <c r="AC133" s="33" t="inlineStr"/>
      <c r="AD133" s="33" t="inlineStr"/>
      <c r="AE133" s="33" t="inlineStr"/>
      <c r="AF133" s="33" t="inlineStr"/>
      <c r="AG133" s="33" t="inlineStr"/>
      <c r="AH133">
        <f>COUNTA(D133:D133)&gt;0</f>
        <v/>
      </c>
      <c r="AI133">
        <f>TRUE</f>
        <v/>
      </c>
      <c r="AJ133">
        <f>FALSE</f>
        <v/>
      </c>
      <c r="AK133">
        <f>IF(AH133,"ANSWERED","MISSING")</f>
        <v/>
      </c>
      <c r="AL133" t="inlineStr">
        <is>
          <t>NO_DEPENDENCY</t>
        </is>
      </c>
    </row>
    <row r="134">
      <c r="A134" s="29" t="inlineStr">
        <is>
          <t>UTACSP_GV_173_v1</t>
        </is>
      </c>
      <c r="B134" s="30" t="inlineStr">
        <is>
          <t>Provide Explanation</t>
        </is>
      </c>
      <c r="C134" s="31" t="inlineStr">
        <is>
          <t>Required if question UTACSP_GV_171 is answered as no.
WHEN TO ANSWER: “Does the CSP has written procedures on decision-making and organisational procedures ?” (UTACSP_GV_171) is “no”</t>
        </is>
      </c>
      <c r="D134" s="34" t="inlineStr"/>
      <c r="E134" s="33" t="inlineStr"/>
      <c r="F134" s="33" t="inlineStr"/>
      <c r="G134" s="33" t="inlineStr"/>
      <c r="H134" s="33" t="inlineStr"/>
      <c r="I134" s="33" t="inlineStr"/>
      <c r="J134" s="33" t="inlineStr"/>
      <c r="K134" s="33" t="inlineStr"/>
      <c r="L134" s="33" t="inlineStr"/>
      <c r="M134" s="33" t="inlineStr"/>
      <c r="N134" s="33" t="inlineStr"/>
      <c r="O134" s="33" t="inlineStr"/>
      <c r="P134" s="33" t="inlineStr"/>
      <c r="Q134" s="33" t="inlineStr"/>
      <c r="R134" s="33" t="inlineStr"/>
      <c r="S134" s="33" t="inlineStr"/>
      <c r="T134" s="33" t="inlineStr"/>
      <c r="U134" s="33" t="inlineStr"/>
      <c r="V134" s="33" t="inlineStr"/>
      <c r="W134" s="33" t="inlineStr"/>
      <c r="X134" s="33" t="inlineStr"/>
      <c r="Y134" s="33" t="inlineStr"/>
      <c r="Z134" s="33" t="inlineStr"/>
      <c r="AA134" s="33" t="inlineStr"/>
      <c r="AB134" s="33" t="inlineStr"/>
      <c r="AC134" s="33" t="inlineStr"/>
      <c r="AD134" s="33" t="inlineStr"/>
      <c r="AE134" s="33" t="inlineStr"/>
      <c r="AF134" s="33" t="inlineStr"/>
      <c r="AG134" s="33" t="inlineStr"/>
      <c r="AH134">
        <f>COUNTA(D134:D134)&gt;0</f>
        <v/>
      </c>
      <c r="AI134">
        <f>IFERROR(AND($D$132&lt;&gt;"",$D$132="no"),FALSE)</f>
        <v/>
      </c>
      <c r="AJ134">
        <f>IFERROR(AND($D$132="",NOT(AND($D$132&lt;&gt;"",$D$132="no"))),FALSE)</f>
        <v/>
      </c>
      <c r="AK134">
        <f>IF(AI134,IF(AH134,"ANSWERED","MISSING"),IF(AJ134,IF(AH134,"INVALID","CONTROLLER MISSING"),IF(AH134,"INVALID","NOT APPLICABLE")))</f>
        <v/>
      </c>
      <c r="AL134" t="inlineStr">
        <is>
          <t>PARSED</t>
        </is>
      </c>
    </row>
    <row r="135">
      <c r="A135" s="29" t="inlineStr">
        <is>
          <t>UTACSP_GV_174_v1</t>
        </is>
      </c>
      <c r="B135" s="30" t="inlineStr">
        <is>
          <t>c) Does the CSP make its documented internal procedures manual available to all its officers and employees?</t>
        </is>
      </c>
      <c r="C135" s="31" t="inlineStr">
        <is>
          <t>Choose N/A only if there are no officers and/or employees.Select one option from the allowed list of values.
OPTIONS: YES | NO | N/A</t>
        </is>
      </c>
      <c r="D135" s="32" t="inlineStr"/>
      <c r="E135" s="33" t="inlineStr"/>
      <c r="F135" s="33" t="inlineStr"/>
      <c r="G135" s="33" t="inlineStr"/>
      <c r="H135" s="33" t="inlineStr"/>
      <c r="I135" s="33" t="inlineStr"/>
      <c r="J135" s="33" t="inlineStr"/>
      <c r="K135" s="33" t="inlineStr"/>
      <c r="L135" s="33" t="inlineStr"/>
      <c r="M135" s="33" t="inlineStr"/>
      <c r="N135" s="33" t="inlineStr"/>
      <c r="O135" s="33" t="inlineStr"/>
      <c r="P135" s="33" t="inlineStr"/>
      <c r="Q135" s="33" t="inlineStr"/>
      <c r="R135" s="33" t="inlineStr"/>
      <c r="S135" s="33" t="inlineStr"/>
      <c r="T135" s="33" t="inlineStr"/>
      <c r="U135" s="33" t="inlineStr"/>
      <c r="V135" s="33" t="inlineStr"/>
      <c r="W135" s="33" t="inlineStr"/>
      <c r="X135" s="33" t="inlineStr"/>
      <c r="Y135" s="33" t="inlineStr"/>
      <c r="Z135" s="33" t="inlineStr"/>
      <c r="AA135" s="33" t="inlineStr"/>
      <c r="AB135" s="33" t="inlineStr"/>
      <c r="AC135" s="33" t="inlineStr"/>
      <c r="AD135" s="33" t="inlineStr"/>
      <c r="AE135" s="33" t="inlineStr"/>
      <c r="AF135" s="33" t="inlineStr"/>
      <c r="AG135" s="33" t="inlineStr"/>
      <c r="AH135">
        <f>COUNTA(D135:D135)&gt;0</f>
        <v/>
      </c>
      <c r="AI135">
        <f>TRUE</f>
        <v/>
      </c>
      <c r="AJ135">
        <f>FALSE</f>
        <v/>
      </c>
      <c r="AK135">
        <f>IF(AH135,"ANSWERED","MISSING")</f>
        <v/>
      </c>
      <c r="AL135" t="inlineStr">
        <is>
          <t>NO_DEPENDENCY</t>
        </is>
      </c>
    </row>
    <row r="136">
      <c r="A136" s="29" t="inlineStr">
        <is>
          <t>UTACSP_GV_175_v1</t>
        </is>
      </c>
      <c r="B136" s="30" t="inlineStr">
        <is>
          <t>d) How does the CSP monitor the adequacy and effectiveness of its systems, internal controls and arrangements?  If 'other' is selected, please provide details in the following question.</t>
        </is>
      </c>
      <c r="C136" s="31" t="inlineStr">
        <is>
          <t>If more than one applies, kindly select the relevant ones and include details of "others " in the next question.Select all applicable options from the allowed list of values.
HOW TO ANSWER: At least 0 values.
OPTIONS: Use the dropdown list; the full option list is intentionally not repeated here.</t>
        </is>
      </c>
      <c r="D136" s="32" t="inlineStr"/>
      <c r="E136" s="34" t="inlineStr"/>
      <c r="F136" s="34" t="inlineStr"/>
      <c r="G136" s="34" t="inlineStr"/>
      <c r="H136" s="34" t="inlineStr"/>
      <c r="I136" s="34" t="inlineStr"/>
      <c r="J136" s="34" t="inlineStr"/>
      <c r="K136" s="34" t="inlineStr"/>
      <c r="L136" s="34" t="inlineStr"/>
      <c r="M136" s="34" t="inlineStr"/>
      <c r="N136" s="34" t="inlineStr"/>
      <c r="O136" s="34" t="inlineStr"/>
      <c r="P136" s="34" t="inlineStr"/>
      <c r="Q136" s="34" t="inlineStr"/>
      <c r="R136" s="34" t="inlineStr"/>
      <c r="S136" s="34" t="inlineStr"/>
      <c r="T136" s="34" t="inlineStr"/>
      <c r="U136" s="34" t="inlineStr"/>
      <c r="V136" s="34" t="inlineStr"/>
      <c r="W136" s="34" t="inlineStr"/>
      <c r="X136" s="34" t="inlineStr"/>
      <c r="Y136" s="34" t="inlineStr"/>
      <c r="Z136" s="34" t="inlineStr"/>
      <c r="AA136" s="34" t="inlineStr"/>
      <c r="AB136" s="34" t="inlineStr"/>
      <c r="AC136" s="34" t="inlineStr"/>
      <c r="AD136" s="34" t="inlineStr"/>
      <c r="AE136" s="34" t="inlineStr"/>
      <c r="AF136" s="34" t="inlineStr"/>
      <c r="AG136" s="34" t="inlineStr"/>
      <c r="AH136">
        <f>COUNTA(D136:AG136)&gt;0</f>
        <v/>
      </c>
      <c r="AI136">
        <f>TRUE</f>
        <v/>
      </c>
      <c r="AJ136">
        <f>FALSE</f>
        <v/>
      </c>
      <c r="AK136">
        <f>IF(AH136,"ANSWERED","MISSING")</f>
        <v/>
      </c>
      <c r="AL136" t="inlineStr">
        <is>
          <t>NO_DEPENDENCY</t>
        </is>
      </c>
    </row>
    <row r="137">
      <c r="A137" s="29" t="inlineStr">
        <is>
          <t>UTACSP_GV_176_v1</t>
        </is>
      </c>
      <c r="B137" s="30" t="inlineStr">
        <is>
          <t>Provide details.</t>
        </is>
      </c>
      <c r="C137" s="31" t="inlineStr">
        <is>
          <t>Required if question UTACSP_GV_174 is answered as one of: other.
WHEN TO ANSWER: “c) Does the CSP make its documented internal procedures manual available to all its officers and employees?” (UTACSP_GV_174) is one of: “other”</t>
        </is>
      </c>
      <c r="D137" s="34" t="inlineStr"/>
      <c r="E137" s="33" t="inlineStr"/>
      <c r="F137" s="33" t="inlineStr"/>
      <c r="G137" s="33" t="inlineStr"/>
      <c r="H137" s="33" t="inlineStr"/>
      <c r="I137" s="33" t="inlineStr"/>
      <c r="J137" s="33" t="inlineStr"/>
      <c r="K137" s="33" t="inlineStr"/>
      <c r="L137" s="33" t="inlineStr"/>
      <c r="M137" s="33" t="inlineStr"/>
      <c r="N137" s="33" t="inlineStr"/>
      <c r="O137" s="33" t="inlineStr"/>
      <c r="P137" s="33" t="inlineStr"/>
      <c r="Q137" s="33" t="inlineStr"/>
      <c r="R137" s="33" t="inlineStr"/>
      <c r="S137" s="33" t="inlineStr"/>
      <c r="T137" s="33" t="inlineStr"/>
      <c r="U137" s="33" t="inlineStr"/>
      <c r="V137" s="33" t="inlineStr"/>
      <c r="W137" s="33" t="inlineStr"/>
      <c r="X137" s="33" t="inlineStr"/>
      <c r="Y137" s="33" t="inlineStr"/>
      <c r="Z137" s="33" t="inlineStr"/>
      <c r="AA137" s="33" t="inlineStr"/>
      <c r="AB137" s="33" t="inlineStr"/>
      <c r="AC137" s="33" t="inlineStr"/>
      <c r="AD137" s="33" t="inlineStr"/>
      <c r="AE137" s="33" t="inlineStr"/>
      <c r="AF137" s="33" t="inlineStr"/>
      <c r="AG137" s="33" t="inlineStr"/>
      <c r="AH137">
        <f>COUNTA(D137:D137)&gt;0</f>
        <v/>
      </c>
      <c r="AI137">
        <f>IFERROR(AND($D$135&lt;&gt;"",$D$135="other"),FALSE)</f>
        <v/>
      </c>
      <c r="AJ137">
        <f>IFERROR(AND($D$135="",NOT(AND($D$135&lt;&gt;"",$D$135="other"))),FALSE)</f>
        <v/>
      </c>
      <c r="AK137">
        <f>IF(AI137,IF(AH137,"ANSWERED","MISSING"),IF(AJ137,IF(AH137,"INVALID","CONTROLLER MISSING"),IF(AH137,"INVALID","NOT APPLICABLE")))</f>
        <v/>
      </c>
      <c r="AL137" t="inlineStr">
        <is>
          <t>PARSED</t>
        </is>
      </c>
    </row>
    <row r="138">
      <c r="A138" s="29" t="inlineStr">
        <is>
          <t>UTACSP_GV_177_v1</t>
        </is>
      </c>
      <c r="B138" s="30" t="inlineStr">
        <is>
          <t>e) Has the CSP reviewed the internal procedures manua during this reporting period?</t>
        </is>
      </c>
      <c r="C138" s="31" t="inlineStr">
        <is>
          <t>If you choose N/A or No, please explain reason in the following question.Select one option from the allowed list of values.
OPTIONS: YES | NO | N/A</t>
        </is>
      </c>
      <c r="D138" s="32" t="inlineStr"/>
      <c r="E138" s="33" t="inlineStr"/>
      <c r="F138" s="33" t="inlineStr"/>
      <c r="G138" s="33" t="inlineStr"/>
      <c r="H138" s="33" t="inlineStr"/>
      <c r="I138" s="33" t="inlineStr"/>
      <c r="J138" s="33" t="inlineStr"/>
      <c r="K138" s="33" t="inlineStr"/>
      <c r="L138" s="33" t="inlineStr"/>
      <c r="M138" s="33" t="inlineStr"/>
      <c r="N138" s="33" t="inlineStr"/>
      <c r="O138" s="33" t="inlineStr"/>
      <c r="P138" s="33" t="inlineStr"/>
      <c r="Q138" s="33" t="inlineStr"/>
      <c r="R138" s="33" t="inlineStr"/>
      <c r="S138" s="33" t="inlineStr"/>
      <c r="T138" s="33" t="inlineStr"/>
      <c r="U138" s="33" t="inlineStr"/>
      <c r="V138" s="33" t="inlineStr"/>
      <c r="W138" s="33" t="inlineStr"/>
      <c r="X138" s="33" t="inlineStr"/>
      <c r="Y138" s="33" t="inlineStr"/>
      <c r="Z138" s="33" t="inlineStr"/>
      <c r="AA138" s="33" t="inlineStr"/>
      <c r="AB138" s="33" t="inlineStr"/>
      <c r="AC138" s="33" t="inlineStr"/>
      <c r="AD138" s="33" t="inlineStr"/>
      <c r="AE138" s="33" t="inlineStr"/>
      <c r="AF138" s="33" t="inlineStr"/>
      <c r="AG138" s="33" t="inlineStr"/>
      <c r="AH138">
        <f>COUNTA(D138:D138)&gt;0</f>
        <v/>
      </c>
      <c r="AI138">
        <f>TRUE</f>
        <v/>
      </c>
      <c r="AJ138">
        <f>FALSE</f>
        <v/>
      </c>
      <c r="AK138">
        <f>IF(AH138,"ANSWERED","MISSING")</f>
        <v/>
      </c>
      <c r="AL138" t="inlineStr">
        <is>
          <t>NO_DEPENDENCY</t>
        </is>
      </c>
    </row>
    <row r="139">
      <c r="A139" s="29" t="inlineStr">
        <is>
          <t>UTACSP_GV_178_v1</t>
        </is>
      </c>
      <c r="B139" s="30" t="inlineStr">
        <is>
          <t>Provide Explanation</t>
        </is>
      </c>
      <c r="C139" s="31" t="inlineStr">
        <is>
          <t>Required if question UTACSP_GV_176 is answered as one of: no,n/a.
WHEN TO ANSWER: “Provide details.” (UTACSP_GV_176) is one of: “no”, “n/a”</t>
        </is>
      </c>
      <c r="D139" s="34" t="inlineStr"/>
      <c r="E139" s="33" t="inlineStr"/>
      <c r="F139" s="33" t="inlineStr"/>
      <c r="G139" s="33" t="inlineStr"/>
      <c r="H139" s="33" t="inlineStr"/>
      <c r="I139" s="33" t="inlineStr"/>
      <c r="J139" s="33" t="inlineStr"/>
      <c r="K139" s="33" t="inlineStr"/>
      <c r="L139" s="33" t="inlineStr"/>
      <c r="M139" s="33" t="inlineStr"/>
      <c r="N139" s="33" t="inlineStr"/>
      <c r="O139" s="33" t="inlineStr"/>
      <c r="P139" s="33" t="inlineStr"/>
      <c r="Q139" s="33" t="inlineStr"/>
      <c r="R139" s="33" t="inlineStr"/>
      <c r="S139" s="33" t="inlineStr"/>
      <c r="T139" s="33" t="inlineStr"/>
      <c r="U139" s="33" t="inlineStr"/>
      <c r="V139" s="33" t="inlineStr"/>
      <c r="W139" s="33" t="inlineStr"/>
      <c r="X139" s="33" t="inlineStr"/>
      <c r="Y139" s="33" t="inlineStr"/>
      <c r="Z139" s="33" t="inlineStr"/>
      <c r="AA139" s="33" t="inlineStr"/>
      <c r="AB139" s="33" t="inlineStr"/>
      <c r="AC139" s="33" t="inlineStr"/>
      <c r="AD139" s="33" t="inlineStr"/>
      <c r="AE139" s="33" t="inlineStr"/>
      <c r="AF139" s="33" t="inlineStr"/>
      <c r="AG139" s="33" t="inlineStr"/>
      <c r="AH139">
        <f>COUNTA(D139:D139)&gt;0</f>
        <v/>
      </c>
      <c r="AI139">
        <f>IFERROR(AND($D$137&lt;&gt;"",OR($D$137="no",$D$137="n/a")),FALSE)</f>
        <v/>
      </c>
      <c r="AJ139">
        <f>IFERROR(AND($D$137="",NOT(AND($D$137&lt;&gt;"",OR($D$137="no",$D$137="n/a")))),FALSE)</f>
        <v/>
      </c>
      <c r="AK139">
        <f>IF(AI139,IF(AH139,"ANSWERED","MISSING"),IF(AJ139,IF(AH139,"INVALID","CONTROLLER MISSING"),IF(AH139,"INVALID","NOT APPLICABLE")))</f>
        <v/>
      </c>
      <c r="AL139" t="inlineStr">
        <is>
          <t>PARSED</t>
        </is>
      </c>
    </row>
    <row r="140">
      <c r="A140" s="29" t="inlineStr">
        <is>
          <t>UTACSP_GV_179_v1</t>
        </is>
      </c>
      <c r="B140" s="30" t="inlineStr">
        <is>
          <t>Please indicate the areas that have been reviewed and the reason why the CSP reviewed these procedures.</t>
        </is>
      </c>
      <c r="C140" s="31" t="inlineStr">
        <is>
          <t>Required if question UTACSP_GV_176 is answered as yes.
WHEN TO ANSWER: “Provide details.” (UTACSP_GV_176) is “yes”</t>
        </is>
      </c>
      <c r="D140" s="34" t="inlineStr"/>
      <c r="E140" s="33" t="inlineStr"/>
      <c r="F140" s="33" t="inlineStr"/>
      <c r="G140" s="33" t="inlineStr"/>
      <c r="H140" s="33" t="inlineStr"/>
      <c r="I140" s="33" t="inlineStr"/>
      <c r="J140" s="33" t="inlineStr"/>
      <c r="K140" s="33" t="inlineStr"/>
      <c r="L140" s="33" t="inlineStr"/>
      <c r="M140" s="33" t="inlineStr"/>
      <c r="N140" s="33" t="inlineStr"/>
      <c r="O140" s="33" t="inlineStr"/>
      <c r="P140" s="33" t="inlineStr"/>
      <c r="Q140" s="33" t="inlineStr"/>
      <c r="R140" s="33" t="inlineStr"/>
      <c r="S140" s="33" t="inlineStr"/>
      <c r="T140" s="33" t="inlineStr"/>
      <c r="U140" s="33" t="inlineStr"/>
      <c r="V140" s="33" t="inlineStr"/>
      <c r="W140" s="33" t="inlineStr"/>
      <c r="X140" s="33" t="inlineStr"/>
      <c r="Y140" s="33" t="inlineStr"/>
      <c r="Z140" s="33" t="inlineStr"/>
      <c r="AA140" s="33" t="inlineStr"/>
      <c r="AB140" s="33" t="inlineStr"/>
      <c r="AC140" s="33" t="inlineStr"/>
      <c r="AD140" s="33" t="inlineStr"/>
      <c r="AE140" s="33" t="inlineStr"/>
      <c r="AF140" s="33" t="inlineStr"/>
      <c r="AG140" s="33" t="inlineStr"/>
      <c r="AH140">
        <f>COUNTA(D140:D140)&gt;0</f>
        <v/>
      </c>
      <c r="AI140">
        <f>IFERROR(AND($D$137&lt;&gt;"",$D$137="yes"),FALSE)</f>
        <v/>
      </c>
      <c r="AJ140">
        <f>IFERROR(AND($D$137="",NOT(AND($D$137&lt;&gt;"",$D$137="yes"))),FALSE)</f>
        <v/>
      </c>
      <c r="AK140">
        <f>IF(AI140,IF(AH140,"ANSWERED","MISSING"),IF(AJ140,IF(AH140,"INVALID","CONTROLLER MISSING"),IF(AH140,"INVALID","NOT APPLICABLE")))</f>
        <v/>
      </c>
      <c r="AL140" t="inlineStr">
        <is>
          <t>PARSED</t>
        </is>
      </c>
    </row>
    <row r="141">
      <c r="A141" s="29" t="inlineStr">
        <is>
          <t>UTACSP_GV_180_v1</t>
        </is>
      </c>
      <c r="B141" s="30" t="inlineStr">
        <is>
          <t>Does the CSP have a business continuity and/or disaster recovery plan in place? If no, please provide explanation in the following question.</t>
        </is>
      </c>
      <c r="C141" s="31" t="inlineStr">
        <is>
          <t>Select one option from the allowed list of values.
OPTIONS: YES | NO</t>
        </is>
      </c>
      <c r="D141" s="32" t="inlineStr"/>
      <c r="E141" s="33" t="inlineStr"/>
      <c r="F141" s="33" t="inlineStr"/>
      <c r="G141" s="33" t="inlineStr"/>
      <c r="H141" s="33" t="inlineStr"/>
      <c r="I141" s="33" t="inlineStr"/>
      <c r="J141" s="33" t="inlineStr"/>
      <c r="K141" s="33" t="inlineStr"/>
      <c r="L141" s="33" t="inlineStr"/>
      <c r="M141" s="33" t="inlineStr"/>
      <c r="N141" s="33" t="inlineStr"/>
      <c r="O141" s="33" t="inlineStr"/>
      <c r="P141" s="33" t="inlineStr"/>
      <c r="Q141" s="33" t="inlineStr"/>
      <c r="R141" s="33" t="inlineStr"/>
      <c r="S141" s="33" t="inlineStr"/>
      <c r="T141" s="33" t="inlineStr"/>
      <c r="U141" s="33" t="inlineStr"/>
      <c r="V141" s="33" t="inlineStr"/>
      <c r="W141" s="33" t="inlineStr"/>
      <c r="X141" s="33" t="inlineStr"/>
      <c r="Y141" s="33" t="inlineStr"/>
      <c r="Z141" s="33" t="inlineStr"/>
      <c r="AA141" s="33" t="inlineStr"/>
      <c r="AB141" s="33" t="inlineStr"/>
      <c r="AC141" s="33" t="inlineStr"/>
      <c r="AD141" s="33" t="inlineStr"/>
      <c r="AE141" s="33" t="inlineStr"/>
      <c r="AF141" s="33" t="inlineStr"/>
      <c r="AG141" s="33" t="inlineStr"/>
      <c r="AH141">
        <f>COUNTA(D141:D141)&gt;0</f>
        <v/>
      </c>
      <c r="AI141">
        <f>TRUE</f>
        <v/>
      </c>
      <c r="AJ141">
        <f>FALSE</f>
        <v/>
      </c>
      <c r="AK141">
        <f>IF(AH141,"ANSWERED","MISSING")</f>
        <v/>
      </c>
      <c r="AL141" t="inlineStr">
        <is>
          <t>NO_DEPENDENCY</t>
        </is>
      </c>
    </row>
    <row r="142">
      <c r="A142" s="29" t="inlineStr">
        <is>
          <t>UTACSP_GV_181_v1</t>
        </is>
      </c>
      <c r="B142" s="30" t="inlineStr">
        <is>
          <t>Provide Explanation</t>
        </is>
      </c>
      <c r="C142" s="31" t="inlineStr">
        <is>
          <t>Required if question UTACSP_GV_179 is answered as no.
WHEN TO ANSWER: “Please indicate the areas that have been reviewed and the reason why the CSP reviewed these procedures.” (UTACSP_GV_179) is “no”</t>
        </is>
      </c>
      <c r="D142" s="34" t="inlineStr"/>
      <c r="E142" s="33" t="inlineStr"/>
      <c r="F142" s="33" t="inlineStr"/>
      <c r="G142" s="33" t="inlineStr"/>
      <c r="H142" s="33" t="inlineStr"/>
      <c r="I142" s="33" t="inlineStr"/>
      <c r="J142" s="33" t="inlineStr"/>
      <c r="K142" s="33" t="inlineStr"/>
      <c r="L142" s="33" t="inlineStr"/>
      <c r="M142" s="33" t="inlineStr"/>
      <c r="N142" s="33" t="inlineStr"/>
      <c r="O142" s="33" t="inlineStr"/>
      <c r="P142" s="33" t="inlineStr"/>
      <c r="Q142" s="33" t="inlineStr"/>
      <c r="R142" s="33" t="inlineStr"/>
      <c r="S142" s="33" t="inlineStr"/>
      <c r="T142" s="33" t="inlineStr"/>
      <c r="U142" s="33" t="inlineStr"/>
      <c r="V142" s="33" t="inlineStr"/>
      <c r="W142" s="33" t="inlineStr"/>
      <c r="X142" s="33" t="inlineStr"/>
      <c r="Y142" s="33" t="inlineStr"/>
      <c r="Z142" s="33" t="inlineStr"/>
      <c r="AA142" s="33" t="inlineStr"/>
      <c r="AB142" s="33" t="inlineStr"/>
      <c r="AC142" s="33" t="inlineStr"/>
      <c r="AD142" s="33" t="inlineStr"/>
      <c r="AE142" s="33" t="inlineStr"/>
      <c r="AF142" s="33" t="inlineStr"/>
      <c r="AG142" s="33" t="inlineStr"/>
      <c r="AH142">
        <f>COUNTA(D142:D142)&gt;0</f>
        <v/>
      </c>
      <c r="AI142">
        <f>IFERROR(AND($D$140&lt;&gt;"",$D$140="no"),FALSE)</f>
        <v/>
      </c>
      <c r="AJ142">
        <f>IFERROR(AND($D$140="",NOT(AND($D$140&lt;&gt;"",$D$140="no"))),FALSE)</f>
        <v/>
      </c>
      <c r="AK142">
        <f>IF(AI142,IF(AH142,"ANSWERED","MISSING"),IF(AJ142,IF(AH142,"INVALID","CONTROLLER MISSING"),IF(AH142,"INVALID","NOT APPLICABLE")))</f>
        <v/>
      </c>
      <c r="AL142" t="inlineStr">
        <is>
          <t>PARSED</t>
        </is>
      </c>
    </row>
    <row r="143">
      <c r="A143" s="29" t="inlineStr">
        <is>
          <t>UTACSP_GV_182_v1</t>
        </is>
      </c>
      <c r="B143" s="30" t="inlineStr">
        <is>
          <t>f)  Is the business continuity and/or disaster recovery plan aimed at ensuring continuity in the case of an interruption to its systems and procedures?</t>
        </is>
      </c>
      <c r="C143" s="31" t="inlineStr">
        <is>
          <t>eg. the CSP and/or its staff can work remotely.Select one option from the allowed list of values.
Required if question UTACSP_GV_179 is answered as yes.
OPTIONS: YES | NO
WHEN TO ANSWER: “Please indicate the areas that have been reviewed and the reason why the CSP reviewed these procedures.” (UTACSP_GV_179) is “yes”</t>
        </is>
      </c>
      <c r="D143" s="34" t="inlineStr"/>
      <c r="E143" s="33" t="inlineStr"/>
      <c r="F143" s="33" t="inlineStr"/>
      <c r="G143" s="33" t="inlineStr"/>
      <c r="H143" s="33" t="inlineStr"/>
      <c r="I143" s="33" t="inlineStr"/>
      <c r="J143" s="33" t="inlineStr"/>
      <c r="K143" s="33" t="inlineStr"/>
      <c r="L143" s="33" t="inlineStr"/>
      <c r="M143" s="33" t="inlineStr"/>
      <c r="N143" s="33" t="inlineStr"/>
      <c r="O143" s="33" t="inlineStr"/>
      <c r="P143" s="33" t="inlineStr"/>
      <c r="Q143" s="33" t="inlineStr"/>
      <c r="R143" s="33" t="inlineStr"/>
      <c r="S143" s="33" t="inlineStr"/>
      <c r="T143" s="33" t="inlineStr"/>
      <c r="U143" s="33" t="inlineStr"/>
      <c r="V143" s="33" t="inlineStr"/>
      <c r="W143" s="33" t="inlineStr"/>
      <c r="X143" s="33" t="inlineStr"/>
      <c r="Y143" s="33" t="inlineStr"/>
      <c r="Z143" s="33" t="inlineStr"/>
      <c r="AA143" s="33" t="inlineStr"/>
      <c r="AB143" s="33" t="inlineStr"/>
      <c r="AC143" s="33" t="inlineStr"/>
      <c r="AD143" s="33" t="inlineStr"/>
      <c r="AE143" s="33" t="inlineStr"/>
      <c r="AF143" s="33" t="inlineStr"/>
      <c r="AG143" s="33" t="inlineStr"/>
      <c r="AH143">
        <f>COUNTA(D143:D143)&gt;0</f>
        <v/>
      </c>
      <c r="AI143">
        <f>IFERROR(AND($D$140&lt;&gt;"",$D$140="yes"),FALSE)</f>
        <v/>
      </c>
      <c r="AJ143">
        <f>IFERROR(AND($D$140="",NOT(AND($D$140&lt;&gt;"",$D$140="yes"))),FALSE)</f>
        <v/>
      </c>
      <c r="AK143">
        <f>IF(AI143,IF(AH143,"ANSWERED","MISSING"),IF(AJ143,IF(AH143,"INVALID","CONTROLLER MISSING"),IF(AH143,"INVALID","NOT APPLICABLE")))</f>
        <v/>
      </c>
      <c r="AL143" t="inlineStr">
        <is>
          <t>PARSED</t>
        </is>
      </c>
    </row>
    <row r="144">
      <c r="A144" s="29" t="inlineStr">
        <is>
          <t>UTACSP_GV_183_v1</t>
        </is>
      </c>
      <c r="B144" s="30" t="inlineStr">
        <is>
          <t>Is the business continuity and/or disaster recovery plan aimed at ensuring the preservation of essential data (such as back-up on external hard drives)?</t>
        </is>
      </c>
      <c r="C144" s="31" t="inlineStr">
        <is>
          <t>Select one option from the allowed list of values.
Required if question UTACSP_GV_180 is answered as yes.
OPTIONS: YES | NO
WHEN TO ANSWER: “Does the CSP have a business continuity and/or disaster recovery plan in place? If no, please provide explanation in the following question.” (UTACSP_GV_180) is “yes”</t>
        </is>
      </c>
      <c r="D144" s="34" t="inlineStr"/>
      <c r="E144" s="33" t="inlineStr"/>
      <c r="F144" s="33" t="inlineStr"/>
      <c r="G144" s="33" t="inlineStr"/>
      <c r="H144" s="33" t="inlineStr"/>
      <c r="I144" s="33" t="inlineStr"/>
      <c r="J144" s="33" t="inlineStr"/>
      <c r="K144" s="33" t="inlineStr"/>
      <c r="L144" s="33" t="inlineStr"/>
      <c r="M144" s="33" t="inlineStr"/>
      <c r="N144" s="33" t="inlineStr"/>
      <c r="O144" s="33" t="inlineStr"/>
      <c r="P144" s="33" t="inlineStr"/>
      <c r="Q144" s="33" t="inlineStr"/>
      <c r="R144" s="33" t="inlineStr"/>
      <c r="S144" s="33" t="inlineStr"/>
      <c r="T144" s="33" t="inlineStr"/>
      <c r="U144" s="33" t="inlineStr"/>
      <c r="V144" s="33" t="inlineStr"/>
      <c r="W144" s="33" t="inlineStr"/>
      <c r="X144" s="33" t="inlineStr"/>
      <c r="Y144" s="33" t="inlineStr"/>
      <c r="Z144" s="33" t="inlineStr"/>
      <c r="AA144" s="33" t="inlineStr"/>
      <c r="AB144" s="33" t="inlineStr"/>
      <c r="AC144" s="33" t="inlineStr"/>
      <c r="AD144" s="33" t="inlineStr"/>
      <c r="AE144" s="33" t="inlineStr"/>
      <c r="AF144" s="33" t="inlineStr"/>
      <c r="AG144" s="33" t="inlineStr"/>
      <c r="AH144">
        <f>COUNTA(D144:D144)&gt;0</f>
        <v/>
      </c>
      <c r="AI144">
        <f>IFERROR(AND($D$141&lt;&gt;"",$D$141="yes"),FALSE)</f>
        <v/>
      </c>
      <c r="AJ144">
        <f>IFERROR(AND($D$141="",NOT(AND($D$141&lt;&gt;"",$D$141="yes"))),FALSE)</f>
        <v/>
      </c>
      <c r="AK144">
        <f>IF(AI144,IF(AH144,"ANSWERED","MISSING"),IF(AJ144,IF(AH144,"INVALID","CONTROLLER MISSING"),IF(AH144,"INVALID","NOT APPLICABLE")))</f>
        <v/>
      </c>
      <c r="AL144" t="inlineStr">
        <is>
          <t>PARSED</t>
        </is>
      </c>
    </row>
    <row r="145">
      <c r="A145" s="29" t="inlineStr">
        <is>
          <t>UTACSP_GV_184_v1</t>
        </is>
      </c>
      <c r="B145" s="30" t="inlineStr">
        <is>
          <t>Does the business continuity and/or disaster recovery plan include an alternative location to work from?</t>
        </is>
      </c>
      <c r="C145" s="31" t="inlineStr">
        <is>
          <t>Select one option from the allowed list of values.
Required if question UTACSP_GV_181 is answered as yes.
OPTIONS: YES | NO
WHEN TO ANSWER: “Provide Explanation” (UTACSP_GV_181) is “yes”</t>
        </is>
      </c>
      <c r="D145" s="34" t="inlineStr"/>
      <c r="E145" s="33" t="inlineStr"/>
      <c r="F145" s="33" t="inlineStr"/>
      <c r="G145" s="33" t="inlineStr"/>
      <c r="H145" s="33" t="inlineStr"/>
      <c r="I145" s="33" t="inlineStr"/>
      <c r="J145" s="33" t="inlineStr"/>
      <c r="K145" s="33" t="inlineStr"/>
      <c r="L145" s="33" t="inlineStr"/>
      <c r="M145" s="33" t="inlineStr"/>
      <c r="N145" s="33" t="inlineStr"/>
      <c r="O145" s="33" t="inlineStr"/>
      <c r="P145" s="33" t="inlineStr"/>
      <c r="Q145" s="33" t="inlineStr"/>
      <c r="R145" s="33" t="inlineStr"/>
      <c r="S145" s="33" t="inlineStr"/>
      <c r="T145" s="33" t="inlineStr"/>
      <c r="U145" s="33" t="inlineStr"/>
      <c r="V145" s="33" t="inlineStr"/>
      <c r="W145" s="33" t="inlineStr"/>
      <c r="X145" s="33" t="inlineStr"/>
      <c r="Y145" s="33" t="inlineStr"/>
      <c r="Z145" s="33" t="inlineStr"/>
      <c r="AA145" s="33" t="inlineStr"/>
      <c r="AB145" s="33" t="inlineStr"/>
      <c r="AC145" s="33" t="inlineStr"/>
      <c r="AD145" s="33" t="inlineStr"/>
      <c r="AE145" s="33" t="inlineStr"/>
      <c r="AF145" s="33" t="inlineStr"/>
      <c r="AG145" s="33" t="inlineStr"/>
      <c r="AH145">
        <f>COUNTA(D145:D145)&gt;0</f>
        <v/>
      </c>
      <c r="AI145">
        <f>IFERROR(AND($D$142&lt;&gt;"",$D$142="yes"),FALSE)</f>
        <v/>
      </c>
      <c r="AJ145">
        <f>IFERROR(AND($D$142="",NOT(AND($D$142&lt;&gt;"",$D$142="yes"))),FALSE)</f>
        <v/>
      </c>
      <c r="AK145">
        <f>IF(AI145,IF(AH145,"ANSWERED","MISSING"),IF(AJ145,IF(AH145,"INVALID","CONTROLLER MISSING"),IF(AH145,"INVALID","NOT APPLICABLE")))</f>
        <v/>
      </c>
      <c r="AL145" t="inlineStr">
        <is>
          <t>PARSED</t>
        </is>
      </c>
    </row>
    <row r="146">
      <c r="A146" s="29" t="inlineStr">
        <is>
          <t>UTACSP_GV_185_v1</t>
        </is>
      </c>
      <c r="B146" s="30" t="inlineStr">
        <is>
          <t>Does the business continuity and/or disaster recovery plan include reporting lines in case of emergency?</t>
        </is>
      </c>
      <c r="C146" s="31" t="inlineStr">
        <is>
          <t>Select one option from the allowed list of values.
Required if question UTACSP_GV_182 is answered as yes.
OPTIONS: YES | NO
WHEN TO ANSWER: “f)  Is the business continuity and/or disaster recovery plan aimed at ensuring continuity in the case of an interruption to its systems and procedures?” (UTACSP_GV_182) is “yes”</t>
        </is>
      </c>
      <c r="D146" s="34" t="inlineStr"/>
      <c r="E146" s="33" t="inlineStr"/>
      <c r="F146" s="33" t="inlineStr"/>
      <c r="G146" s="33" t="inlineStr"/>
      <c r="H146" s="33" t="inlineStr"/>
      <c r="I146" s="33" t="inlineStr"/>
      <c r="J146" s="33" t="inlineStr"/>
      <c r="K146" s="33" t="inlineStr"/>
      <c r="L146" s="33" t="inlineStr"/>
      <c r="M146" s="33" t="inlineStr"/>
      <c r="N146" s="33" t="inlineStr"/>
      <c r="O146" s="33" t="inlineStr"/>
      <c r="P146" s="33" t="inlineStr"/>
      <c r="Q146" s="33" t="inlineStr"/>
      <c r="R146" s="33" t="inlineStr"/>
      <c r="S146" s="33" t="inlineStr"/>
      <c r="T146" s="33" t="inlineStr"/>
      <c r="U146" s="33" t="inlineStr"/>
      <c r="V146" s="33" t="inlineStr"/>
      <c r="W146" s="33" t="inlineStr"/>
      <c r="X146" s="33" t="inlineStr"/>
      <c r="Y146" s="33" t="inlineStr"/>
      <c r="Z146" s="33" t="inlineStr"/>
      <c r="AA146" s="33" t="inlineStr"/>
      <c r="AB146" s="33" t="inlineStr"/>
      <c r="AC146" s="33" t="inlineStr"/>
      <c r="AD146" s="33" t="inlineStr"/>
      <c r="AE146" s="33" t="inlineStr"/>
      <c r="AF146" s="33" t="inlineStr"/>
      <c r="AG146" s="33" t="inlineStr"/>
      <c r="AH146">
        <f>COUNTA(D146:D146)&gt;0</f>
        <v/>
      </c>
      <c r="AI146">
        <f>IFERROR(AND($D$143&lt;&gt;"",$D$143="yes"),FALSE)</f>
        <v/>
      </c>
      <c r="AJ146">
        <f>IFERROR(AND($D$143="",NOT(AND($D$143&lt;&gt;"",$D$143="yes"))),FALSE)</f>
        <v/>
      </c>
      <c r="AK146">
        <f>IF(AI146,IF(AH146,"ANSWERED","MISSING"),IF(AJ146,IF(AH146,"INVALID","CONTROLLER MISSING"),IF(AH146,"INVALID","NOT APPLICABLE")))</f>
        <v/>
      </c>
      <c r="AL146" t="inlineStr">
        <is>
          <t>PARSED</t>
        </is>
      </c>
    </row>
    <row r="147">
      <c r="A147" s="29" t="inlineStr">
        <is>
          <t>UTACSP_GV_186_v1</t>
        </is>
      </c>
      <c r="B147" s="30" t="inlineStr">
        <is>
          <t>f)  Please provide details of who is responsible for the business disaster recovery or continuity plan.</t>
        </is>
      </c>
      <c r="C147" s="31" t="inlineStr">
        <is>
          <t>Including developing, amending, updating and testing of the business disaster recovery or continuity plan and who is accountable for the said plan.Required if question UTACSP_GV_183 is answered as yes.
WHEN TO ANSWER: “Is the business continuity and/or disaster recovery plan aimed at ensuring the preservation of essential data (such as back-up on external hard drives)?” (UTACSP_GV_183) is “yes”</t>
        </is>
      </c>
      <c r="D147" s="34" t="inlineStr"/>
      <c r="E147" s="33" t="inlineStr"/>
      <c r="F147" s="33" t="inlineStr"/>
      <c r="G147" s="33" t="inlineStr"/>
      <c r="H147" s="33" t="inlineStr"/>
      <c r="I147" s="33" t="inlineStr"/>
      <c r="J147" s="33" t="inlineStr"/>
      <c r="K147" s="33" t="inlineStr"/>
      <c r="L147" s="33" t="inlineStr"/>
      <c r="M147" s="33" t="inlineStr"/>
      <c r="N147" s="33" t="inlineStr"/>
      <c r="O147" s="33" t="inlineStr"/>
      <c r="P147" s="33" t="inlineStr"/>
      <c r="Q147" s="33" t="inlineStr"/>
      <c r="R147" s="33" t="inlineStr"/>
      <c r="S147" s="33" t="inlineStr"/>
      <c r="T147" s="33" t="inlineStr"/>
      <c r="U147" s="33" t="inlineStr"/>
      <c r="V147" s="33" t="inlineStr"/>
      <c r="W147" s="33" t="inlineStr"/>
      <c r="X147" s="33" t="inlineStr"/>
      <c r="Y147" s="33" t="inlineStr"/>
      <c r="Z147" s="33" t="inlineStr"/>
      <c r="AA147" s="33" t="inlineStr"/>
      <c r="AB147" s="33" t="inlineStr"/>
      <c r="AC147" s="33" t="inlineStr"/>
      <c r="AD147" s="33" t="inlineStr"/>
      <c r="AE147" s="33" t="inlineStr"/>
      <c r="AF147" s="33" t="inlineStr"/>
      <c r="AG147" s="33" t="inlineStr"/>
      <c r="AH147">
        <f>COUNTA(D147:D147)&gt;0</f>
        <v/>
      </c>
      <c r="AI147">
        <f>IFERROR(AND($D$144&lt;&gt;"",$D$144="yes"),FALSE)</f>
        <v/>
      </c>
      <c r="AJ147">
        <f>IFERROR(AND($D$144="",NOT(AND($D$144&lt;&gt;"",$D$144="yes"))),FALSE)</f>
        <v/>
      </c>
      <c r="AK147">
        <f>IF(AI147,IF(AH147,"ANSWERED","MISSING"),IF(AJ147,IF(AH147,"INVALID","CONTROLLER MISSING"),IF(AH147,"INVALID","NOT APPLICABLE")))</f>
        <v/>
      </c>
      <c r="AL147" t="inlineStr">
        <is>
          <t>PARSED</t>
        </is>
      </c>
    </row>
    <row r="148">
      <c r="A148" s="29" t="inlineStr">
        <is>
          <t>UTACSP_GV_187_v1</t>
        </is>
      </c>
      <c r="B148" s="30" t="inlineStr">
        <is>
          <t>Kindly indicate whether any testing in respect of the business continuity plan and/or disaster recovery plan is carried out</t>
        </is>
      </c>
      <c r="C148" s="31" t="inlineStr">
        <is>
          <t>Select one option from the allowed list of values.
Required if question UTACSP_GV_184 is answered as yes.
OPTIONS: YES | NO
WHEN TO ANSWER: “Does the business continuity and/or disaster recovery plan include an alternative location to work from?” (UTACSP_GV_184) is “yes”</t>
        </is>
      </c>
      <c r="D148" s="34" t="inlineStr"/>
      <c r="E148" s="33" t="inlineStr"/>
      <c r="F148" s="33" t="inlineStr"/>
      <c r="G148" s="33" t="inlineStr"/>
      <c r="H148" s="33" t="inlineStr"/>
      <c r="I148" s="33" t="inlineStr"/>
      <c r="J148" s="33" t="inlineStr"/>
      <c r="K148" s="33" t="inlineStr"/>
      <c r="L148" s="33" t="inlineStr"/>
      <c r="M148" s="33" t="inlineStr"/>
      <c r="N148" s="33" t="inlineStr"/>
      <c r="O148" s="33" t="inlineStr"/>
      <c r="P148" s="33" t="inlineStr"/>
      <c r="Q148" s="33" t="inlineStr"/>
      <c r="R148" s="33" t="inlineStr"/>
      <c r="S148" s="33" t="inlineStr"/>
      <c r="T148" s="33" t="inlineStr"/>
      <c r="U148" s="33" t="inlineStr"/>
      <c r="V148" s="33" t="inlineStr"/>
      <c r="W148" s="33" t="inlineStr"/>
      <c r="X148" s="33" t="inlineStr"/>
      <c r="Y148" s="33" t="inlineStr"/>
      <c r="Z148" s="33" t="inlineStr"/>
      <c r="AA148" s="33" t="inlineStr"/>
      <c r="AB148" s="33" t="inlineStr"/>
      <c r="AC148" s="33" t="inlineStr"/>
      <c r="AD148" s="33" t="inlineStr"/>
      <c r="AE148" s="33" t="inlineStr"/>
      <c r="AF148" s="33" t="inlineStr"/>
      <c r="AG148" s="33" t="inlineStr"/>
      <c r="AH148">
        <f>COUNTA(D148:D148)&gt;0</f>
        <v/>
      </c>
      <c r="AI148">
        <f>IFERROR(AND($D$145&lt;&gt;"",$D$145="yes"),FALSE)</f>
        <v/>
      </c>
      <c r="AJ148">
        <f>IFERROR(AND($D$145="",NOT(AND($D$145&lt;&gt;"",$D$145="yes"))),FALSE)</f>
        <v/>
      </c>
      <c r="AK148">
        <f>IF(AI148,IF(AH148,"ANSWERED","MISSING"),IF(AJ148,IF(AH148,"INVALID","CONTROLLER MISSING"),IF(AH148,"INVALID","NOT APPLICABLE")))</f>
        <v/>
      </c>
      <c r="AL148" t="inlineStr">
        <is>
          <t>PARSED</t>
        </is>
      </c>
    </row>
    <row r="149">
      <c r="A149" s="29" t="inlineStr">
        <is>
          <t>UTACSP_GV_188_v1</t>
        </is>
      </c>
      <c r="B149" s="30" t="inlineStr">
        <is>
          <t>Kindly indicate the frequency of the testing related to the business continuity plan which is currently being undertaken. If 'other' is selected, then please provide details in the following question.</t>
        </is>
      </c>
      <c r="C149" s="31" t="inlineStr">
        <is>
          <t>Select one option from the allowed list of values.
Required if question UTACSP_GV_186 is answered as yes.
OPTIONS: Monthly | Quarterly | Semi-Anually | Anually | Other
WHEN TO ANSWER: “f)  Please provide details of who is responsible for the business disaster recovery or continuity plan.” (UTACSP_GV_186) is “yes”</t>
        </is>
      </c>
      <c r="D149" s="34" t="inlineStr"/>
      <c r="E149" s="33" t="inlineStr"/>
      <c r="F149" s="33" t="inlineStr"/>
      <c r="G149" s="33" t="inlineStr"/>
      <c r="H149" s="33" t="inlineStr"/>
      <c r="I149" s="33" t="inlineStr"/>
      <c r="J149" s="33" t="inlineStr"/>
      <c r="K149" s="33" t="inlineStr"/>
      <c r="L149" s="33" t="inlineStr"/>
      <c r="M149" s="33" t="inlineStr"/>
      <c r="N149" s="33" t="inlineStr"/>
      <c r="O149" s="33" t="inlineStr"/>
      <c r="P149" s="33" t="inlineStr"/>
      <c r="Q149" s="33" t="inlineStr"/>
      <c r="R149" s="33" t="inlineStr"/>
      <c r="S149" s="33" t="inlineStr"/>
      <c r="T149" s="33" t="inlineStr"/>
      <c r="U149" s="33" t="inlineStr"/>
      <c r="V149" s="33" t="inlineStr"/>
      <c r="W149" s="33" t="inlineStr"/>
      <c r="X149" s="33" t="inlineStr"/>
      <c r="Y149" s="33" t="inlineStr"/>
      <c r="Z149" s="33" t="inlineStr"/>
      <c r="AA149" s="33" t="inlineStr"/>
      <c r="AB149" s="33" t="inlineStr"/>
      <c r="AC149" s="33" t="inlineStr"/>
      <c r="AD149" s="33" t="inlineStr"/>
      <c r="AE149" s="33" t="inlineStr"/>
      <c r="AF149" s="33" t="inlineStr"/>
      <c r="AG149" s="33" t="inlineStr"/>
      <c r="AH149">
        <f>COUNTA(D149:D149)&gt;0</f>
        <v/>
      </c>
      <c r="AI149">
        <f>IFERROR(AND($D$147&lt;&gt;"",$D$147="yes"),FALSE)</f>
        <v/>
      </c>
      <c r="AJ149">
        <f>IFERROR(AND($D$147="",NOT(AND($D$147&lt;&gt;"",$D$147="yes"))),FALSE)</f>
        <v/>
      </c>
      <c r="AK149">
        <f>IF(AI149,IF(AH149,"ANSWERED","MISSING"),IF(AJ149,IF(AH149,"INVALID","CONTROLLER MISSING"),IF(AH149,"INVALID","NOT APPLICABLE")))</f>
        <v/>
      </c>
      <c r="AL149" t="inlineStr">
        <is>
          <t>PARSED</t>
        </is>
      </c>
    </row>
    <row r="150">
      <c r="A150" s="29" t="inlineStr">
        <is>
          <t>UTACSP_GV_189_v1</t>
        </is>
      </c>
      <c r="B150" s="30" t="inlineStr">
        <is>
          <t>Provide details.</t>
        </is>
      </c>
      <c r="C150" s="31" t="inlineStr">
        <is>
          <t>Required if question UTACSP_GV_187 is answered as other.
WHEN TO ANSWER: “Kindly indicate whether any testing in respect of the business continuity plan and/or disaster recovery plan is carried out” (UTACSP_GV_187) is “other”</t>
        </is>
      </c>
      <c r="D150" s="34" t="inlineStr"/>
      <c r="E150" s="33" t="inlineStr"/>
      <c r="F150" s="33" t="inlineStr"/>
      <c r="G150" s="33" t="inlineStr"/>
      <c r="H150" s="33" t="inlineStr"/>
      <c r="I150" s="33" t="inlineStr"/>
      <c r="J150" s="33" t="inlineStr"/>
      <c r="K150" s="33" t="inlineStr"/>
      <c r="L150" s="33" t="inlineStr"/>
      <c r="M150" s="33" t="inlineStr"/>
      <c r="N150" s="33" t="inlineStr"/>
      <c r="O150" s="33" t="inlineStr"/>
      <c r="P150" s="33" t="inlineStr"/>
      <c r="Q150" s="33" t="inlineStr"/>
      <c r="R150" s="33" t="inlineStr"/>
      <c r="S150" s="33" t="inlineStr"/>
      <c r="T150" s="33" t="inlineStr"/>
      <c r="U150" s="33" t="inlineStr"/>
      <c r="V150" s="33" t="inlineStr"/>
      <c r="W150" s="33" t="inlineStr"/>
      <c r="X150" s="33" t="inlineStr"/>
      <c r="Y150" s="33" t="inlineStr"/>
      <c r="Z150" s="33" t="inlineStr"/>
      <c r="AA150" s="33" t="inlineStr"/>
      <c r="AB150" s="33" t="inlineStr"/>
      <c r="AC150" s="33" t="inlineStr"/>
      <c r="AD150" s="33" t="inlineStr"/>
      <c r="AE150" s="33" t="inlineStr"/>
      <c r="AF150" s="33" t="inlineStr"/>
      <c r="AG150" s="33" t="inlineStr"/>
      <c r="AH150">
        <f>COUNTA(D150:D150)&gt;0</f>
        <v/>
      </c>
      <c r="AI150">
        <f>IFERROR(AND($D$148&lt;&gt;"",$D$148="other"),FALSE)</f>
        <v/>
      </c>
      <c r="AJ150">
        <f>IFERROR(AND($D$148="",NOT(AND($D$148&lt;&gt;"",$D$148="other"))),FALSE)</f>
        <v/>
      </c>
      <c r="AK150">
        <f>IF(AI150,IF(AH150,"ANSWERED","MISSING"),IF(AJ150,IF(AH150,"INVALID","CONTROLLER MISSING"),IF(AH150,"INVALID","NOT APPLICABLE")))</f>
        <v/>
      </c>
      <c r="AL150" t="inlineStr">
        <is>
          <t>PARSED</t>
        </is>
      </c>
    </row>
    <row r="151">
      <c r="A151" s="29" t="inlineStr">
        <is>
          <t>UTACSP_GV_190_v1</t>
        </is>
      </c>
      <c r="B151" s="30" t="inlineStr">
        <is>
          <t>Please indicate any other aspects which have been covered by the business continuity and/or disaster recovery plan.</t>
        </is>
      </c>
      <c r="C151" s="31" t="inlineStr">
        <is>
          <t>Required if question UTACSP_GV_179 is answered as yes.
WHEN TO ANSWER: “Please indicate the areas that have been reviewed and the reason why the CSP reviewed these procedures.” (UTACSP_GV_179) is “yes”</t>
        </is>
      </c>
      <c r="D151" s="34" t="inlineStr"/>
      <c r="E151" s="33" t="inlineStr"/>
      <c r="F151" s="33" t="inlineStr"/>
      <c r="G151" s="33" t="inlineStr"/>
      <c r="H151" s="33" t="inlineStr"/>
      <c r="I151" s="33" t="inlineStr"/>
      <c r="J151" s="33" t="inlineStr"/>
      <c r="K151" s="33" t="inlineStr"/>
      <c r="L151" s="33" t="inlineStr"/>
      <c r="M151" s="33" t="inlineStr"/>
      <c r="N151" s="33" t="inlineStr"/>
      <c r="O151" s="33" t="inlineStr"/>
      <c r="P151" s="33" t="inlineStr"/>
      <c r="Q151" s="33" t="inlineStr"/>
      <c r="R151" s="33" t="inlineStr"/>
      <c r="S151" s="33" t="inlineStr"/>
      <c r="T151" s="33" t="inlineStr"/>
      <c r="U151" s="33" t="inlineStr"/>
      <c r="V151" s="33" t="inlineStr"/>
      <c r="W151" s="33" t="inlineStr"/>
      <c r="X151" s="33" t="inlineStr"/>
      <c r="Y151" s="33" t="inlineStr"/>
      <c r="Z151" s="33" t="inlineStr"/>
      <c r="AA151" s="33" t="inlineStr"/>
      <c r="AB151" s="33" t="inlineStr"/>
      <c r="AC151" s="33" t="inlineStr"/>
      <c r="AD151" s="33" t="inlineStr"/>
      <c r="AE151" s="33" t="inlineStr"/>
      <c r="AF151" s="33" t="inlineStr"/>
      <c r="AG151" s="33" t="inlineStr"/>
      <c r="AH151">
        <f>COUNTA(D151:D151)&gt;0</f>
        <v/>
      </c>
      <c r="AI151">
        <f>IFERROR(AND($D$140&lt;&gt;"",$D$140="yes"),FALSE)</f>
        <v/>
      </c>
      <c r="AJ151">
        <f>IFERROR(AND($D$140="",NOT(AND($D$140&lt;&gt;"",$D$140="yes"))),FALSE)</f>
        <v/>
      </c>
      <c r="AK151">
        <f>IF(AI151,IF(AH151,"ANSWERED","MISSING"),IF(AJ151,IF(AH151,"INVALID","CONTROLLER MISSING"),IF(AH151,"INVALID","NOT APPLICABLE")))</f>
        <v/>
      </c>
      <c r="AL151" t="inlineStr">
        <is>
          <t>PARSED</t>
        </is>
      </c>
    </row>
    <row r="152" ht="24" customHeight="1">
      <c r="A152" s="28" t="inlineStr">
        <is>
          <t>GV — OUTSOURCING/ RESOURCE SHARING/ POWER OF ATTORNEY</t>
        </is>
      </c>
      <c r="B152" s="28" t="n"/>
      <c r="C152" s="28" t="n"/>
      <c r="D152" s="28" t="n"/>
      <c r="E152" s="28" t="n"/>
      <c r="F152" s="28" t="n"/>
      <c r="G152" s="28" t="n"/>
      <c r="H152" s="28" t="n"/>
      <c r="I152" s="28" t="n"/>
      <c r="J152" s="28" t="n"/>
      <c r="K152" s="28" t="n"/>
      <c r="L152" s="28" t="n"/>
      <c r="M152" s="28" t="n"/>
      <c r="N152" s="28" t="n"/>
      <c r="O152" s="28" t="n"/>
      <c r="P152" s="28" t="n"/>
      <c r="Q152" s="28" t="n"/>
      <c r="R152" s="28" t="n"/>
      <c r="S152" s="28" t="n"/>
      <c r="T152" s="28" t="n"/>
      <c r="U152" s="28" t="n"/>
      <c r="V152" s="28" t="n"/>
      <c r="W152" s="28" t="n"/>
      <c r="X152" s="28" t="n"/>
      <c r="Y152" s="28" t="n"/>
      <c r="Z152" s="28" t="n"/>
      <c r="AA152" s="28" t="n"/>
      <c r="AB152" s="28" t="n"/>
      <c r="AC152" s="28" t="n"/>
      <c r="AD152" s="28" t="n"/>
      <c r="AE152" s="28" t="n"/>
      <c r="AF152" s="28" t="n"/>
      <c r="AG152" s="28" t="n"/>
    </row>
    <row r="153">
      <c r="A153" s="29" t="inlineStr">
        <is>
          <t>UTACSP_GV_191_v1</t>
        </is>
      </c>
      <c r="B153" s="30" t="inlineStr">
        <is>
          <t>Does the CSP outsource any regulated functions and/or duties to third parties?</t>
        </is>
      </c>
      <c r="C153" s="31" t="inlineStr">
        <is>
          <t>Select one option from the allowed list of values.
OPTIONS: YES | NO</t>
        </is>
      </c>
      <c r="D153" s="32" t="inlineStr"/>
      <c r="E153" s="33" t="inlineStr"/>
      <c r="F153" s="33" t="inlineStr"/>
      <c r="G153" s="33" t="inlineStr"/>
      <c r="H153" s="33" t="inlineStr"/>
      <c r="I153" s="33" t="inlineStr"/>
      <c r="J153" s="33" t="inlineStr"/>
      <c r="K153" s="33" t="inlineStr"/>
      <c r="L153" s="33" t="inlineStr"/>
      <c r="M153" s="33" t="inlineStr"/>
      <c r="N153" s="33" t="inlineStr"/>
      <c r="O153" s="33" t="inlineStr"/>
      <c r="P153" s="33" t="inlineStr"/>
      <c r="Q153" s="33" t="inlineStr"/>
      <c r="R153" s="33" t="inlineStr"/>
      <c r="S153" s="33" t="inlineStr"/>
      <c r="T153" s="33" t="inlineStr"/>
      <c r="U153" s="33" t="inlineStr"/>
      <c r="V153" s="33" t="inlineStr"/>
      <c r="W153" s="33" t="inlineStr"/>
      <c r="X153" s="33" t="inlineStr"/>
      <c r="Y153" s="33" t="inlineStr"/>
      <c r="Z153" s="33" t="inlineStr"/>
      <c r="AA153" s="33" t="inlineStr"/>
      <c r="AB153" s="33" t="inlineStr"/>
      <c r="AC153" s="33" t="inlineStr"/>
      <c r="AD153" s="33" t="inlineStr"/>
      <c r="AE153" s="33" t="inlineStr"/>
      <c r="AF153" s="33" t="inlineStr"/>
      <c r="AG153" s="33" t="inlineStr"/>
      <c r="AH153">
        <f>COUNTA(D153:D153)&gt;0</f>
        <v/>
      </c>
      <c r="AI153">
        <f>TRUE</f>
        <v/>
      </c>
      <c r="AJ153">
        <f>FALSE</f>
        <v/>
      </c>
      <c r="AK153">
        <f>IF(AH153,"ANSWERED","MISSING")</f>
        <v/>
      </c>
      <c r="AL153" t="inlineStr">
        <is>
          <t>NO_DEPENDENCY</t>
        </is>
      </c>
    </row>
    <row r="154">
      <c r="A154" s="29" t="inlineStr">
        <is>
          <t>UTACSP_GV_192_v1</t>
        </is>
      </c>
      <c r="B154" s="30" t="inlineStr">
        <is>
          <t>Kindly indicate which regulated functions and/or duties are being outsourced.</t>
        </is>
      </c>
      <c r="C154" s="31" t="inlineStr">
        <is>
          <t>Required if question UTACSP_GV_190 is answered as yes.
WHEN TO ANSWER: “Please indicate any other aspects which have been covered by the business continuity and/or disaster recovery plan.” (UTACSP_GV_190) is “yes”</t>
        </is>
      </c>
      <c r="D154" s="34" t="inlineStr"/>
      <c r="E154" s="33" t="inlineStr"/>
      <c r="F154" s="33" t="inlineStr"/>
      <c r="G154" s="33" t="inlineStr"/>
      <c r="H154" s="33" t="inlineStr"/>
      <c r="I154" s="33" t="inlineStr"/>
      <c r="J154" s="33" t="inlineStr"/>
      <c r="K154" s="33" t="inlineStr"/>
      <c r="L154" s="33" t="inlineStr"/>
      <c r="M154" s="33" t="inlineStr"/>
      <c r="N154" s="33" t="inlineStr"/>
      <c r="O154" s="33" t="inlineStr"/>
      <c r="P154" s="33" t="inlineStr"/>
      <c r="Q154" s="33" t="inlineStr"/>
      <c r="R154" s="33" t="inlineStr"/>
      <c r="S154" s="33" t="inlineStr"/>
      <c r="T154" s="33" t="inlineStr"/>
      <c r="U154" s="33" t="inlineStr"/>
      <c r="V154" s="33" t="inlineStr"/>
      <c r="W154" s="33" t="inlineStr"/>
      <c r="X154" s="33" t="inlineStr"/>
      <c r="Y154" s="33" t="inlineStr"/>
      <c r="Z154" s="33" t="inlineStr"/>
      <c r="AA154" s="33" t="inlineStr"/>
      <c r="AB154" s="33" t="inlineStr"/>
      <c r="AC154" s="33" t="inlineStr"/>
      <c r="AD154" s="33" t="inlineStr"/>
      <c r="AE154" s="33" t="inlineStr"/>
      <c r="AF154" s="33" t="inlineStr"/>
      <c r="AG154" s="33" t="inlineStr"/>
      <c r="AH154">
        <f>COUNTA(D154:D154)&gt;0</f>
        <v/>
      </c>
      <c r="AI154">
        <f>IFERROR(AND($D$151&lt;&gt;"",$D$151="yes"),FALSE)</f>
        <v/>
      </c>
      <c r="AJ154">
        <f>IFERROR(AND($D$151="",NOT(AND($D$151&lt;&gt;"",$D$151="yes"))),FALSE)</f>
        <v/>
      </c>
      <c r="AK154">
        <f>IF(AI154,IF(AH154,"ANSWERED","MISSING"),IF(AJ154,IF(AH154,"INVALID","CONTROLLER MISSING"),IF(AH154,"INVALID","NOT APPLICABLE")))</f>
        <v/>
      </c>
      <c r="AL154" t="inlineStr">
        <is>
          <t>PARSED</t>
        </is>
      </c>
    </row>
    <row r="155">
      <c r="A155" s="29" t="inlineStr">
        <is>
          <t>UTACSP_GV_193_v1</t>
        </is>
      </c>
      <c r="B155" s="30" t="inlineStr">
        <is>
          <t>Has the CSP entered into written outsourcing agreements detailing any outsourced functions &amp; confidentiality issues?</t>
        </is>
      </c>
      <c r="C155" s="31" t="inlineStr">
        <is>
          <t>Select one option from the allowed list of values.
Required if question UTACSP_GV_190 is answered as yes.
OPTIONS: YES | NO | N/A
WHEN TO ANSWER: “Please indicate any other aspects which have been covered by the business continuity and/or disaster recovery plan.” (UTACSP_GV_190) is “yes”</t>
        </is>
      </c>
      <c r="D155" s="34" t="inlineStr"/>
      <c r="E155" s="33" t="inlineStr"/>
      <c r="F155" s="33" t="inlineStr"/>
      <c r="G155" s="33" t="inlineStr"/>
      <c r="H155" s="33" t="inlineStr"/>
      <c r="I155" s="33" t="inlineStr"/>
      <c r="J155" s="33" t="inlineStr"/>
      <c r="K155" s="33" t="inlineStr"/>
      <c r="L155" s="33" t="inlineStr"/>
      <c r="M155" s="33" t="inlineStr"/>
      <c r="N155" s="33" t="inlineStr"/>
      <c r="O155" s="33" t="inlineStr"/>
      <c r="P155" s="33" t="inlineStr"/>
      <c r="Q155" s="33" t="inlineStr"/>
      <c r="R155" s="33" t="inlineStr"/>
      <c r="S155" s="33" t="inlineStr"/>
      <c r="T155" s="33" t="inlineStr"/>
      <c r="U155" s="33" t="inlineStr"/>
      <c r="V155" s="33" t="inlineStr"/>
      <c r="W155" s="33" t="inlineStr"/>
      <c r="X155" s="33" t="inlineStr"/>
      <c r="Y155" s="33" t="inlineStr"/>
      <c r="Z155" s="33" t="inlineStr"/>
      <c r="AA155" s="33" t="inlineStr"/>
      <c r="AB155" s="33" t="inlineStr"/>
      <c r="AC155" s="33" t="inlineStr"/>
      <c r="AD155" s="33" t="inlineStr"/>
      <c r="AE155" s="33" t="inlineStr"/>
      <c r="AF155" s="33" t="inlineStr"/>
      <c r="AG155" s="33" t="inlineStr"/>
      <c r="AH155">
        <f>COUNTA(D155:D155)&gt;0</f>
        <v/>
      </c>
      <c r="AI155">
        <f>IFERROR(AND($D$151&lt;&gt;"",$D$151="yes"),FALSE)</f>
        <v/>
      </c>
      <c r="AJ155">
        <f>IFERROR(AND($D$151="",NOT(AND($D$151&lt;&gt;"",$D$151="yes"))),FALSE)</f>
        <v/>
      </c>
      <c r="AK155">
        <f>IF(AI155,IF(AH155,"ANSWERED","MISSING"),IF(AJ155,IF(AH155,"INVALID","CONTROLLER MISSING"),IF(AH155,"INVALID","NOT APPLICABLE")))</f>
        <v/>
      </c>
      <c r="AL155" t="inlineStr">
        <is>
          <t>PARSED</t>
        </is>
      </c>
    </row>
    <row r="156">
      <c r="A156" s="29" t="inlineStr">
        <is>
          <t>UTACSP_GV_194_v1</t>
        </is>
      </c>
      <c r="B156" s="30" t="inlineStr">
        <is>
          <t>is the outsourcing agreement in place, in line with R3-9.13 of the CSP Rulebook?</t>
        </is>
      </c>
      <c r="C156" s="31" t="inlineStr">
        <is>
          <t>Select one option from the allowed list of values.
Required if question UTACSP_GV_190 is answered as yes.
OPTIONS: YES | NO
WHEN TO ANSWER: “Please indicate any other aspects which have been covered by the business continuity and/or disaster recovery plan.” (UTACSP_GV_190) is “yes”</t>
        </is>
      </c>
      <c r="D156" s="34" t="inlineStr"/>
      <c r="E156" s="33" t="inlineStr"/>
      <c r="F156" s="33" t="inlineStr"/>
      <c r="G156" s="33" t="inlineStr"/>
      <c r="H156" s="33" t="inlineStr"/>
      <c r="I156" s="33" t="inlineStr"/>
      <c r="J156" s="33" t="inlineStr"/>
      <c r="K156" s="33" t="inlineStr"/>
      <c r="L156" s="33" t="inlineStr"/>
      <c r="M156" s="33" t="inlineStr"/>
      <c r="N156" s="33" t="inlineStr"/>
      <c r="O156" s="33" t="inlineStr"/>
      <c r="P156" s="33" t="inlineStr"/>
      <c r="Q156" s="33" t="inlineStr"/>
      <c r="R156" s="33" t="inlineStr"/>
      <c r="S156" s="33" t="inlineStr"/>
      <c r="T156" s="33" t="inlineStr"/>
      <c r="U156" s="33" t="inlineStr"/>
      <c r="V156" s="33" t="inlineStr"/>
      <c r="W156" s="33" t="inlineStr"/>
      <c r="X156" s="33" t="inlineStr"/>
      <c r="Y156" s="33" t="inlineStr"/>
      <c r="Z156" s="33" t="inlineStr"/>
      <c r="AA156" s="33" t="inlineStr"/>
      <c r="AB156" s="33" t="inlineStr"/>
      <c r="AC156" s="33" t="inlineStr"/>
      <c r="AD156" s="33" t="inlineStr"/>
      <c r="AE156" s="33" t="inlineStr"/>
      <c r="AF156" s="33" t="inlineStr"/>
      <c r="AG156" s="33" t="inlineStr"/>
      <c r="AH156">
        <f>COUNTA(D156:D156)&gt;0</f>
        <v/>
      </c>
      <c r="AI156">
        <f>IFERROR(AND($D$151&lt;&gt;"",$D$151="yes"),FALSE)</f>
        <v/>
      </c>
      <c r="AJ156">
        <f>IFERROR(AND($D$151="",NOT(AND($D$151&lt;&gt;"",$D$151="yes"))),FALSE)</f>
        <v/>
      </c>
      <c r="AK156">
        <f>IF(AI156,IF(AH156,"ANSWERED","MISSING"),IF(AJ156,IF(AH156,"INVALID","CONTROLLER MISSING"),IF(AH156,"INVALID","NOT APPLICABLE")))</f>
        <v/>
      </c>
      <c r="AL156" t="inlineStr">
        <is>
          <t>PARSED</t>
        </is>
      </c>
    </row>
    <row r="157">
      <c r="A157" s="29" t="inlineStr">
        <is>
          <t>UTACSP_GV_195_v1</t>
        </is>
      </c>
      <c r="B157" s="30" t="inlineStr">
        <is>
          <t>What controls are in place to ensure that these functions, services or activities (duties) are properly performed?</t>
        </is>
      </c>
      <c r="C157" s="31" t="inlineStr">
        <is>
          <t>Required if question UTACSP_GV_190 is answered as yes.
WHEN TO ANSWER: “Please indicate any other aspects which have been covered by the business continuity and/or disaster recovery plan.” (UTACSP_GV_190) is “yes”</t>
        </is>
      </c>
      <c r="D157" s="34" t="inlineStr"/>
      <c r="E157" s="33" t="inlineStr"/>
      <c r="F157" s="33" t="inlineStr"/>
      <c r="G157" s="33" t="inlineStr"/>
      <c r="H157" s="33" t="inlineStr"/>
      <c r="I157" s="33" t="inlineStr"/>
      <c r="J157" s="33" t="inlineStr"/>
      <c r="K157" s="33" t="inlineStr"/>
      <c r="L157" s="33" t="inlineStr"/>
      <c r="M157" s="33" t="inlineStr"/>
      <c r="N157" s="33" t="inlineStr"/>
      <c r="O157" s="33" t="inlineStr"/>
      <c r="P157" s="33" t="inlineStr"/>
      <c r="Q157" s="33" t="inlineStr"/>
      <c r="R157" s="33" t="inlineStr"/>
      <c r="S157" s="33" t="inlineStr"/>
      <c r="T157" s="33" t="inlineStr"/>
      <c r="U157" s="33" t="inlineStr"/>
      <c r="V157" s="33" t="inlineStr"/>
      <c r="W157" s="33" t="inlineStr"/>
      <c r="X157" s="33" t="inlineStr"/>
      <c r="Y157" s="33" t="inlineStr"/>
      <c r="Z157" s="33" t="inlineStr"/>
      <c r="AA157" s="33" t="inlineStr"/>
      <c r="AB157" s="33" t="inlineStr"/>
      <c r="AC157" s="33" t="inlineStr"/>
      <c r="AD157" s="33" t="inlineStr"/>
      <c r="AE157" s="33" t="inlineStr"/>
      <c r="AF157" s="33" t="inlineStr"/>
      <c r="AG157" s="33" t="inlineStr"/>
      <c r="AH157">
        <f>COUNTA(D157:D157)&gt;0</f>
        <v/>
      </c>
      <c r="AI157">
        <f>IFERROR(AND($D$151&lt;&gt;"",$D$151="yes"),FALSE)</f>
        <v/>
      </c>
      <c r="AJ157">
        <f>IFERROR(AND($D$151="",NOT(AND($D$151&lt;&gt;"",$D$151="yes"))),FALSE)</f>
        <v/>
      </c>
      <c r="AK157">
        <f>IF(AI157,IF(AH157,"ANSWERED","MISSING"),IF(AJ157,IF(AH157,"INVALID","CONTROLLER MISSING"),IF(AH157,"INVALID","NOT APPLICABLE")))</f>
        <v/>
      </c>
      <c r="AL157" t="inlineStr">
        <is>
          <t>PARSED</t>
        </is>
      </c>
    </row>
    <row r="158">
      <c r="A158" s="29" t="inlineStr">
        <is>
          <t>UTACSP_GV_196_v1</t>
        </is>
      </c>
      <c r="B158" s="30" t="inlineStr">
        <is>
          <t>Does the CSP outsource any unregulated material or non-material functions, services or activities?</t>
        </is>
      </c>
      <c r="C158" s="31" t="inlineStr">
        <is>
          <t>Select one option from the allowed list of values.
OPTIONS: YES | NO</t>
        </is>
      </c>
      <c r="D158" s="32" t="inlineStr"/>
      <c r="E158" s="33" t="inlineStr"/>
      <c r="F158" s="33" t="inlineStr"/>
      <c r="G158" s="33" t="inlineStr"/>
      <c r="H158" s="33" t="inlineStr"/>
      <c r="I158" s="33" t="inlineStr"/>
      <c r="J158" s="33" t="inlineStr"/>
      <c r="K158" s="33" t="inlineStr"/>
      <c r="L158" s="33" t="inlineStr"/>
      <c r="M158" s="33" t="inlineStr"/>
      <c r="N158" s="33" t="inlineStr"/>
      <c r="O158" s="33" t="inlineStr"/>
      <c r="P158" s="33" t="inlineStr"/>
      <c r="Q158" s="33" t="inlineStr"/>
      <c r="R158" s="33" t="inlineStr"/>
      <c r="S158" s="33" t="inlineStr"/>
      <c r="T158" s="33" t="inlineStr"/>
      <c r="U158" s="33" t="inlineStr"/>
      <c r="V158" s="33" t="inlineStr"/>
      <c r="W158" s="33" t="inlineStr"/>
      <c r="X158" s="33" t="inlineStr"/>
      <c r="Y158" s="33" t="inlineStr"/>
      <c r="Z158" s="33" t="inlineStr"/>
      <c r="AA158" s="33" t="inlineStr"/>
      <c r="AB158" s="33" t="inlineStr"/>
      <c r="AC158" s="33" t="inlineStr"/>
      <c r="AD158" s="33" t="inlineStr"/>
      <c r="AE158" s="33" t="inlineStr"/>
      <c r="AF158" s="33" t="inlineStr"/>
      <c r="AG158" s="33" t="inlineStr"/>
      <c r="AH158">
        <f>COUNTA(D158:D158)&gt;0</f>
        <v/>
      </c>
      <c r="AI158">
        <f>TRUE</f>
        <v/>
      </c>
      <c r="AJ158">
        <f>FALSE</f>
        <v/>
      </c>
      <c r="AK158">
        <f>IF(AH158,"ANSWERED","MISSING")</f>
        <v/>
      </c>
      <c r="AL158" t="inlineStr">
        <is>
          <t>NO_DEPENDENCY</t>
        </is>
      </c>
    </row>
    <row r="159">
      <c r="A159" s="29" t="inlineStr">
        <is>
          <t>UTACSP_GV_197_v1</t>
        </is>
      </c>
      <c r="B159" s="30" t="inlineStr">
        <is>
          <t>Are outsourcing/resource sharing/ secondment (servicagreements in place?</t>
        </is>
      </c>
      <c r="C159" s="31" t="inlineStr">
        <is>
          <t>Select one option from the allowed list of values.
Required if question UTACSP_GV_195 is answered as Yes.
OPTIONS: YES | NO | N/A
WHEN TO ANSWER: “What controls are in place to ensure that these functions, services or activities (duties) are properly performed?” (UTACSP_GV_195) is “Yes”</t>
        </is>
      </c>
      <c r="D159" s="34" t="inlineStr"/>
      <c r="E159" s="33" t="inlineStr"/>
      <c r="F159" s="33" t="inlineStr"/>
      <c r="G159" s="33" t="inlineStr"/>
      <c r="H159" s="33" t="inlineStr"/>
      <c r="I159" s="33" t="inlineStr"/>
      <c r="J159" s="33" t="inlineStr"/>
      <c r="K159" s="33" t="inlineStr"/>
      <c r="L159" s="33" t="inlineStr"/>
      <c r="M159" s="33" t="inlineStr"/>
      <c r="N159" s="33" t="inlineStr"/>
      <c r="O159" s="33" t="inlineStr"/>
      <c r="P159" s="33" t="inlineStr"/>
      <c r="Q159" s="33" t="inlineStr"/>
      <c r="R159" s="33" t="inlineStr"/>
      <c r="S159" s="33" t="inlineStr"/>
      <c r="T159" s="33" t="inlineStr"/>
      <c r="U159" s="33" t="inlineStr"/>
      <c r="V159" s="33" t="inlineStr"/>
      <c r="W159" s="33" t="inlineStr"/>
      <c r="X159" s="33" t="inlineStr"/>
      <c r="Y159" s="33" t="inlineStr"/>
      <c r="Z159" s="33" t="inlineStr"/>
      <c r="AA159" s="33" t="inlineStr"/>
      <c r="AB159" s="33" t="inlineStr"/>
      <c r="AC159" s="33" t="inlineStr"/>
      <c r="AD159" s="33" t="inlineStr"/>
      <c r="AE159" s="33" t="inlineStr"/>
      <c r="AF159" s="33" t="inlineStr"/>
      <c r="AG159" s="33" t="inlineStr"/>
      <c r="AH159">
        <f>COUNTA(D159:D159)&gt;0</f>
        <v/>
      </c>
      <c r="AI159">
        <f>IFERROR(AND($D$157&lt;&gt;"",$D$157="Yes"),FALSE)</f>
        <v/>
      </c>
      <c r="AJ159">
        <f>IFERROR(AND($D$157="",NOT(AND($D$157&lt;&gt;"",$D$157="Yes"))),FALSE)</f>
        <v/>
      </c>
      <c r="AK159">
        <f>IF(AI159,IF(AH159,"ANSWERED","MISSING"),IF(AJ159,IF(AH159,"INVALID","CONTROLLER MISSING"),IF(AH159,"INVALID","NOT APPLICABLE")))</f>
        <v/>
      </c>
      <c r="AL159" t="inlineStr">
        <is>
          <t>PARSED</t>
        </is>
      </c>
    </row>
    <row r="160">
      <c r="A160" s="29" t="inlineStr">
        <is>
          <t>UTACSP_GV_198_v1</t>
        </is>
      </c>
      <c r="B160" s="30" t="inlineStr">
        <is>
          <t>If no (or not applicablagreements are in place, please provide details as to why.</t>
        </is>
      </c>
      <c r="C160" s="31" t="inlineStr">
        <is>
          <t>Required if question UTACSP_GV_196 is answered as one of: no, n/a.
WHEN TO ANSWER: “Does the CSP outsource any unregulated material or non-material functions, services or activities?” (UTACSP_GV_196) is one of: “no”, “n/a”</t>
        </is>
      </c>
      <c r="D160" s="34" t="inlineStr"/>
      <c r="E160" s="33" t="inlineStr"/>
      <c r="F160" s="33" t="inlineStr"/>
      <c r="G160" s="33" t="inlineStr"/>
      <c r="H160" s="33" t="inlineStr"/>
      <c r="I160" s="33" t="inlineStr"/>
      <c r="J160" s="33" t="inlineStr"/>
      <c r="K160" s="33" t="inlineStr"/>
      <c r="L160" s="33" t="inlineStr"/>
      <c r="M160" s="33" t="inlineStr"/>
      <c r="N160" s="33" t="inlineStr"/>
      <c r="O160" s="33" t="inlineStr"/>
      <c r="P160" s="33" t="inlineStr"/>
      <c r="Q160" s="33" t="inlineStr"/>
      <c r="R160" s="33" t="inlineStr"/>
      <c r="S160" s="33" t="inlineStr"/>
      <c r="T160" s="33" t="inlineStr"/>
      <c r="U160" s="33" t="inlineStr"/>
      <c r="V160" s="33" t="inlineStr"/>
      <c r="W160" s="33" t="inlineStr"/>
      <c r="X160" s="33" t="inlineStr"/>
      <c r="Y160" s="33" t="inlineStr"/>
      <c r="Z160" s="33" t="inlineStr"/>
      <c r="AA160" s="33" t="inlineStr"/>
      <c r="AB160" s="33" t="inlineStr"/>
      <c r="AC160" s="33" t="inlineStr"/>
      <c r="AD160" s="33" t="inlineStr"/>
      <c r="AE160" s="33" t="inlineStr"/>
      <c r="AF160" s="33" t="inlineStr"/>
      <c r="AG160" s="33" t="inlineStr"/>
      <c r="AH160">
        <f>COUNTA(D160:D160)&gt;0</f>
        <v/>
      </c>
      <c r="AI160">
        <f>IFERROR(AND($D$158&lt;&gt;"",OR($D$158="no",$D$158="n/a")),FALSE)</f>
        <v/>
      </c>
      <c r="AJ160">
        <f>IFERROR(AND($D$158="",NOT(AND($D$158&lt;&gt;"",OR($D$158="no",$D$158="n/a")))),FALSE)</f>
        <v/>
      </c>
      <c r="AK160">
        <f>IF(AI160,IF(AH160,"ANSWERED","MISSING"),IF(AJ160,IF(AH160,"INVALID","CONTROLLER MISSING"),IF(AH160,"INVALID","NOT APPLICABLE")))</f>
        <v/>
      </c>
      <c r="AL160" t="inlineStr">
        <is>
          <t>PARSED</t>
        </is>
      </c>
    </row>
    <row r="161">
      <c r="A161" s="29" t="inlineStr">
        <is>
          <t>UTACSP_GV_199_v1</t>
        </is>
      </c>
      <c r="B161" s="30" t="inlineStr">
        <is>
          <t>c) Does the CSP have service agreements with third parties who provide support services?</t>
        </is>
      </c>
      <c r="C161" s="31" t="inlineStr">
        <is>
          <t>E.g. Like IT Services or AccountancySelect one option from the allowed list of values.
OPTIONS: YES | NO</t>
        </is>
      </c>
      <c r="D161" s="32" t="inlineStr"/>
      <c r="E161" s="33" t="inlineStr"/>
      <c r="F161" s="33" t="inlineStr"/>
      <c r="G161" s="33" t="inlineStr"/>
      <c r="H161" s="33" t="inlineStr"/>
      <c r="I161" s="33" t="inlineStr"/>
      <c r="J161" s="33" t="inlineStr"/>
      <c r="K161" s="33" t="inlineStr"/>
      <c r="L161" s="33" t="inlineStr"/>
      <c r="M161" s="33" t="inlineStr"/>
      <c r="N161" s="33" t="inlineStr"/>
      <c r="O161" s="33" t="inlineStr"/>
      <c r="P161" s="33" t="inlineStr"/>
      <c r="Q161" s="33" t="inlineStr"/>
      <c r="R161" s="33" t="inlineStr"/>
      <c r="S161" s="33" t="inlineStr"/>
      <c r="T161" s="33" t="inlineStr"/>
      <c r="U161" s="33" t="inlineStr"/>
      <c r="V161" s="33" t="inlineStr"/>
      <c r="W161" s="33" t="inlineStr"/>
      <c r="X161" s="33" t="inlineStr"/>
      <c r="Y161" s="33" t="inlineStr"/>
      <c r="Z161" s="33" t="inlineStr"/>
      <c r="AA161" s="33" t="inlineStr"/>
      <c r="AB161" s="33" t="inlineStr"/>
      <c r="AC161" s="33" t="inlineStr"/>
      <c r="AD161" s="33" t="inlineStr"/>
      <c r="AE161" s="33" t="inlineStr"/>
      <c r="AF161" s="33" t="inlineStr"/>
      <c r="AG161" s="33" t="inlineStr"/>
      <c r="AH161">
        <f>COUNTA(D161:D161)&gt;0</f>
        <v/>
      </c>
      <c r="AI161">
        <f>TRUE</f>
        <v/>
      </c>
      <c r="AJ161">
        <f>FALSE</f>
        <v/>
      </c>
      <c r="AK161">
        <f>IF(AH161,"ANSWERED","MISSING")</f>
        <v/>
      </c>
      <c r="AL161" t="inlineStr">
        <is>
          <t>NO_DEPENDENCY</t>
        </is>
      </c>
    </row>
    <row r="162">
      <c r="A162" s="29" t="inlineStr">
        <is>
          <t>UTACSP_GV_200_v1</t>
        </is>
      </c>
      <c r="B162" s="30" t="inlineStr">
        <is>
          <t>What support services are being provided by third parties?</t>
        </is>
      </c>
      <c r="C162" s="31" t="inlineStr">
        <is>
          <t>Required if question UTACSP_GV_198 is answered as yes.
WHEN TO ANSWER: “If no (or not applicablagreements are in place, please provide details as to why.” (UTACSP_GV_198) is “yes”</t>
        </is>
      </c>
      <c r="D162" s="34" t="inlineStr"/>
      <c r="E162" s="33" t="inlineStr"/>
      <c r="F162" s="33" t="inlineStr"/>
      <c r="G162" s="33" t="inlineStr"/>
      <c r="H162" s="33" t="inlineStr"/>
      <c r="I162" s="33" t="inlineStr"/>
      <c r="J162" s="33" t="inlineStr"/>
      <c r="K162" s="33" t="inlineStr"/>
      <c r="L162" s="33" t="inlineStr"/>
      <c r="M162" s="33" t="inlineStr"/>
      <c r="N162" s="33" t="inlineStr"/>
      <c r="O162" s="33" t="inlineStr"/>
      <c r="P162" s="33" t="inlineStr"/>
      <c r="Q162" s="33" t="inlineStr"/>
      <c r="R162" s="33" t="inlineStr"/>
      <c r="S162" s="33" t="inlineStr"/>
      <c r="T162" s="33" t="inlineStr"/>
      <c r="U162" s="33" t="inlineStr"/>
      <c r="V162" s="33" t="inlineStr"/>
      <c r="W162" s="33" t="inlineStr"/>
      <c r="X162" s="33" t="inlineStr"/>
      <c r="Y162" s="33" t="inlineStr"/>
      <c r="Z162" s="33" t="inlineStr"/>
      <c r="AA162" s="33" t="inlineStr"/>
      <c r="AB162" s="33" t="inlineStr"/>
      <c r="AC162" s="33" t="inlineStr"/>
      <c r="AD162" s="33" t="inlineStr"/>
      <c r="AE162" s="33" t="inlineStr"/>
      <c r="AF162" s="33" t="inlineStr"/>
      <c r="AG162" s="33" t="inlineStr"/>
      <c r="AH162">
        <f>COUNTA(D162:D162)&gt;0</f>
        <v/>
      </c>
      <c r="AI162">
        <f>IFERROR(AND($D$160&lt;&gt;"",$D$160="yes"),FALSE)</f>
        <v/>
      </c>
      <c r="AJ162">
        <f>IFERROR(AND($D$160="",NOT(AND($D$160&lt;&gt;"",$D$160="yes"))),FALSE)</f>
        <v/>
      </c>
      <c r="AK162">
        <f>IF(AI162,IF(AH162,"ANSWERED","MISSING"),IF(AJ162,IF(AH162,"INVALID","CONTROLLER MISSING"),IF(AH162,"INVALID","NOT APPLICABLE")))</f>
        <v/>
      </c>
      <c r="AL162" t="inlineStr">
        <is>
          <t>PARSED</t>
        </is>
      </c>
    </row>
    <row r="163">
      <c r="A163" s="29" t="inlineStr">
        <is>
          <t>UTACSP_GV_201_v1</t>
        </is>
      </c>
      <c r="B163" s="30" t="inlineStr">
        <is>
          <t>Does the service agreement include confidentiality clauses?</t>
        </is>
      </c>
      <c r="C163" s="31" t="inlineStr">
        <is>
          <t>Select one option from the allowed list of values.
Required if question UTACSP_GV_198 is answered as yes.
OPTIONS: YES | NO
WHEN TO ANSWER: “If no (or not applicablagreements are in place, please provide details as to why.” (UTACSP_GV_198) is “yes”</t>
        </is>
      </c>
      <c r="D163" s="34" t="inlineStr"/>
      <c r="E163" s="33" t="inlineStr"/>
      <c r="F163" s="33" t="inlineStr"/>
      <c r="G163" s="33" t="inlineStr"/>
      <c r="H163" s="33" t="inlineStr"/>
      <c r="I163" s="33" t="inlineStr"/>
      <c r="J163" s="33" t="inlineStr"/>
      <c r="K163" s="33" t="inlineStr"/>
      <c r="L163" s="33" t="inlineStr"/>
      <c r="M163" s="33" t="inlineStr"/>
      <c r="N163" s="33" t="inlineStr"/>
      <c r="O163" s="33" t="inlineStr"/>
      <c r="P163" s="33" t="inlineStr"/>
      <c r="Q163" s="33" t="inlineStr"/>
      <c r="R163" s="33" t="inlineStr"/>
      <c r="S163" s="33" t="inlineStr"/>
      <c r="T163" s="33" t="inlineStr"/>
      <c r="U163" s="33" t="inlineStr"/>
      <c r="V163" s="33" t="inlineStr"/>
      <c r="W163" s="33" t="inlineStr"/>
      <c r="X163" s="33" t="inlineStr"/>
      <c r="Y163" s="33" t="inlineStr"/>
      <c r="Z163" s="33" t="inlineStr"/>
      <c r="AA163" s="33" t="inlineStr"/>
      <c r="AB163" s="33" t="inlineStr"/>
      <c r="AC163" s="33" t="inlineStr"/>
      <c r="AD163" s="33" t="inlineStr"/>
      <c r="AE163" s="33" t="inlineStr"/>
      <c r="AF163" s="33" t="inlineStr"/>
      <c r="AG163" s="33" t="inlineStr"/>
      <c r="AH163">
        <f>COUNTA(D163:D163)&gt;0</f>
        <v/>
      </c>
      <c r="AI163">
        <f>IFERROR(AND($D$160&lt;&gt;"",$D$160="yes"),FALSE)</f>
        <v/>
      </c>
      <c r="AJ163">
        <f>IFERROR(AND($D$160="",NOT(AND($D$160&lt;&gt;"",$D$160="yes"))),FALSE)</f>
        <v/>
      </c>
      <c r="AK163">
        <f>IF(AI163,IF(AH163,"ANSWERED","MISSING"),IF(AJ163,IF(AH163,"INVALID","CONTROLLER MISSING"),IF(AH163,"INVALID","NOT APPLICABLE")))</f>
        <v/>
      </c>
      <c r="AL163" t="inlineStr">
        <is>
          <t>PARSED</t>
        </is>
      </c>
    </row>
    <row r="164">
      <c r="A164" s="29" t="inlineStr">
        <is>
          <t>UTACSP_GV_202_v1</t>
        </is>
      </c>
      <c r="B164" s="30" t="inlineStr">
        <is>
          <t>How does the CSP assess third parties to whom adminstrative functions relating to CSP activities have been delegated. If 'Other' is selected, then please explain in the following question.</t>
        </is>
      </c>
      <c r="C164" s="31" t="inlineStr">
        <is>
          <t>Select one option from the allowed list of values.
OPTIONS: Use the dropdown list; the full option list is intentionally not repeated here.</t>
        </is>
      </c>
      <c r="D164" s="32" t="inlineStr"/>
      <c r="E164" s="33" t="inlineStr"/>
      <c r="F164" s="33" t="inlineStr"/>
      <c r="G164" s="33" t="inlineStr"/>
      <c r="H164" s="33" t="inlineStr"/>
      <c r="I164" s="33" t="inlineStr"/>
      <c r="J164" s="33" t="inlineStr"/>
      <c r="K164" s="33" t="inlineStr"/>
      <c r="L164" s="33" t="inlineStr"/>
      <c r="M164" s="33" t="inlineStr"/>
      <c r="N164" s="33" t="inlineStr"/>
      <c r="O164" s="33" t="inlineStr"/>
      <c r="P164" s="33" t="inlineStr"/>
      <c r="Q164" s="33" t="inlineStr"/>
      <c r="R164" s="33" t="inlineStr"/>
      <c r="S164" s="33" t="inlineStr"/>
      <c r="T164" s="33" t="inlineStr"/>
      <c r="U164" s="33" t="inlineStr"/>
      <c r="V164" s="33" t="inlineStr"/>
      <c r="W164" s="33" t="inlineStr"/>
      <c r="X164" s="33" t="inlineStr"/>
      <c r="Y164" s="33" t="inlineStr"/>
      <c r="Z164" s="33" t="inlineStr"/>
      <c r="AA164" s="33" t="inlineStr"/>
      <c r="AB164" s="33" t="inlineStr"/>
      <c r="AC164" s="33" t="inlineStr"/>
      <c r="AD164" s="33" t="inlineStr"/>
      <c r="AE164" s="33" t="inlineStr"/>
      <c r="AF164" s="33" t="inlineStr"/>
      <c r="AG164" s="33" t="inlineStr"/>
      <c r="AH164">
        <f>COUNTA(D164:D164)&gt;0</f>
        <v/>
      </c>
      <c r="AI164">
        <f>TRUE</f>
        <v/>
      </c>
      <c r="AJ164">
        <f>FALSE</f>
        <v/>
      </c>
      <c r="AK164">
        <f>IF(AH164,"ANSWERED","MISSING")</f>
        <v/>
      </c>
      <c r="AL164" t="inlineStr">
        <is>
          <t>NO_DEPENDENCY</t>
        </is>
      </c>
    </row>
    <row r="165">
      <c r="A165" s="29" t="inlineStr">
        <is>
          <t>UTACSP_GV_203_v1</t>
        </is>
      </c>
      <c r="B165" s="30" t="inlineStr">
        <is>
          <t>Please specify.</t>
        </is>
      </c>
      <c r="C165" s="31" t="inlineStr">
        <is>
          <t>Required if question UTACSP_GV_201 is answered as other.
WHEN TO ANSWER: “Does the service agreement include confidentiality clauses?” (UTACSP_GV_201) is “other”</t>
        </is>
      </c>
      <c r="D165" s="34" t="inlineStr"/>
      <c r="E165" s="33" t="inlineStr"/>
      <c r="F165" s="33" t="inlineStr"/>
      <c r="G165" s="33" t="inlineStr"/>
      <c r="H165" s="33" t="inlineStr"/>
      <c r="I165" s="33" t="inlineStr"/>
      <c r="J165" s="33" t="inlineStr"/>
      <c r="K165" s="33" t="inlineStr"/>
      <c r="L165" s="33" t="inlineStr"/>
      <c r="M165" s="33" t="inlineStr"/>
      <c r="N165" s="33" t="inlineStr"/>
      <c r="O165" s="33" t="inlineStr"/>
      <c r="P165" s="33" t="inlineStr"/>
      <c r="Q165" s="33" t="inlineStr"/>
      <c r="R165" s="33" t="inlineStr"/>
      <c r="S165" s="33" t="inlineStr"/>
      <c r="T165" s="33" t="inlineStr"/>
      <c r="U165" s="33" t="inlineStr"/>
      <c r="V165" s="33" t="inlineStr"/>
      <c r="W165" s="33" t="inlineStr"/>
      <c r="X165" s="33" t="inlineStr"/>
      <c r="Y165" s="33" t="inlineStr"/>
      <c r="Z165" s="33" t="inlineStr"/>
      <c r="AA165" s="33" t="inlineStr"/>
      <c r="AB165" s="33" t="inlineStr"/>
      <c r="AC165" s="33" t="inlineStr"/>
      <c r="AD165" s="33" t="inlineStr"/>
      <c r="AE165" s="33" t="inlineStr"/>
      <c r="AF165" s="33" t="inlineStr"/>
      <c r="AG165" s="33" t="inlineStr"/>
      <c r="AH165">
        <f>COUNTA(D165:D165)&gt;0</f>
        <v/>
      </c>
      <c r="AI165">
        <f>IFERROR(AND($D$163&lt;&gt;"",$D$163="other"),FALSE)</f>
        <v/>
      </c>
      <c r="AJ165">
        <f>IFERROR(AND($D$163="",NOT(AND($D$163&lt;&gt;"",$D$163="other"))),FALSE)</f>
        <v/>
      </c>
      <c r="AK165">
        <f>IF(AI165,IF(AH165,"ANSWERED","MISSING"),IF(AJ165,IF(AH165,"INVALID","CONTROLLER MISSING"),IF(AH165,"INVALID","NOT APPLICABLE")))</f>
        <v/>
      </c>
      <c r="AL165" t="inlineStr">
        <is>
          <t>PARSED</t>
        </is>
      </c>
    </row>
    <row r="166">
      <c r="A166" s="29" t="inlineStr">
        <is>
          <t>UTACSP_GV_204_v1</t>
        </is>
      </c>
      <c r="B166" s="30" t="inlineStr">
        <is>
          <t>Does the CSP grant any Power of Attorney (POto third parties?</t>
        </is>
      </c>
      <c r="C166" s="31" t="inlineStr">
        <is>
          <t>Select one option from the allowed list of values.
OPTIONS: YES | NO</t>
        </is>
      </c>
      <c r="D166" s="32" t="inlineStr"/>
      <c r="E166" s="33" t="inlineStr"/>
      <c r="F166" s="33" t="inlineStr"/>
      <c r="G166" s="33" t="inlineStr"/>
      <c r="H166" s="33" t="inlineStr"/>
      <c r="I166" s="33" t="inlineStr"/>
      <c r="J166" s="33" t="inlineStr"/>
      <c r="K166" s="33" t="inlineStr"/>
      <c r="L166" s="33" t="inlineStr"/>
      <c r="M166" s="33" t="inlineStr"/>
      <c r="N166" s="33" t="inlineStr"/>
      <c r="O166" s="33" t="inlineStr"/>
      <c r="P166" s="33" t="inlineStr"/>
      <c r="Q166" s="33" t="inlineStr"/>
      <c r="R166" s="33" t="inlineStr"/>
      <c r="S166" s="33" t="inlineStr"/>
      <c r="T166" s="33" t="inlineStr"/>
      <c r="U166" s="33" t="inlineStr"/>
      <c r="V166" s="33" t="inlineStr"/>
      <c r="W166" s="33" t="inlineStr"/>
      <c r="X166" s="33" t="inlineStr"/>
      <c r="Y166" s="33" t="inlineStr"/>
      <c r="Z166" s="33" t="inlineStr"/>
      <c r="AA166" s="33" t="inlineStr"/>
      <c r="AB166" s="33" t="inlineStr"/>
      <c r="AC166" s="33" t="inlineStr"/>
      <c r="AD166" s="33" t="inlineStr"/>
      <c r="AE166" s="33" t="inlineStr"/>
      <c r="AF166" s="33" t="inlineStr"/>
      <c r="AG166" s="33" t="inlineStr"/>
      <c r="AH166">
        <f>COUNTA(D166:D166)&gt;0</f>
        <v/>
      </c>
      <c r="AI166">
        <f>TRUE</f>
        <v/>
      </c>
      <c r="AJ166">
        <f>FALSE</f>
        <v/>
      </c>
      <c r="AK166">
        <f>IF(AH166,"ANSWERED","MISSING")</f>
        <v/>
      </c>
      <c r="AL166" t="inlineStr">
        <is>
          <t>NO_DEPENDENCY</t>
        </is>
      </c>
    </row>
    <row r="167">
      <c r="A167" s="29" t="inlineStr">
        <is>
          <t>UTACSP_GV_205_v1</t>
        </is>
      </c>
      <c r="B167" s="30" t="inlineStr">
        <is>
          <t>Is this a general or special POA?</t>
        </is>
      </c>
      <c r="C167" s="31" t="inlineStr">
        <is>
          <t>Select one option from the allowed list of values.
Required if question UTACSP_GV_203 is answered as yes.
OPTIONS: General POA | Special POA
WHEN TO ANSWER: “Please specify.” (UTACSP_GV_203) is “yes”</t>
        </is>
      </c>
      <c r="D167" s="34" t="inlineStr"/>
      <c r="E167" s="33" t="inlineStr"/>
      <c r="F167" s="33" t="inlineStr"/>
      <c r="G167" s="33" t="inlineStr"/>
      <c r="H167" s="33" t="inlineStr"/>
      <c r="I167" s="33" t="inlineStr"/>
      <c r="J167" s="33" t="inlineStr"/>
      <c r="K167" s="33" t="inlineStr"/>
      <c r="L167" s="33" t="inlineStr"/>
      <c r="M167" s="33" t="inlineStr"/>
      <c r="N167" s="33" t="inlineStr"/>
      <c r="O167" s="33" t="inlineStr"/>
      <c r="P167" s="33" t="inlineStr"/>
      <c r="Q167" s="33" t="inlineStr"/>
      <c r="R167" s="33" t="inlineStr"/>
      <c r="S167" s="33" t="inlineStr"/>
      <c r="T167" s="33" t="inlineStr"/>
      <c r="U167" s="33" t="inlineStr"/>
      <c r="V167" s="33" t="inlineStr"/>
      <c r="W167" s="33" t="inlineStr"/>
      <c r="X167" s="33" t="inlineStr"/>
      <c r="Y167" s="33" t="inlineStr"/>
      <c r="Z167" s="33" t="inlineStr"/>
      <c r="AA167" s="33" t="inlineStr"/>
      <c r="AB167" s="33" t="inlineStr"/>
      <c r="AC167" s="33" t="inlineStr"/>
      <c r="AD167" s="33" t="inlineStr"/>
      <c r="AE167" s="33" t="inlineStr"/>
      <c r="AF167" s="33" t="inlineStr"/>
      <c r="AG167" s="33" t="inlineStr"/>
      <c r="AH167">
        <f>COUNTA(D167:D167)&gt;0</f>
        <v/>
      </c>
      <c r="AI167">
        <f>IFERROR(AND($D$165&lt;&gt;"",$D$165="yes"),FALSE)</f>
        <v/>
      </c>
      <c r="AJ167">
        <f>IFERROR(AND($D$165="",NOT(AND($D$165&lt;&gt;"",$D$165="yes"))),FALSE)</f>
        <v/>
      </c>
      <c r="AK167">
        <f>IF(AI167,IF(AH167,"ANSWERED","MISSING"),IF(AJ167,IF(AH167,"INVALID","CONTROLLER MISSING"),IF(AH167,"INVALID","NOT APPLICABLE")))</f>
        <v/>
      </c>
      <c r="AL167" t="inlineStr">
        <is>
          <t>PARSED</t>
        </is>
      </c>
    </row>
    <row r="168">
      <c r="A168" s="29" t="inlineStr">
        <is>
          <t>UTACSP_GV_206_v1</t>
        </is>
      </c>
      <c r="B168" s="30" t="inlineStr">
        <is>
          <t>In case of Special Power of Attorney, kindly provide details of what the attorney is authorised to do in terms of the POA.</t>
        </is>
      </c>
      <c r="C168" s="31" t="inlineStr">
        <is>
          <t>Required if question UTACSP_GV_204 is answered as special POA.
WHEN TO ANSWER: “Does the CSP grant any Power of Attorney (POto third parties?” (UTACSP_GV_204) is “special POA”</t>
        </is>
      </c>
      <c r="D168" s="34" t="inlineStr"/>
      <c r="E168" s="33" t="inlineStr"/>
      <c r="F168" s="33" t="inlineStr"/>
      <c r="G168" s="33" t="inlineStr"/>
      <c r="H168" s="33" t="inlineStr"/>
      <c r="I168" s="33" t="inlineStr"/>
      <c r="J168" s="33" t="inlineStr"/>
      <c r="K168" s="33" t="inlineStr"/>
      <c r="L168" s="33" t="inlineStr"/>
      <c r="M168" s="33" t="inlineStr"/>
      <c r="N168" s="33" t="inlineStr"/>
      <c r="O168" s="33" t="inlineStr"/>
      <c r="P168" s="33" t="inlineStr"/>
      <c r="Q168" s="33" t="inlineStr"/>
      <c r="R168" s="33" t="inlineStr"/>
      <c r="S168" s="33" t="inlineStr"/>
      <c r="T168" s="33" t="inlineStr"/>
      <c r="U168" s="33" t="inlineStr"/>
      <c r="V168" s="33" t="inlineStr"/>
      <c r="W168" s="33" t="inlineStr"/>
      <c r="X168" s="33" t="inlineStr"/>
      <c r="Y168" s="33" t="inlineStr"/>
      <c r="Z168" s="33" t="inlineStr"/>
      <c r="AA168" s="33" t="inlineStr"/>
      <c r="AB168" s="33" t="inlineStr"/>
      <c r="AC168" s="33" t="inlineStr"/>
      <c r="AD168" s="33" t="inlineStr"/>
      <c r="AE168" s="33" t="inlineStr"/>
      <c r="AF168" s="33" t="inlineStr"/>
      <c r="AG168" s="33" t="inlineStr"/>
      <c r="AH168">
        <f>COUNTA(D168:D168)&gt;0</f>
        <v/>
      </c>
      <c r="AI168">
        <f>IFERROR(AND($D$166&lt;&gt;"",$D$166="special POA"),FALSE)</f>
        <v/>
      </c>
      <c r="AJ168">
        <f>IFERROR(AND($D$166="",NOT(AND($D$166&lt;&gt;"",$D$166="special POA"))),FALSE)</f>
        <v/>
      </c>
      <c r="AK168">
        <f>IF(AI168,IF(AH168,"ANSWERED","MISSING"),IF(AJ168,IF(AH168,"INVALID","CONTROLLER MISSING"),IF(AH168,"INVALID","NOT APPLICABLE")))</f>
        <v/>
      </c>
      <c r="AL168" t="inlineStr">
        <is>
          <t>PARSED</t>
        </is>
      </c>
    </row>
    <row r="169">
      <c r="A169" s="29" t="inlineStr">
        <is>
          <t>UTACSP_GV_207_v1</t>
        </is>
      </c>
      <c r="B169" s="30" t="inlineStr">
        <is>
          <t>What measures are undertaken by the CSP to monitor the activities of the parties that hold a Power of Attorney? If 'other' is selected, then please specify in the next question.</t>
        </is>
      </c>
      <c r="C169" s="31" t="inlineStr">
        <is>
          <t>Select all applicable options from the allowed list of values.
Required if question UTACSP_GV_203 is answered as yes.
HOW TO ANSWER: At least 1 values.
OPTIONS: Use the dropdown list; the full option list is intentionally not repeated here.
WHEN TO ANSWER: “Please specify.” (UTACSP_GV_203) is “yes”</t>
        </is>
      </c>
      <c r="D169" s="34" t="inlineStr"/>
      <c r="E169" s="34" t="inlineStr"/>
      <c r="F169" s="34" t="inlineStr"/>
      <c r="G169" s="34" t="inlineStr"/>
      <c r="H169" s="34" t="inlineStr"/>
      <c r="I169" s="34" t="inlineStr"/>
      <c r="J169" s="34" t="inlineStr"/>
      <c r="K169" s="34" t="inlineStr"/>
      <c r="L169" s="34" t="inlineStr"/>
      <c r="M169" s="34" t="inlineStr"/>
      <c r="N169" s="34" t="inlineStr"/>
      <c r="O169" s="34" t="inlineStr"/>
      <c r="P169" s="34" t="inlineStr"/>
      <c r="Q169" s="34" t="inlineStr"/>
      <c r="R169" s="34" t="inlineStr"/>
      <c r="S169" s="34" t="inlineStr"/>
      <c r="T169" s="34" t="inlineStr"/>
      <c r="U169" s="34" t="inlineStr"/>
      <c r="V169" s="34" t="inlineStr"/>
      <c r="W169" s="34" t="inlineStr"/>
      <c r="X169" s="34" t="inlineStr"/>
      <c r="Y169" s="34" t="inlineStr"/>
      <c r="Z169" s="34" t="inlineStr"/>
      <c r="AA169" s="34" t="inlineStr"/>
      <c r="AB169" s="34" t="inlineStr"/>
      <c r="AC169" s="34" t="inlineStr"/>
      <c r="AD169" s="34" t="inlineStr"/>
      <c r="AE169" s="34" t="inlineStr"/>
      <c r="AF169" s="34" t="inlineStr"/>
      <c r="AG169" s="34" t="inlineStr"/>
      <c r="AH169">
        <f>COUNTA(D169:AG169)&gt;0</f>
        <v/>
      </c>
      <c r="AI169">
        <f>IFERROR(AND($D$165&lt;&gt;"",$D$165="yes"),FALSE)</f>
        <v/>
      </c>
      <c r="AJ169">
        <f>IFERROR(AND($D$165="",NOT(AND($D$165&lt;&gt;"",$D$165="yes"))),FALSE)</f>
        <v/>
      </c>
      <c r="AK169">
        <f>IF(AI169,IF(AH169,"ANSWERED","MISSING"),IF(AJ169,IF(AH169,"INVALID","CONTROLLER MISSING"),IF(AH169,"INVALID","NOT APPLICABLE")))</f>
        <v/>
      </c>
      <c r="AL169" t="inlineStr">
        <is>
          <t>PARSED</t>
        </is>
      </c>
    </row>
    <row r="170">
      <c r="A170" s="29" t="inlineStr">
        <is>
          <t>UTACSP_GV_208_v1</t>
        </is>
      </c>
      <c r="B170" s="30" t="inlineStr">
        <is>
          <t>Specify Other</t>
        </is>
      </c>
      <c r="C170" s="31" t="inlineStr">
        <is>
          <t>Required if question UTACSP_GV_206 is answered as other.
WHEN TO ANSWER: “In case of Special Power of Attorney, kindly provide details of what the attorney is authorised to do in terms of the POA.” (UTACSP_GV_206) is “other”</t>
        </is>
      </c>
      <c r="D170" s="34" t="inlineStr"/>
      <c r="E170" s="33" t="inlineStr"/>
      <c r="F170" s="33" t="inlineStr"/>
      <c r="G170" s="33" t="inlineStr"/>
      <c r="H170" s="33" t="inlineStr"/>
      <c r="I170" s="33" t="inlineStr"/>
      <c r="J170" s="33" t="inlineStr"/>
      <c r="K170" s="33" t="inlineStr"/>
      <c r="L170" s="33" t="inlineStr"/>
      <c r="M170" s="33" t="inlineStr"/>
      <c r="N170" s="33" t="inlineStr"/>
      <c r="O170" s="33" t="inlineStr"/>
      <c r="P170" s="33" t="inlineStr"/>
      <c r="Q170" s="33" t="inlineStr"/>
      <c r="R170" s="33" t="inlineStr"/>
      <c r="S170" s="33" t="inlineStr"/>
      <c r="T170" s="33" t="inlineStr"/>
      <c r="U170" s="33" t="inlineStr"/>
      <c r="V170" s="33" t="inlineStr"/>
      <c r="W170" s="33" t="inlineStr"/>
      <c r="X170" s="33" t="inlineStr"/>
      <c r="Y170" s="33" t="inlineStr"/>
      <c r="Z170" s="33" t="inlineStr"/>
      <c r="AA170" s="33" t="inlineStr"/>
      <c r="AB170" s="33" t="inlineStr"/>
      <c r="AC170" s="33" t="inlineStr"/>
      <c r="AD170" s="33" t="inlineStr"/>
      <c r="AE170" s="33" t="inlineStr"/>
      <c r="AF170" s="33" t="inlineStr"/>
      <c r="AG170" s="33" t="inlineStr"/>
      <c r="AH170">
        <f>COUNTA(D170:D170)&gt;0</f>
        <v/>
      </c>
      <c r="AI170">
        <f>IFERROR(AND($D$168&lt;&gt;"",$D$168="other"),FALSE)</f>
        <v/>
      </c>
      <c r="AJ170">
        <f>IFERROR(AND($D$168="",NOT(AND($D$168&lt;&gt;"",$D$168="other"))),FALSE)</f>
        <v/>
      </c>
      <c r="AK170">
        <f>IF(AI170,IF(AH170,"ANSWERED","MISSING"),IF(AJ170,IF(AH170,"INVALID","CONTROLLER MISSING"),IF(AH170,"INVALID","NOT APPLICABLE")))</f>
        <v/>
      </c>
      <c r="AL170" t="inlineStr">
        <is>
          <t>PARSED</t>
        </is>
      </c>
    </row>
    <row r="171">
      <c r="A171" s="29" t="inlineStr">
        <is>
          <t>UTACSP_GV_209_v1</t>
        </is>
      </c>
      <c r="B171" s="30" t="inlineStr">
        <is>
          <t>e)  In case where the CSP is reviewing the documentation, is this being done after each transaction or periodically?</t>
        </is>
      </c>
      <c r="C171" s="31" t="inlineStr">
        <is>
          <t>Select one option from the allowed list of values.
Required if question UTACSP_GV_206 is answered as one of: Review of Documentation, All of the Above, Other.
OPTIONS: After each transaction | Periodically
WHEN TO ANSWER: “In case of Special Power of Attorney, kindly provide details of what the attorney is authorised to do in terms of the POA.” (UTACSP_GV_206) is one of: “Review of Documentation”, “All of the Above”, “Other”</t>
        </is>
      </c>
      <c r="D171" s="34" t="inlineStr"/>
      <c r="E171" s="33" t="inlineStr"/>
      <c r="F171" s="33" t="inlineStr"/>
      <c r="G171" s="33" t="inlineStr"/>
      <c r="H171" s="33" t="inlineStr"/>
      <c r="I171" s="33" t="inlineStr"/>
      <c r="J171" s="33" t="inlineStr"/>
      <c r="K171" s="33" t="inlineStr"/>
      <c r="L171" s="33" t="inlineStr"/>
      <c r="M171" s="33" t="inlineStr"/>
      <c r="N171" s="33" t="inlineStr"/>
      <c r="O171" s="33" t="inlineStr"/>
      <c r="P171" s="33" t="inlineStr"/>
      <c r="Q171" s="33" t="inlineStr"/>
      <c r="R171" s="33" t="inlineStr"/>
      <c r="S171" s="33" t="inlineStr"/>
      <c r="T171" s="33" t="inlineStr"/>
      <c r="U171" s="33" t="inlineStr"/>
      <c r="V171" s="33" t="inlineStr"/>
      <c r="W171" s="33" t="inlineStr"/>
      <c r="X171" s="33" t="inlineStr"/>
      <c r="Y171" s="33" t="inlineStr"/>
      <c r="Z171" s="33" t="inlineStr"/>
      <c r="AA171" s="33" t="inlineStr"/>
      <c r="AB171" s="33" t="inlineStr"/>
      <c r="AC171" s="33" t="inlineStr"/>
      <c r="AD171" s="33" t="inlineStr"/>
      <c r="AE171" s="33" t="inlineStr"/>
      <c r="AF171" s="33" t="inlineStr"/>
      <c r="AG171" s="33" t="inlineStr"/>
      <c r="AH171">
        <f>COUNTA(D171:D171)&gt;0</f>
        <v/>
      </c>
      <c r="AI171">
        <f>IFERROR(AND($D$168&lt;&gt;"",OR($D$168="Review of Documentation",$D$168="All of the Above",$D$168="Other")),FALSE)</f>
        <v/>
      </c>
      <c r="AJ171">
        <f>IFERROR(AND($D$168="",NOT(AND($D$168&lt;&gt;"",OR($D$168="Review of Documentation",$D$168="All of the Above",$D$168="Other")))),FALSE)</f>
        <v/>
      </c>
      <c r="AK171">
        <f>IF(AI171,IF(AH171,"ANSWERED","MISSING"),IF(AJ171,IF(AH171,"INVALID","CONTROLLER MISSING"),IF(AH171,"INVALID","NOT APPLICABLE")))</f>
        <v/>
      </c>
      <c r="AL171" t="inlineStr">
        <is>
          <t>PARSED</t>
        </is>
      </c>
    </row>
    <row r="172">
      <c r="A172" s="29" t="inlineStr">
        <is>
          <t>UTACSP_GV_210_v1</t>
        </is>
      </c>
      <c r="B172" s="30" t="inlineStr">
        <is>
          <t>In the case where the review is done periodically, how often is this being done?</t>
        </is>
      </c>
      <c r="C172" s="31" t="inlineStr">
        <is>
          <t>Select one option from the allowed list of values.
Required if question UTACSP_GV_208 is answered as one of: Periodically.
OPTIONS: Monthly | Quarterly | Semi-Anually | Annually | Other
WHEN TO ANSWER: “Specify Other” (UTACSP_GV_208) is one of: “Periodically”</t>
        </is>
      </c>
      <c r="D172" s="34" t="inlineStr"/>
      <c r="E172" s="33" t="inlineStr"/>
      <c r="F172" s="33" t="inlineStr"/>
      <c r="G172" s="33" t="inlineStr"/>
      <c r="H172" s="33" t="inlineStr"/>
      <c r="I172" s="33" t="inlineStr"/>
      <c r="J172" s="33" t="inlineStr"/>
      <c r="K172" s="33" t="inlineStr"/>
      <c r="L172" s="33" t="inlineStr"/>
      <c r="M172" s="33" t="inlineStr"/>
      <c r="N172" s="33" t="inlineStr"/>
      <c r="O172" s="33" t="inlineStr"/>
      <c r="P172" s="33" t="inlineStr"/>
      <c r="Q172" s="33" t="inlineStr"/>
      <c r="R172" s="33" t="inlineStr"/>
      <c r="S172" s="33" t="inlineStr"/>
      <c r="T172" s="33" t="inlineStr"/>
      <c r="U172" s="33" t="inlineStr"/>
      <c r="V172" s="33" t="inlineStr"/>
      <c r="W172" s="33" t="inlineStr"/>
      <c r="X172" s="33" t="inlineStr"/>
      <c r="Y172" s="33" t="inlineStr"/>
      <c r="Z172" s="33" t="inlineStr"/>
      <c r="AA172" s="33" t="inlineStr"/>
      <c r="AB172" s="33" t="inlineStr"/>
      <c r="AC172" s="33" t="inlineStr"/>
      <c r="AD172" s="33" t="inlineStr"/>
      <c r="AE172" s="33" t="inlineStr"/>
      <c r="AF172" s="33" t="inlineStr"/>
      <c r="AG172" s="33" t="inlineStr"/>
      <c r="AH172">
        <f>COUNTA(D172:D172)&gt;0</f>
        <v/>
      </c>
      <c r="AI172">
        <f>IFERROR(AND($D$170&lt;&gt;"",$D$170="Periodically"),FALSE)</f>
        <v/>
      </c>
      <c r="AJ172">
        <f>IFERROR(AND($D$170="",NOT(AND($D$170&lt;&gt;"",$D$170="Periodically"))),FALSE)</f>
        <v/>
      </c>
      <c r="AK172">
        <f>IF(AI172,IF(AH172,"ANSWERED","MISSING"),IF(AJ172,IF(AH172,"INVALID","CONTROLLER MISSING"),IF(AH172,"INVALID","NOT APPLICABLE")))</f>
        <v/>
      </c>
      <c r="AL172" t="inlineStr">
        <is>
          <t>PARSED</t>
        </is>
      </c>
    </row>
    <row r="173" ht="24" customHeight="1">
      <c r="A173" s="28" t="inlineStr">
        <is>
          <t>GV — ESTABLISHMENT OF BUSINESS RELATIONSHIP - COMPANY FORMATION</t>
        </is>
      </c>
      <c r="B173" s="28" t="n"/>
      <c r="C173" s="28" t="n"/>
      <c r="D173" s="28" t="n"/>
      <c r="E173" s="28" t="n"/>
      <c r="F173" s="28" t="n"/>
      <c r="G173" s="28" t="n"/>
      <c r="H173" s="28" t="n"/>
      <c r="I173" s="28" t="n"/>
      <c r="J173" s="28" t="n"/>
      <c r="K173" s="28" t="n"/>
      <c r="L173" s="28" t="n"/>
      <c r="M173" s="28" t="n"/>
      <c r="N173" s="28" t="n"/>
      <c r="O173" s="28" t="n"/>
      <c r="P173" s="28" t="n"/>
      <c r="Q173" s="28" t="n"/>
      <c r="R173" s="28" t="n"/>
      <c r="S173" s="28" t="n"/>
      <c r="T173" s="28" t="n"/>
      <c r="U173" s="28" t="n"/>
      <c r="V173" s="28" t="n"/>
      <c r="W173" s="28" t="n"/>
      <c r="X173" s="28" t="n"/>
      <c r="Y173" s="28" t="n"/>
      <c r="Z173" s="28" t="n"/>
      <c r="AA173" s="28" t="n"/>
      <c r="AB173" s="28" t="n"/>
      <c r="AC173" s="28" t="n"/>
      <c r="AD173" s="28" t="n"/>
      <c r="AE173" s="28" t="n"/>
      <c r="AF173" s="28" t="n"/>
      <c r="AG173" s="28" t="n"/>
    </row>
    <row r="174">
      <c r="A174" s="29" t="inlineStr">
        <is>
          <t>UTACSP_GV_211_v1</t>
        </is>
      </c>
      <c r="B174" s="30" t="inlineStr">
        <is>
          <t>a)  Does the CSP carry out the necessary due diligence checks before accepting business?</t>
        </is>
      </c>
      <c r="C174" s="31" t="inlineStr">
        <is>
          <t>This question is In relation to company formation services, only.Select one option from the allowed list of values.
OPTIONS: YES | NO</t>
        </is>
      </c>
      <c r="D174" s="32" t="inlineStr"/>
      <c r="E174" s="33" t="inlineStr"/>
      <c r="F174" s="33" t="inlineStr"/>
      <c r="G174" s="33" t="inlineStr"/>
      <c r="H174" s="33" t="inlineStr"/>
      <c r="I174" s="33" t="inlineStr"/>
      <c r="J174" s="33" t="inlineStr"/>
      <c r="K174" s="33" t="inlineStr"/>
      <c r="L174" s="33" t="inlineStr"/>
      <c r="M174" s="33" t="inlineStr"/>
      <c r="N174" s="33" t="inlineStr"/>
      <c r="O174" s="33" t="inlineStr"/>
      <c r="P174" s="33" t="inlineStr"/>
      <c r="Q174" s="33" t="inlineStr"/>
      <c r="R174" s="33" t="inlineStr"/>
      <c r="S174" s="33" t="inlineStr"/>
      <c r="T174" s="33" t="inlineStr"/>
      <c r="U174" s="33" t="inlineStr"/>
      <c r="V174" s="33" t="inlineStr"/>
      <c r="W174" s="33" t="inlineStr"/>
      <c r="X174" s="33" t="inlineStr"/>
      <c r="Y174" s="33" t="inlineStr"/>
      <c r="Z174" s="33" t="inlineStr"/>
      <c r="AA174" s="33" t="inlineStr"/>
      <c r="AB174" s="33" t="inlineStr"/>
      <c r="AC174" s="33" t="inlineStr"/>
      <c r="AD174" s="33" t="inlineStr"/>
      <c r="AE174" s="33" t="inlineStr"/>
      <c r="AF174" s="33" t="inlineStr"/>
      <c r="AG174" s="33" t="inlineStr"/>
      <c r="AH174">
        <f>COUNTA(D174:D174)&gt;0</f>
        <v/>
      </c>
      <c r="AI174">
        <f>TRUE</f>
        <v/>
      </c>
      <c r="AJ174">
        <f>FALSE</f>
        <v/>
      </c>
      <c r="AK174">
        <f>IF(AH174,"ANSWERED","MISSING")</f>
        <v/>
      </c>
      <c r="AL174" t="inlineStr">
        <is>
          <t>NO_DEPENDENCY</t>
        </is>
      </c>
    </row>
    <row r="175">
      <c r="A175" s="29" t="inlineStr">
        <is>
          <t>UTACSP_GV_212_v1</t>
        </is>
      </c>
      <c r="B175" s="30" t="inlineStr">
        <is>
          <t>a) What measures are taken prior to onboarding to determine whether the arrangement is being established for a lawful purpose?</t>
        </is>
      </c>
      <c r="C175" s="31" t="inlineStr">
        <is>
          <t>This question is In relation to company formation services, only.</t>
        </is>
      </c>
      <c r="D175" s="32" t="inlineStr"/>
      <c r="E175" s="33" t="inlineStr"/>
      <c r="F175" s="33" t="inlineStr"/>
      <c r="G175" s="33" t="inlineStr"/>
      <c r="H175" s="33" t="inlineStr"/>
      <c r="I175" s="33" t="inlineStr"/>
      <c r="J175" s="33" t="inlineStr"/>
      <c r="K175" s="33" t="inlineStr"/>
      <c r="L175" s="33" t="inlineStr"/>
      <c r="M175" s="33" t="inlineStr"/>
      <c r="N175" s="33" t="inlineStr"/>
      <c r="O175" s="33" t="inlineStr"/>
      <c r="P175" s="33" t="inlineStr"/>
      <c r="Q175" s="33" t="inlineStr"/>
      <c r="R175" s="33" t="inlineStr"/>
      <c r="S175" s="33" t="inlineStr"/>
      <c r="T175" s="33" t="inlineStr"/>
      <c r="U175" s="33" t="inlineStr"/>
      <c r="V175" s="33" t="inlineStr"/>
      <c r="W175" s="33" t="inlineStr"/>
      <c r="X175" s="33" t="inlineStr"/>
      <c r="Y175" s="33" t="inlineStr"/>
      <c r="Z175" s="33" t="inlineStr"/>
      <c r="AA175" s="33" t="inlineStr"/>
      <c r="AB175" s="33" t="inlineStr"/>
      <c r="AC175" s="33" t="inlineStr"/>
      <c r="AD175" s="33" t="inlineStr"/>
      <c r="AE175" s="33" t="inlineStr"/>
      <c r="AF175" s="33" t="inlineStr"/>
      <c r="AG175" s="33" t="inlineStr"/>
      <c r="AH175">
        <f>COUNTA(D175:D175)&gt;0</f>
        <v/>
      </c>
      <c r="AI175">
        <f>TRUE</f>
        <v/>
      </c>
      <c r="AJ175">
        <f>FALSE</f>
        <v/>
      </c>
      <c r="AK175">
        <f>IF(AH175,"ANSWERED","MISSING")</f>
        <v/>
      </c>
      <c r="AL175" t="inlineStr">
        <is>
          <t>NO_DEPENDENCY</t>
        </is>
      </c>
    </row>
    <row r="176">
      <c r="A176" s="29" t="inlineStr">
        <is>
          <t>UTACSP_GV_213_v1</t>
        </is>
      </c>
      <c r="B176" s="30" t="inlineStr">
        <is>
          <t>a)  Does the CSP have procedures in place as required by Rule R4-2.2 of the CSP Rulebook?</t>
        </is>
      </c>
      <c r="C176" s="31" t="inlineStr">
        <is>
          <t>This question is In relation to company formation services, only.Select one option from the allowed list of values.
OPTIONS: YES | NO</t>
        </is>
      </c>
      <c r="D176" s="32" t="inlineStr"/>
      <c r="E176" s="33" t="inlineStr"/>
      <c r="F176" s="33" t="inlineStr"/>
      <c r="G176" s="33" t="inlineStr"/>
      <c r="H176" s="33" t="inlineStr"/>
      <c r="I176" s="33" t="inlineStr"/>
      <c r="J176" s="33" t="inlineStr"/>
      <c r="K176" s="33" t="inlineStr"/>
      <c r="L176" s="33" t="inlineStr"/>
      <c r="M176" s="33" t="inlineStr"/>
      <c r="N176" s="33" t="inlineStr"/>
      <c r="O176" s="33" t="inlineStr"/>
      <c r="P176" s="33" t="inlineStr"/>
      <c r="Q176" s="33" t="inlineStr"/>
      <c r="R176" s="33" t="inlineStr"/>
      <c r="S176" s="33" t="inlineStr"/>
      <c r="T176" s="33" t="inlineStr"/>
      <c r="U176" s="33" t="inlineStr"/>
      <c r="V176" s="33" t="inlineStr"/>
      <c r="W176" s="33" t="inlineStr"/>
      <c r="X176" s="33" t="inlineStr"/>
      <c r="Y176" s="33" t="inlineStr"/>
      <c r="Z176" s="33" t="inlineStr"/>
      <c r="AA176" s="33" t="inlineStr"/>
      <c r="AB176" s="33" t="inlineStr"/>
      <c r="AC176" s="33" t="inlineStr"/>
      <c r="AD176" s="33" t="inlineStr"/>
      <c r="AE176" s="33" t="inlineStr"/>
      <c r="AF176" s="33" t="inlineStr"/>
      <c r="AG176" s="33" t="inlineStr"/>
      <c r="AH176">
        <f>COUNTA(D176:D176)&gt;0</f>
        <v/>
      </c>
      <c r="AI176">
        <f>TRUE</f>
        <v/>
      </c>
      <c r="AJ176">
        <f>FALSE</f>
        <v/>
      </c>
      <c r="AK176">
        <f>IF(AH176,"ANSWERED","MISSING")</f>
        <v/>
      </c>
      <c r="AL176" t="inlineStr">
        <is>
          <t>NO_DEPENDENCY</t>
        </is>
      </c>
    </row>
    <row r="177">
      <c r="A177" s="29" t="inlineStr">
        <is>
          <t>UTACSP_GV_214_v1</t>
        </is>
      </c>
      <c r="B177" s="30" t="inlineStr">
        <is>
          <t>a)  Does the CSP assess the level of risk which the formation of company would present to the reputation of Malta?</t>
        </is>
      </c>
      <c r="C177" s="31" t="inlineStr">
        <is>
          <t>This question is In relation to comapny formation services, only. You may wish to refer to Rule R4-2.2 (c) of the CSP Rulebook for practical examples which may present a reputational riskSelect one option from the allow…
OPTIONS: YES | NO</t>
        </is>
      </c>
      <c r="D177" s="32" t="inlineStr"/>
      <c r="E177" s="33" t="inlineStr"/>
      <c r="F177" s="33" t="inlineStr"/>
      <c r="G177" s="33" t="inlineStr"/>
      <c r="H177" s="33" t="inlineStr"/>
      <c r="I177" s="33" t="inlineStr"/>
      <c r="J177" s="33" t="inlineStr"/>
      <c r="K177" s="33" t="inlineStr"/>
      <c r="L177" s="33" t="inlineStr"/>
      <c r="M177" s="33" t="inlineStr"/>
      <c r="N177" s="33" t="inlineStr"/>
      <c r="O177" s="33" t="inlineStr"/>
      <c r="P177" s="33" t="inlineStr"/>
      <c r="Q177" s="33" t="inlineStr"/>
      <c r="R177" s="33" t="inlineStr"/>
      <c r="S177" s="33" t="inlineStr"/>
      <c r="T177" s="33" t="inlineStr"/>
      <c r="U177" s="33" t="inlineStr"/>
      <c r="V177" s="33" t="inlineStr"/>
      <c r="W177" s="33" t="inlineStr"/>
      <c r="X177" s="33" t="inlineStr"/>
      <c r="Y177" s="33" t="inlineStr"/>
      <c r="Z177" s="33" t="inlineStr"/>
      <c r="AA177" s="33" t="inlineStr"/>
      <c r="AB177" s="33" t="inlineStr"/>
      <c r="AC177" s="33" t="inlineStr"/>
      <c r="AD177" s="33" t="inlineStr"/>
      <c r="AE177" s="33" t="inlineStr"/>
      <c r="AF177" s="33" t="inlineStr"/>
      <c r="AG177" s="33" t="inlineStr"/>
      <c r="AH177">
        <f>COUNTA(D177:D177)&gt;0</f>
        <v/>
      </c>
      <c r="AI177">
        <f>TRUE</f>
        <v/>
      </c>
      <c r="AJ177">
        <f>FALSE</f>
        <v/>
      </c>
      <c r="AK177">
        <f>IF(AH177,"ANSWERED","MISSING")</f>
        <v/>
      </c>
      <c r="AL177" t="inlineStr">
        <is>
          <t>NO_DEPENDENCY</t>
        </is>
      </c>
    </row>
    <row r="178" ht="24" customHeight="1">
      <c r="A178" s="28" t="inlineStr">
        <is>
          <t>GV — ESTABLISHMENT OF BUSINESS RELATIONSHIP - CLIENT AGREEMENTS</t>
        </is>
      </c>
      <c r="B178" s="28" t="n"/>
      <c r="C178" s="28" t="n"/>
      <c r="D178" s="28" t="n"/>
      <c r="E178" s="28" t="n"/>
      <c r="F178" s="28" t="n"/>
      <c r="G178" s="28" t="n"/>
      <c r="H178" s="28" t="n"/>
      <c r="I178" s="28" t="n"/>
      <c r="J178" s="28" t="n"/>
      <c r="K178" s="28" t="n"/>
      <c r="L178" s="28" t="n"/>
      <c r="M178" s="28" t="n"/>
      <c r="N178" s="28" t="n"/>
      <c r="O178" s="28" t="n"/>
      <c r="P178" s="28" t="n"/>
      <c r="Q178" s="28" t="n"/>
      <c r="R178" s="28" t="n"/>
      <c r="S178" s="28" t="n"/>
      <c r="T178" s="28" t="n"/>
      <c r="U178" s="28" t="n"/>
      <c r="V178" s="28" t="n"/>
      <c r="W178" s="28" t="n"/>
      <c r="X178" s="28" t="n"/>
      <c r="Y178" s="28" t="n"/>
      <c r="Z178" s="28" t="n"/>
      <c r="AA178" s="28" t="n"/>
      <c r="AB178" s="28" t="n"/>
      <c r="AC178" s="28" t="n"/>
      <c r="AD178" s="28" t="n"/>
      <c r="AE178" s="28" t="n"/>
      <c r="AF178" s="28" t="n"/>
      <c r="AG178" s="28" t="n"/>
    </row>
    <row r="179">
      <c r="A179" s="29" t="inlineStr">
        <is>
          <t>UTACSP_GV_215_v1</t>
        </is>
      </c>
      <c r="B179" s="30" t="inlineStr">
        <is>
          <t>d) Does the CSP enter into written agreements with all clients specifying the requisites set out in R3-11.7 of the CSP Rulebook ?</t>
        </is>
      </c>
      <c r="C179" s="31" t="inlineStr">
        <is>
          <t>Select one option from the allowed list of values.
OPTIONS: YES | NO</t>
        </is>
      </c>
      <c r="D179" s="32" t="inlineStr"/>
      <c r="E179" s="33" t="inlineStr"/>
      <c r="F179" s="33" t="inlineStr"/>
      <c r="G179" s="33" t="inlineStr"/>
      <c r="H179" s="33" t="inlineStr"/>
      <c r="I179" s="33" t="inlineStr"/>
      <c r="J179" s="33" t="inlineStr"/>
      <c r="K179" s="33" t="inlineStr"/>
      <c r="L179" s="33" t="inlineStr"/>
      <c r="M179" s="33" t="inlineStr"/>
      <c r="N179" s="33" t="inlineStr"/>
      <c r="O179" s="33" t="inlineStr"/>
      <c r="P179" s="33" t="inlineStr"/>
      <c r="Q179" s="33" t="inlineStr"/>
      <c r="R179" s="33" t="inlineStr"/>
      <c r="S179" s="33" t="inlineStr"/>
      <c r="T179" s="33" t="inlineStr"/>
      <c r="U179" s="33" t="inlineStr"/>
      <c r="V179" s="33" t="inlineStr"/>
      <c r="W179" s="33" t="inlineStr"/>
      <c r="X179" s="33" t="inlineStr"/>
      <c r="Y179" s="33" t="inlineStr"/>
      <c r="Z179" s="33" t="inlineStr"/>
      <c r="AA179" s="33" t="inlineStr"/>
      <c r="AB179" s="33" t="inlineStr"/>
      <c r="AC179" s="33" t="inlineStr"/>
      <c r="AD179" s="33" t="inlineStr"/>
      <c r="AE179" s="33" t="inlineStr"/>
      <c r="AF179" s="33" t="inlineStr"/>
      <c r="AG179" s="33" t="inlineStr"/>
      <c r="AH179">
        <f>COUNTA(D179:D179)&gt;0</f>
        <v/>
      </c>
      <c r="AI179">
        <f>TRUE</f>
        <v/>
      </c>
      <c r="AJ179">
        <f>FALSE</f>
        <v/>
      </c>
      <c r="AK179">
        <f>IF(AH179,"ANSWERED","MISSING")</f>
        <v/>
      </c>
      <c r="AL179" t="inlineStr">
        <is>
          <t>NO_DEPENDENCY</t>
        </is>
      </c>
    </row>
    <row r="180">
      <c r="A180" s="29" t="inlineStr">
        <is>
          <t>UTACSP_GV_216_v1</t>
        </is>
      </c>
      <c r="B180" s="30" t="inlineStr">
        <is>
          <t>By whom are the client agreements signed?</t>
        </is>
      </c>
      <c r="C180" s="31" t="inlineStr">
        <is>
          <t>N/A</t>
        </is>
      </c>
      <c r="D180" s="32" t="inlineStr"/>
      <c r="E180" s="33" t="inlineStr"/>
      <c r="F180" s="33" t="inlineStr"/>
      <c r="G180" s="33" t="inlineStr"/>
      <c r="H180" s="33" t="inlineStr"/>
      <c r="I180" s="33" t="inlineStr"/>
      <c r="J180" s="33" t="inlineStr"/>
      <c r="K180" s="33" t="inlineStr"/>
      <c r="L180" s="33" t="inlineStr"/>
      <c r="M180" s="33" t="inlineStr"/>
      <c r="N180" s="33" t="inlineStr"/>
      <c r="O180" s="33" t="inlineStr"/>
      <c r="P180" s="33" t="inlineStr"/>
      <c r="Q180" s="33" t="inlineStr"/>
      <c r="R180" s="33" t="inlineStr"/>
      <c r="S180" s="33" t="inlineStr"/>
      <c r="T180" s="33" t="inlineStr"/>
      <c r="U180" s="33" t="inlineStr"/>
      <c r="V180" s="33" t="inlineStr"/>
      <c r="W180" s="33" t="inlineStr"/>
      <c r="X180" s="33" t="inlineStr"/>
      <c r="Y180" s="33" t="inlineStr"/>
      <c r="Z180" s="33" t="inlineStr"/>
      <c r="AA180" s="33" t="inlineStr"/>
      <c r="AB180" s="33" t="inlineStr"/>
      <c r="AC180" s="33" t="inlineStr"/>
      <c r="AD180" s="33" t="inlineStr"/>
      <c r="AE180" s="33" t="inlineStr"/>
      <c r="AF180" s="33" t="inlineStr"/>
      <c r="AG180" s="33" t="inlineStr"/>
      <c r="AH180">
        <f>COUNTA(D180:D180)&gt;0</f>
        <v/>
      </c>
      <c r="AI180">
        <f>TRUE</f>
        <v/>
      </c>
      <c r="AJ180">
        <f>FALSE</f>
        <v/>
      </c>
      <c r="AK180">
        <f>IF(AH180,"ANSWERED","MISSING")</f>
        <v/>
      </c>
      <c r="AL180" t="inlineStr">
        <is>
          <t>NO_DEPENDENCY</t>
        </is>
      </c>
    </row>
    <row r="181" ht="24" customHeight="1">
      <c r="A181" s="28" t="inlineStr">
        <is>
          <t>GV — RECORDKEEPING</t>
        </is>
      </c>
      <c r="B181" s="28" t="n"/>
      <c r="C181" s="28" t="n"/>
      <c r="D181" s="28" t="n"/>
      <c r="E181" s="28" t="n"/>
      <c r="F181" s="28" t="n"/>
      <c r="G181" s="28" t="n"/>
      <c r="H181" s="28" t="n"/>
      <c r="I181" s="28" t="n"/>
      <c r="J181" s="28" t="n"/>
      <c r="K181" s="28" t="n"/>
      <c r="L181" s="28" t="n"/>
      <c r="M181" s="28" t="n"/>
      <c r="N181" s="28" t="n"/>
      <c r="O181" s="28" t="n"/>
      <c r="P181" s="28" t="n"/>
      <c r="Q181" s="28" t="n"/>
      <c r="R181" s="28" t="n"/>
      <c r="S181" s="28" t="n"/>
      <c r="T181" s="28" t="n"/>
      <c r="U181" s="28" t="n"/>
      <c r="V181" s="28" t="n"/>
      <c r="W181" s="28" t="n"/>
      <c r="X181" s="28" t="n"/>
      <c r="Y181" s="28" t="n"/>
      <c r="Z181" s="28" t="n"/>
      <c r="AA181" s="28" t="n"/>
      <c r="AB181" s="28" t="n"/>
      <c r="AC181" s="28" t="n"/>
      <c r="AD181" s="28" t="n"/>
      <c r="AE181" s="28" t="n"/>
      <c r="AF181" s="28" t="n"/>
      <c r="AG181" s="28" t="n"/>
    </row>
    <row r="182">
      <c r="A182" s="29" t="inlineStr">
        <is>
          <t>UTACSP_GV_217_v1</t>
        </is>
      </c>
      <c r="B182" s="30" t="inlineStr">
        <is>
          <t>c)What measures has the CSP adopted to ensure that the security, integrity and confidentiality of information are preserved?  If 'other' is selected please specify in the next question.</t>
        </is>
      </c>
      <c r="C182" s="31" t="inlineStr">
        <is>
          <t>Select all applicable options from the allowed list of values.
HOW TO ANSWER: At least 1 values.
OPTIONS: Use the dropdown list; the full option list is intentionally not repeated here.</t>
        </is>
      </c>
      <c r="D182" s="32" t="inlineStr"/>
      <c r="E182" s="34" t="inlineStr"/>
      <c r="F182" s="34" t="inlineStr"/>
      <c r="G182" s="34" t="inlineStr"/>
      <c r="H182" s="34" t="inlineStr"/>
      <c r="I182" s="34" t="inlineStr"/>
      <c r="J182" s="34" t="inlineStr"/>
      <c r="K182" s="34" t="inlineStr"/>
      <c r="L182" s="34" t="inlineStr"/>
      <c r="M182" s="34" t="inlineStr"/>
      <c r="N182" s="34" t="inlineStr"/>
      <c r="O182" s="34" t="inlineStr"/>
      <c r="P182" s="34" t="inlineStr"/>
      <c r="Q182" s="34" t="inlineStr"/>
      <c r="R182" s="34" t="inlineStr"/>
      <c r="S182" s="34" t="inlineStr"/>
      <c r="T182" s="34" t="inlineStr"/>
      <c r="U182" s="34" t="inlineStr"/>
      <c r="V182" s="34" t="inlineStr"/>
      <c r="W182" s="34" t="inlineStr"/>
      <c r="X182" s="34" t="inlineStr"/>
      <c r="Y182" s="34" t="inlineStr"/>
      <c r="Z182" s="34" t="inlineStr"/>
      <c r="AA182" s="34" t="inlineStr"/>
      <c r="AB182" s="34" t="inlineStr"/>
      <c r="AC182" s="34" t="inlineStr"/>
      <c r="AD182" s="34" t="inlineStr"/>
      <c r="AE182" s="34" t="inlineStr"/>
      <c r="AF182" s="34" t="inlineStr"/>
      <c r="AG182" s="34" t="inlineStr"/>
      <c r="AH182">
        <f>COUNTA(D182:AG182)&gt;0</f>
        <v/>
      </c>
      <c r="AI182">
        <f>TRUE</f>
        <v/>
      </c>
      <c r="AJ182">
        <f>FALSE</f>
        <v/>
      </c>
      <c r="AK182">
        <f>IF(AH182,"ANSWERED","MISSING")</f>
        <v/>
      </c>
      <c r="AL182" t="inlineStr">
        <is>
          <t>NO_DEPENDENCY</t>
        </is>
      </c>
    </row>
    <row r="183">
      <c r="A183" s="29" t="inlineStr">
        <is>
          <t>UTACSP_GV_218_v1</t>
        </is>
      </c>
      <c r="B183" s="30" t="inlineStr">
        <is>
          <t>Please specify</t>
        </is>
      </c>
      <c r="C183" s="31" t="inlineStr">
        <is>
          <t>Required if question UTACSP_GV_216 is answered as other.
WHEN TO ANSWER: “By whom are the client agreements signed?” (UTACSP_GV_216) is “other”</t>
        </is>
      </c>
      <c r="D183" s="34" t="inlineStr"/>
      <c r="E183" s="33" t="inlineStr"/>
      <c r="F183" s="33" t="inlineStr"/>
      <c r="G183" s="33" t="inlineStr"/>
      <c r="H183" s="33" t="inlineStr"/>
      <c r="I183" s="33" t="inlineStr"/>
      <c r="J183" s="33" t="inlineStr"/>
      <c r="K183" s="33" t="inlineStr"/>
      <c r="L183" s="33" t="inlineStr"/>
      <c r="M183" s="33" t="inlineStr"/>
      <c r="N183" s="33" t="inlineStr"/>
      <c r="O183" s="33" t="inlineStr"/>
      <c r="P183" s="33" t="inlineStr"/>
      <c r="Q183" s="33" t="inlineStr"/>
      <c r="R183" s="33" t="inlineStr"/>
      <c r="S183" s="33" t="inlineStr"/>
      <c r="T183" s="33" t="inlineStr"/>
      <c r="U183" s="33" t="inlineStr"/>
      <c r="V183" s="33" t="inlineStr"/>
      <c r="W183" s="33" t="inlineStr"/>
      <c r="X183" s="33" t="inlineStr"/>
      <c r="Y183" s="33" t="inlineStr"/>
      <c r="Z183" s="33" t="inlineStr"/>
      <c r="AA183" s="33" t="inlineStr"/>
      <c r="AB183" s="33" t="inlineStr"/>
      <c r="AC183" s="33" t="inlineStr"/>
      <c r="AD183" s="33" t="inlineStr"/>
      <c r="AE183" s="33" t="inlineStr"/>
      <c r="AF183" s="33" t="inlineStr"/>
      <c r="AG183" s="33" t="inlineStr"/>
      <c r="AH183">
        <f>COUNTA(D183:D183)&gt;0</f>
        <v/>
      </c>
      <c r="AI183">
        <f>IFERROR(AND($D$180&lt;&gt;"",$D$180="other"),FALSE)</f>
        <v/>
      </c>
      <c r="AJ183">
        <f>IFERROR(AND($D$180="",NOT(AND($D$180&lt;&gt;"",$D$180="other"))),FALSE)</f>
        <v/>
      </c>
      <c r="AK183">
        <f>IF(AI183,IF(AH183,"ANSWERED","MISSING"),IF(AJ183,IF(AH183,"INVALID","CONTROLLER MISSING"),IF(AH183,"INVALID","NOT APPLICABLE")))</f>
        <v/>
      </c>
      <c r="AL183" t="inlineStr">
        <is>
          <t>PARSED</t>
        </is>
      </c>
    </row>
    <row r="184">
      <c r="A184" s="29" t="inlineStr">
        <is>
          <t>UTACSP_GV_219_v1</t>
        </is>
      </c>
      <c r="B184" s="30" t="inlineStr">
        <is>
          <t>Does the CSP maintain records to enable the MFSA to monitor compliance with applicable record keeping requirements?</t>
        </is>
      </c>
      <c r="C184" s="31" t="inlineStr">
        <is>
          <t>Select one option from the allowed list of values.
OPTIONS: YES | NO</t>
        </is>
      </c>
      <c r="D184" s="32" t="inlineStr"/>
      <c r="E184" s="33" t="inlineStr"/>
      <c r="F184" s="33" t="inlineStr"/>
      <c r="G184" s="33" t="inlineStr"/>
      <c r="H184" s="33" t="inlineStr"/>
      <c r="I184" s="33" t="inlineStr"/>
      <c r="J184" s="33" t="inlineStr"/>
      <c r="K184" s="33" t="inlineStr"/>
      <c r="L184" s="33" t="inlineStr"/>
      <c r="M184" s="33" t="inlineStr"/>
      <c r="N184" s="33" t="inlineStr"/>
      <c r="O184" s="33" t="inlineStr"/>
      <c r="P184" s="33" t="inlineStr"/>
      <c r="Q184" s="33" t="inlineStr"/>
      <c r="R184" s="33" t="inlineStr"/>
      <c r="S184" s="33" t="inlineStr"/>
      <c r="T184" s="33" t="inlineStr"/>
      <c r="U184" s="33" t="inlineStr"/>
      <c r="V184" s="33" t="inlineStr"/>
      <c r="W184" s="33" t="inlineStr"/>
      <c r="X184" s="33" t="inlineStr"/>
      <c r="Y184" s="33" t="inlineStr"/>
      <c r="Z184" s="33" t="inlineStr"/>
      <c r="AA184" s="33" t="inlineStr"/>
      <c r="AB184" s="33" t="inlineStr"/>
      <c r="AC184" s="33" t="inlineStr"/>
      <c r="AD184" s="33" t="inlineStr"/>
      <c r="AE184" s="33" t="inlineStr"/>
      <c r="AF184" s="33" t="inlineStr"/>
      <c r="AG184" s="33" t="inlineStr"/>
      <c r="AH184">
        <f>COUNTA(D184:D184)&gt;0</f>
        <v/>
      </c>
      <c r="AI184">
        <f>TRUE</f>
        <v/>
      </c>
      <c r="AJ184">
        <f>FALSE</f>
        <v/>
      </c>
      <c r="AK184">
        <f>IF(AH184,"ANSWERED","MISSING")</f>
        <v/>
      </c>
      <c r="AL184" t="inlineStr">
        <is>
          <t>NO_DEPENDENCY</t>
        </is>
      </c>
    </row>
    <row r="185">
      <c r="A185" s="29" t="inlineStr">
        <is>
          <t>UTACSP_GV_220_v1</t>
        </is>
      </c>
      <c r="B185" s="30" t="inlineStr">
        <is>
          <t>Are the records of the CSP retained in a centralised location?</t>
        </is>
      </c>
      <c r="C185" s="31" t="inlineStr">
        <is>
          <t>Select one option from the allowed list of values.
OPTIONS: YES | NO</t>
        </is>
      </c>
      <c r="D185" s="32" t="inlineStr"/>
      <c r="E185" s="33" t="inlineStr"/>
      <c r="F185" s="33" t="inlineStr"/>
      <c r="G185" s="33" t="inlineStr"/>
      <c r="H185" s="33" t="inlineStr"/>
      <c r="I185" s="33" t="inlineStr"/>
      <c r="J185" s="33" t="inlineStr"/>
      <c r="K185" s="33" t="inlineStr"/>
      <c r="L185" s="33" t="inlineStr"/>
      <c r="M185" s="33" t="inlineStr"/>
      <c r="N185" s="33" t="inlineStr"/>
      <c r="O185" s="33" t="inlineStr"/>
      <c r="P185" s="33" t="inlineStr"/>
      <c r="Q185" s="33" t="inlineStr"/>
      <c r="R185" s="33" t="inlineStr"/>
      <c r="S185" s="33" t="inlineStr"/>
      <c r="T185" s="33" t="inlineStr"/>
      <c r="U185" s="33" t="inlineStr"/>
      <c r="V185" s="33" t="inlineStr"/>
      <c r="W185" s="33" t="inlineStr"/>
      <c r="X185" s="33" t="inlineStr"/>
      <c r="Y185" s="33" t="inlineStr"/>
      <c r="Z185" s="33" t="inlineStr"/>
      <c r="AA185" s="33" t="inlineStr"/>
      <c r="AB185" s="33" t="inlineStr"/>
      <c r="AC185" s="33" t="inlineStr"/>
      <c r="AD185" s="33" t="inlineStr"/>
      <c r="AE185" s="33" t="inlineStr"/>
      <c r="AF185" s="33" t="inlineStr"/>
      <c r="AG185" s="33" t="inlineStr"/>
      <c r="AH185">
        <f>COUNTA(D185:D185)&gt;0</f>
        <v/>
      </c>
      <c r="AI185">
        <f>TRUE</f>
        <v/>
      </c>
      <c r="AJ185">
        <f>FALSE</f>
        <v/>
      </c>
      <c r="AK185">
        <f>IF(AH185,"ANSWERED","MISSING")</f>
        <v/>
      </c>
      <c r="AL185" t="inlineStr">
        <is>
          <t>NO_DEPENDENCY</t>
        </is>
      </c>
    </row>
    <row r="186">
      <c r="A186" s="29" t="inlineStr">
        <is>
          <t>UTACSP_GV_221_v1</t>
        </is>
      </c>
      <c r="B186" s="30" t="inlineStr">
        <is>
          <t>Indicate the jurisdiction of the location of the servers.</t>
        </is>
      </c>
      <c r="C186" s="31" t="inlineStr">
        <is>
          <t>N/A</t>
        </is>
      </c>
      <c r="D186" s="32" t="inlineStr"/>
      <c r="E186" s="33" t="inlineStr"/>
      <c r="F186" s="33" t="inlineStr"/>
      <c r="G186" s="33" t="inlineStr"/>
      <c r="H186" s="33" t="inlineStr"/>
      <c r="I186" s="33" t="inlineStr"/>
      <c r="J186" s="33" t="inlineStr"/>
      <c r="K186" s="33" t="inlineStr"/>
      <c r="L186" s="33" t="inlineStr"/>
      <c r="M186" s="33" t="inlineStr"/>
      <c r="N186" s="33" t="inlineStr"/>
      <c r="O186" s="33" t="inlineStr"/>
      <c r="P186" s="33" t="inlineStr"/>
      <c r="Q186" s="33" t="inlineStr"/>
      <c r="R186" s="33" t="inlineStr"/>
      <c r="S186" s="33" t="inlineStr"/>
      <c r="T186" s="33" t="inlineStr"/>
      <c r="U186" s="33" t="inlineStr"/>
      <c r="V186" s="33" t="inlineStr"/>
      <c r="W186" s="33" t="inlineStr"/>
      <c r="X186" s="33" t="inlineStr"/>
      <c r="Y186" s="33" t="inlineStr"/>
      <c r="Z186" s="33" t="inlineStr"/>
      <c r="AA186" s="33" t="inlineStr"/>
      <c r="AB186" s="33" t="inlineStr"/>
      <c r="AC186" s="33" t="inlineStr"/>
      <c r="AD186" s="33" t="inlineStr"/>
      <c r="AE186" s="33" t="inlineStr"/>
      <c r="AF186" s="33" t="inlineStr"/>
      <c r="AG186" s="33" t="inlineStr"/>
      <c r="AH186">
        <f>COUNTA(D186:D186)&gt;0</f>
        <v/>
      </c>
      <c r="AI186">
        <f>TRUE</f>
        <v/>
      </c>
      <c r="AJ186">
        <f>FALSE</f>
        <v/>
      </c>
      <c r="AK186">
        <f>IF(AH186,"ANSWERED","MISSING")</f>
        <v/>
      </c>
      <c r="AL186" t="inlineStr">
        <is>
          <t>NO_DEPENDENCY</t>
        </is>
      </c>
    </row>
    <row r="187">
      <c r="A187" s="29" t="inlineStr">
        <is>
          <t>UTACSP_GV_222_v1</t>
        </is>
      </c>
      <c r="B187" s="30" t="inlineStr">
        <is>
          <t>Do they cover the minimum requisites set out in the CSP Rulebook in relation to the medium used to store information?</t>
        </is>
      </c>
      <c r="C187" s="31" t="inlineStr">
        <is>
          <t>Select one option from the allowed list of values.
OPTIONS: YES | NO</t>
        </is>
      </c>
      <c r="D187" s="32" t="inlineStr"/>
      <c r="E187" s="33" t="inlineStr"/>
      <c r="F187" s="33" t="inlineStr"/>
      <c r="G187" s="33" t="inlineStr"/>
      <c r="H187" s="33" t="inlineStr"/>
      <c r="I187" s="33" t="inlineStr"/>
      <c r="J187" s="33" t="inlineStr"/>
      <c r="K187" s="33" t="inlineStr"/>
      <c r="L187" s="33" t="inlineStr"/>
      <c r="M187" s="33" t="inlineStr"/>
      <c r="N187" s="33" t="inlineStr"/>
      <c r="O187" s="33" t="inlineStr"/>
      <c r="P187" s="33" t="inlineStr"/>
      <c r="Q187" s="33" t="inlineStr"/>
      <c r="R187" s="33" t="inlineStr"/>
      <c r="S187" s="33" t="inlineStr"/>
      <c r="T187" s="33" t="inlineStr"/>
      <c r="U187" s="33" t="inlineStr"/>
      <c r="V187" s="33" t="inlineStr"/>
      <c r="W187" s="33" t="inlineStr"/>
      <c r="X187" s="33" t="inlineStr"/>
      <c r="Y187" s="33" t="inlineStr"/>
      <c r="Z187" s="33" t="inlineStr"/>
      <c r="AA187" s="33" t="inlineStr"/>
      <c r="AB187" s="33" t="inlineStr"/>
      <c r="AC187" s="33" t="inlineStr"/>
      <c r="AD187" s="33" t="inlineStr"/>
      <c r="AE187" s="33" t="inlineStr"/>
      <c r="AF187" s="33" t="inlineStr"/>
      <c r="AG187" s="33" t="inlineStr"/>
      <c r="AH187">
        <f>COUNTA(D187:D187)&gt;0</f>
        <v/>
      </c>
      <c r="AI187">
        <f>TRUE</f>
        <v/>
      </c>
      <c r="AJ187">
        <f>FALSE</f>
        <v/>
      </c>
      <c r="AK187">
        <f>IF(AH187,"ANSWERED","MISSING")</f>
        <v/>
      </c>
      <c r="AL187" t="inlineStr">
        <is>
          <t>NO_DEPENDENCY</t>
        </is>
      </c>
    </row>
    <row r="188">
      <c r="A188" s="29" t="inlineStr">
        <is>
          <t>UTACSP_GV_223_v1</t>
        </is>
      </c>
      <c r="B188" s="30" t="inlineStr">
        <is>
          <t>Are documents retained in hard copy or soft copy format or both?</t>
        </is>
      </c>
      <c r="C188" s="31" t="inlineStr">
        <is>
          <t>Select one option from the allowed list of values.
OPTIONS: Hard copies | Soft copies | Both</t>
        </is>
      </c>
      <c r="D188" s="32" t="inlineStr"/>
      <c r="E188" s="33" t="inlineStr"/>
      <c r="F188" s="33" t="inlineStr"/>
      <c r="G188" s="33" t="inlineStr"/>
      <c r="H188" s="33" t="inlineStr"/>
      <c r="I188" s="33" t="inlineStr"/>
      <c r="J188" s="33" t="inlineStr"/>
      <c r="K188" s="33" t="inlineStr"/>
      <c r="L188" s="33" t="inlineStr"/>
      <c r="M188" s="33" t="inlineStr"/>
      <c r="N188" s="33" t="inlineStr"/>
      <c r="O188" s="33" t="inlineStr"/>
      <c r="P188" s="33" t="inlineStr"/>
      <c r="Q188" s="33" t="inlineStr"/>
      <c r="R188" s="33" t="inlineStr"/>
      <c r="S188" s="33" t="inlineStr"/>
      <c r="T188" s="33" t="inlineStr"/>
      <c r="U188" s="33" t="inlineStr"/>
      <c r="V188" s="33" t="inlineStr"/>
      <c r="W188" s="33" t="inlineStr"/>
      <c r="X188" s="33" t="inlineStr"/>
      <c r="Y188" s="33" t="inlineStr"/>
      <c r="Z188" s="33" t="inlineStr"/>
      <c r="AA188" s="33" t="inlineStr"/>
      <c r="AB188" s="33" t="inlineStr"/>
      <c r="AC188" s="33" t="inlineStr"/>
      <c r="AD188" s="33" t="inlineStr"/>
      <c r="AE188" s="33" t="inlineStr"/>
      <c r="AF188" s="33" t="inlineStr"/>
      <c r="AG188" s="33" t="inlineStr"/>
      <c r="AH188">
        <f>COUNTA(D188:D188)&gt;0</f>
        <v/>
      </c>
      <c r="AI188">
        <f>TRUE</f>
        <v/>
      </c>
      <c r="AJ188">
        <f>FALSE</f>
        <v/>
      </c>
      <c r="AK188">
        <f>IF(AH188,"ANSWERED","MISSING")</f>
        <v/>
      </c>
      <c r="AL188" t="inlineStr">
        <is>
          <t>NO_DEPENDENCY</t>
        </is>
      </c>
    </row>
    <row r="189">
      <c r="A189" s="29" t="inlineStr">
        <is>
          <t>UTACSP_GV_224_v1</t>
        </is>
      </c>
      <c r="B189" s="30" t="inlineStr">
        <is>
          <t>Indicate whether the correspondence regarding initial contact and introductions with clients are mantained by the CSP</t>
        </is>
      </c>
      <c r="C189" s="31" t="inlineStr">
        <is>
          <t>Select one option from the allowed list of values.
OPTIONS: YES | NO</t>
        </is>
      </c>
      <c r="D189" s="32" t="inlineStr"/>
      <c r="E189" s="33" t="inlineStr"/>
      <c r="F189" s="33" t="inlineStr"/>
      <c r="G189" s="33" t="inlineStr"/>
      <c r="H189" s="33" t="inlineStr"/>
      <c r="I189" s="33" t="inlineStr"/>
      <c r="J189" s="33" t="inlineStr"/>
      <c r="K189" s="33" t="inlineStr"/>
      <c r="L189" s="33" t="inlineStr"/>
      <c r="M189" s="33" t="inlineStr"/>
      <c r="N189" s="33" t="inlineStr"/>
      <c r="O189" s="33" t="inlineStr"/>
      <c r="P189" s="33" t="inlineStr"/>
      <c r="Q189" s="33" t="inlineStr"/>
      <c r="R189" s="33" t="inlineStr"/>
      <c r="S189" s="33" t="inlineStr"/>
      <c r="T189" s="33" t="inlineStr"/>
      <c r="U189" s="33" t="inlineStr"/>
      <c r="V189" s="33" t="inlineStr"/>
      <c r="W189" s="33" t="inlineStr"/>
      <c r="X189" s="33" t="inlineStr"/>
      <c r="Y189" s="33" t="inlineStr"/>
      <c r="Z189" s="33" t="inlineStr"/>
      <c r="AA189" s="33" t="inlineStr"/>
      <c r="AB189" s="33" t="inlineStr"/>
      <c r="AC189" s="33" t="inlineStr"/>
      <c r="AD189" s="33" t="inlineStr"/>
      <c r="AE189" s="33" t="inlineStr"/>
      <c r="AF189" s="33" t="inlineStr"/>
      <c r="AG189" s="33" t="inlineStr"/>
      <c r="AH189">
        <f>COUNTA(D189:D189)&gt;0</f>
        <v/>
      </c>
      <c r="AI189">
        <f>TRUE</f>
        <v/>
      </c>
      <c r="AJ189">
        <f>FALSE</f>
        <v/>
      </c>
      <c r="AK189">
        <f>IF(AH189,"ANSWERED","MISSING")</f>
        <v/>
      </c>
      <c r="AL189" t="inlineStr">
        <is>
          <t>NO_DEPENDENCY</t>
        </is>
      </c>
    </row>
    <row r="190">
      <c r="A190" s="29" t="inlineStr">
        <is>
          <t>UTACSP_GV_225_v1</t>
        </is>
      </c>
      <c r="B190" s="30" t="inlineStr">
        <is>
          <t>Indicate whether correspondence regarding client onboarding and acceptance are mantained by the CSP</t>
        </is>
      </c>
      <c r="C190" s="31" t="inlineStr">
        <is>
          <t>Select one option from the allowed list of values.
OPTIONS: YES | NO</t>
        </is>
      </c>
      <c r="D190" s="32" t="inlineStr"/>
      <c r="E190" s="33" t="inlineStr"/>
      <c r="F190" s="33" t="inlineStr"/>
      <c r="G190" s="33" t="inlineStr"/>
      <c r="H190" s="33" t="inlineStr"/>
      <c r="I190" s="33" t="inlineStr"/>
      <c r="J190" s="33" t="inlineStr"/>
      <c r="K190" s="33" t="inlineStr"/>
      <c r="L190" s="33" t="inlineStr"/>
      <c r="M190" s="33" t="inlineStr"/>
      <c r="N190" s="33" t="inlineStr"/>
      <c r="O190" s="33" t="inlineStr"/>
      <c r="P190" s="33" t="inlineStr"/>
      <c r="Q190" s="33" t="inlineStr"/>
      <c r="R190" s="33" t="inlineStr"/>
      <c r="S190" s="33" t="inlineStr"/>
      <c r="T190" s="33" t="inlineStr"/>
      <c r="U190" s="33" t="inlineStr"/>
      <c r="V190" s="33" t="inlineStr"/>
      <c r="W190" s="33" t="inlineStr"/>
      <c r="X190" s="33" t="inlineStr"/>
      <c r="Y190" s="33" t="inlineStr"/>
      <c r="Z190" s="33" t="inlineStr"/>
      <c r="AA190" s="33" t="inlineStr"/>
      <c r="AB190" s="33" t="inlineStr"/>
      <c r="AC190" s="33" t="inlineStr"/>
      <c r="AD190" s="33" t="inlineStr"/>
      <c r="AE190" s="33" t="inlineStr"/>
      <c r="AF190" s="33" t="inlineStr"/>
      <c r="AG190" s="33" t="inlineStr"/>
      <c r="AH190">
        <f>COUNTA(D190:D190)&gt;0</f>
        <v/>
      </c>
      <c r="AI190">
        <f>TRUE</f>
        <v/>
      </c>
      <c r="AJ190">
        <f>FALSE</f>
        <v/>
      </c>
      <c r="AK190">
        <f>IF(AH190,"ANSWERED","MISSING")</f>
        <v/>
      </c>
      <c r="AL190" t="inlineStr">
        <is>
          <t>NO_DEPENDENCY</t>
        </is>
      </c>
    </row>
    <row r="191">
      <c r="A191" s="29" t="inlineStr">
        <is>
          <t>UTACSP_GV_226_v1</t>
        </is>
      </c>
      <c r="B191" s="30" t="inlineStr">
        <is>
          <t>Indicate whether any other correspondence are mantained by the CSP</t>
        </is>
      </c>
      <c r="C191" s="31" t="inlineStr">
        <is>
          <t>e.g. Client's intructionsSelect one option from the allowed list of values.
OPTIONS: YES | NO</t>
        </is>
      </c>
      <c r="D191" s="32" t="inlineStr"/>
      <c r="E191" s="33" t="inlineStr"/>
      <c r="F191" s="33" t="inlineStr"/>
      <c r="G191" s="33" t="inlineStr"/>
      <c r="H191" s="33" t="inlineStr"/>
      <c r="I191" s="33" t="inlineStr"/>
      <c r="J191" s="33" t="inlineStr"/>
      <c r="K191" s="33" t="inlineStr"/>
      <c r="L191" s="33" t="inlineStr"/>
      <c r="M191" s="33" t="inlineStr"/>
      <c r="N191" s="33" t="inlineStr"/>
      <c r="O191" s="33" t="inlineStr"/>
      <c r="P191" s="33" t="inlineStr"/>
      <c r="Q191" s="33" t="inlineStr"/>
      <c r="R191" s="33" t="inlineStr"/>
      <c r="S191" s="33" t="inlineStr"/>
      <c r="T191" s="33" t="inlineStr"/>
      <c r="U191" s="33" t="inlineStr"/>
      <c r="V191" s="33" t="inlineStr"/>
      <c r="W191" s="33" t="inlineStr"/>
      <c r="X191" s="33" t="inlineStr"/>
      <c r="Y191" s="33" t="inlineStr"/>
      <c r="Z191" s="33" t="inlineStr"/>
      <c r="AA191" s="33" t="inlineStr"/>
      <c r="AB191" s="33" t="inlineStr"/>
      <c r="AC191" s="33" t="inlineStr"/>
      <c r="AD191" s="33" t="inlineStr"/>
      <c r="AE191" s="33" t="inlineStr"/>
      <c r="AF191" s="33" t="inlineStr"/>
      <c r="AG191" s="33" t="inlineStr"/>
      <c r="AH191">
        <f>COUNTA(D191:D191)&gt;0</f>
        <v/>
      </c>
      <c r="AI191">
        <f>TRUE</f>
        <v/>
      </c>
      <c r="AJ191">
        <f>FALSE</f>
        <v/>
      </c>
      <c r="AK191">
        <f>IF(AH191,"ANSWERED","MISSING")</f>
        <v/>
      </c>
      <c r="AL191" t="inlineStr">
        <is>
          <t>NO_DEPENDENCY</t>
        </is>
      </c>
    </row>
    <row r="192">
      <c r="A192" s="29" t="inlineStr">
        <is>
          <t>UTACSP_GV_227_v1</t>
        </is>
      </c>
      <c r="B192" s="30" t="inlineStr">
        <is>
          <t>Are copies of fully executed client agreements mantained by the CSP?</t>
        </is>
      </c>
      <c r="C192" s="31" t="inlineStr">
        <is>
          <t>Select one option from the allowed list of values.
OPTIONS: YES | NO</t>
        </is>
      </c>
      <c r="D192" s="32" t="inlineStr"/>
      <c r="E192" s="33" t="inlineStr"/>
      <c r="F192" s="33" t="inlineStr"/>
      <c r="G192" s="33" t="inlineStr"/>
      <c r="H192" s="33" t="inlineStr"/>
      <c r="I192" s="33" t="inlineStr"/>
      <c r="J192" s="33" t="inlineStr"/>
      <c r="K192" s="33" t="inlineStr"/>
      <c r="L192" s="33" t="inlineStr"/>
      <c r="M192" s="33" t="inlineStr"/>
      <c r="N192" s="33" t="inlineStr"/>
      <c r="O192" s="33" t="inlineStr"/>
      <c r="P192" s="33" t="inlineStr"/>
      <c r="Q192" s="33" t="inlineStr"/>
      <c r="R192" s="33" t="inlineStr"/>
      <c r="S192" s="33" t="inlineStr"/>
      <c r="T192" s="33" t="inlineStr"/>
      <c r="U192" s="33" t="inlineStr"/>
      <c r="V192" s="33" t="inlineStr"/>
      <c r="W192" s="33" t="inlineStr"/>
      <c r="X192" s="33" t="inlineStr"/>
      <c r="Y192" s="33" t="inlineStr"/>
      <c r="Z192" s="33" t="inlineStr"/>
      <c r="AA192" s="33" t="inlineStr"/>
      <c r="AB192" s="33" t="inlineStr"/>
      <c r="AC192" s="33" t="inlineStr"/>
      <c r="AD192" s="33" t="inlineStr"/>
      <c r="AE192" s="33" t="inlineStr"/>
      <c r="AF192" s="33" t="inlineStr"/>
      <c r="AG192" s="33" t="inlineStr"/>
      <c r="AH192">
        <f>COUNTA(D192:D192)&gt;0</f>
        <v/>
      </c>
      <c r="AI192">
        <f>TRUE</f>
        <v/>
      </c>
      <c r="AJ192">
        <f>FALSE</f>
        <v/>
      </c>
      <c r="AK192">
        <f>IF(AH192,"ANSWERED","MISSING")</f>
        <v/>
      </c>
      <c r="AL192" t="inlineStr">
        <is>
          <t>NO_DEPENDENCY</t>
        </is>
      </c>
    </row>
    <row r="193" ht="24" customHeight="1">
      <c r="A193" s="28" t="inlineStr">
        <is>
          <t>GV — EXTERNAL AUDITOR AND SHARE CAPITAL</t>
        </is>
      </c>
      <c r="B193" s="28" t="n"/>
      <c r="C193" s="28" t="n"/>
      <c r="D193" s="28" t="n"/>
      <c r="E193" s="28" t="n"/>
      <c r="F193" s="28" t="n"/>
      <c r="G193" s="28" t="n"/>
      <c r="H193" s="28" t="n"/>
      <c r="I193" s="28" t="n"/>
      <c r="J193" s="28" t="n"/>
      <c r="K193" s="28" t="n"/>
      <c r="L193" s="28" t="n"/>
      <c r="M193" s="28" t="n"/>
      <c r="N193" s="28" t="n"/>
      <c r="O193" s="28" t="n"/>
      <c r="P193" s="28" t="n"/>
      <c r="Q193" s="28" t="n"/>
      <c r="R193" s="28" t="n"/>
      <c r="S193" s="28" t="n"/>
      <c r="T193" s="28" t="n"/>
      <c r="U193" s="28" t="n"/>
      <c r="V193" s="28" t="n"/>
      <c r="W193" s="28" t="n"/>
      <c r="X193" s="28" t="n"/>
      <c r="Y193" s="28" t="n"/>
      <c r="Z193" s="28" t="n"/>
      <c r="AA193" s="28" t="n"/>
      <c r="AB193" s="28" t="n"/>
      <c r="AC193" s="28" t="n"/>
      <c r="AD193" s="28" t="n"/>
      <c r="AE193" s="28" t="n"/>
      <c r="AF193" s="28" t="n"/>
      <c r="AG193" s="28" t="n"/>
    </row>
    <row r="194">
      <c r="A194" s="29" t="inlineStr">
        <is>
          <t>UTACSP_GV_242_v1</t>
        </is>
      </c>
      <c r="B194" s="30" t="inlineStr">
        <is>
          <t>Has there been any increase or decrease in the CSP's share capital or capital contribution, as applicable?</t>
        </is>
      </c>
      <c r="C194" s="31" t="inlineStr">
        <is>
          <t>Select one option from the allowed list of values.
OPTIONS: Increase | Descrease | No change</t>
        </is>
      </c>
      <c r="D194" s="32" t="inlineStr"/>
      <c r="E194" s="33" t="inlineStr"/>
      <c r="F194" s="33" t="inlineStr"/>
      <c r="G194" s="33" t="inlineStr"/>
      <c r="H194" s="33" t="inlineStr"/>
      <c r="I194" s="33" t="inlineStr"/>
      <c r="J194" s="33" t="inlineStr"/>
      <c r="K194" s="33" t="inlineStr"/>
      <c r="L194" s="33" t="inlineStr"/>
      <c r="M194" s="33" t="inlineStr"/>
      <c r="N194" s="33" t="inlineStr"/>
      <c r="O194" s="33" t="inlineStr"/>
      <c r="P194" s="33" t="inlineStr"/>
      <c r="Q194" s="33" t="inlineStr"/>
      <c r="R194" s="33" t="inlineStr"/>
      <c r="S194" s="33" t="inlineStr"/>
      <c r="T194" s="33" t="inlineStr"/>
      <c r="U194" s="33" t="inlineStr"/>
      <c r="V194" s="33" t="inlineStr"/>
      <c r="W194" s="33" t="inlineStr"/>
      <c r="X194" s="33" t="inlineStr"/>
      <c r="Y194" s="33" t="inlineStr"/>
      <c r="Z194" s="33" t="inlineStr"/>
      <c r="AA194" s="33" t="inlineStr"/>
      <c r="AB194" s="33" t="inlineStr"/>
      <c r="AC194" s="33" t="inlineStr"/>
      <c r="AD194" s="33" t="inlineStr"/>
      <c r="AE194" s="33" t="inlineStr"/>
      <c r="AF194" s="33" t="inlineStr"/>
      <c r="AG194" s="33" t="inlineStr"/>
      <c r="AH194">
        <f>COUNTA(D194:D194)&gt;0</f>
        <v/>
      </c>
      <c r="AI194">
        <f>TRUE</f>
        <v/>
      </c>
      <c r="AJ194">
        <f>FALSE</f>
        <v/>
      </c>
      <c r="AK194">
        <f>IF(AH194,"ANSWERED","MISSING")</f>
        <v/>
      </c>
      <c r="AL194" t="inlineStr">
        <is>
          <t>NO_DEPENDENCY</t>
        </is>
      </c>
    </row>
    <row r="195" ht="24" customHeight="1">
      <c r="A195" s="28" t="inlineStr">
        <is>
          <t>GV — EXTERNAL AUDITOR AND SHARED CAPITAL</t>
        </is>
      </c>
      <c r="B195" s="28" t="n"/>
      <c r="C195" s="28" t="n"/>
      <c r="D195" s="28" t="n"/>
      <c r="E195" s="28" t="n"/>
      <c r="F195" s="28" t="n"/>
      <c r="G195" s="28" t="n"/>
      <c r="H195" s="28" t="n"/>
      <c r="I195" s="28" t="n"/>
      <c r="J195" s="28" t="n"/>
      <c r="K195" s="28" t="n"/>
      <c r="L195" s="28" t="n"/>
      <c r="M195" s="28" t="n"/>
      <c r="N195" s="28" t="n"/>
      <c r="O195" s="28" t="n"/>
      <c r="P195" s="28" t="n"/>
      <c r="Q195" s="28" t="n"/>
      <c r="R195" s="28" t="n"/>
      <c r="S195" s="28" t="n"/>
      <c r="T195" s="28" t="n"/>
      <c r="U195" s="28" t="n"/>
      <c r="V195" s="28" t="n"/>
      <c r="W195" s="28" t="n"/>
      <c r="X195" s="28" t="n"/>
      <c r="Y195" s="28" t="n"/>
      <c r="Z195" s="28" t="n"/>
      <c r="AA195" s="28" t="n"/>
      <c r="AB195" s="28" t="n"/>
      <c r="AC195" s="28" t="n"/>
      <c r="AD195" s="28" t="n"/>
      <c r="AE195" s="28" t="n"/>
      <c r="AF195" s="28" t="n"/>
      <c r="AG195" s="28" t="n"/>
    </row>
    <row r="196">
      <c r="A196" s="29" t="inlineStr">
        <is>
          <t>UTACSP_GV_243_v1</t>
        </is>
      </c>
      <c r="B196" s="30" t="inlineStr">
        <is>
          <t>Kindly advise whether the Authority has been duly notified and prior approval was obtained prior to the execution of such changes.</t>
        </is>
      </c>
      <c r="C196" s="31" t="inlineStr">
        <is>
          <t>Select one option from the allowed list of values.
Required if question UTACSP_GV_241 is answered as one of: increase, decrease.
OPTIONS: YES | NO
WHEN TO ANSWER: “Has there been any increase or decrease in the CSP's share capital or capital contribution, as applicable?” (UTACSP_GV_242) is one of: “increase”, “decrease”</t>
        </is>
      </c>
      <c r="D196" s="34" t="inlineStr"/>
      <c r="E196" s="33" t="inlineStr"/>
      <c r="F196" s="33" t="inlineStr"/>
      <c r="G196" s="33" t="inlineStr"/>
      <c r="H196" s="33" t="inlineStr"/>
      <c r="I196" s="33" t="inlineStr"/>
      <c r="J196" s="33" t="inlineStr"/>
      <c r="K196" s="33" t="inlineStr"/>
      <c r="L196" s="33" t="inlineStr"/>
      <c r="M196" s="33" t="inlineStr"/>
      <c r="N196" s="33" t="inlineStr"/>
      <c r="O196" s="33" t="inlineStr"/>
      <c r="P196" s="33" t="inlineStr"/>
      <c r="Q196" s="33" t="inlineStr"/>
      <c r="R196" s="33" t="inlineStr"/>
      <c r="S196" s="33" t="inlineStr"/>
      <c r="T196" s="33" t="inlineStr"/>
      <c r="U196" s="33" t="inlineStr"/>
      <c r="V196" s="33" t="inlineStr"/>
      <c r="W196" s="33" t="inlineStr"/>
      <c r="X196" s="33" t="inlineStr"/>
      <c r="Y196" s="33" t="inlineStr"/>
      <c r="Z196" s="33" t="inlineStr"/>
      <c r="AA196" s="33" t="inlineStr"/>
      <c r="AB196" s="33" t="inlineStr"/>
      <c r="AC196" s="33" t="inlineStr"/>
      <c r="AD196" s="33" t="inlineStr"/>
      <c r="AE196" s="33" t="inlineStr"/>
      <c r="AF196" s="33" t="inlineStr"/>
      <c r="AG196" s="33" t="inlineStr"/>
      <c r="AH196">
        <f>COUNTA(D196:D196)&gt;0</f>
        <v/>
      </c>
      <c r="AI196">
        <f>IFERROR(AND($D$194&lt;&gt;"",OR($D$194="increase",$D$194="decrease")),FALSE)</f>
        <v/>
      </c>
      <c r="AJ196">
        <f>IFERROR(AND($D$194="",NOT(AND($D$194&lt;&gt;"",OR($D$194="increase",$D$194="decrease")))),FALSE)</f>
        <v/>
      </c>
      <c r="AK196">
        <f>IF(AI196,IF(AH196,"ANSWERED","MISSING"),IF(AJ196,IF(AH196,"INVALID","CONTROLLER MISSING"),IF(AH196,"INVALID","NOT APPLICABLE")))</f>
        <v/>
      </c>
      <c r="AL196" t="inlineStr">
        <is>
          <t>PARSED</t>
        </is>
      </c>
    </row>
    <row r="197">
      <c r="A197" s="29" t="inlineStr">
        <is>
          <t>UTACSP_GV_244_v1</t>
        </is>
      </c>
      <c r="B197" s="30" t="inlineStr">
        <is>
          <t>Kindly confirm that the CSP satisfies the minimum share capital or capital contribution requirement on an ongoing basis, in line with the levels and form as established in the CSP Rulebook, and as applicable to the relevant Class.</t>
        </is>
      </c>
      <c r="C197" s="31" t="inlineStr">
        <is>
          <t>Select one option from the allowed list of values.
OPTIONS: YES | NO</t>
        </is>
      </c>
      <c r="D197" s="32" t="inlineStr"/>
      <c r="E197" s="33" t="inlineStr"/>
      <c r="F197" s="33" t="inlineStr"/>
      <c r="G197" s="33" t="inlineStr"/>
      <c r="H197" s="33" t="inlineStr"/>
      <c r="I197" s="33" t="inlineStr"/>
      <c r="J197" s="33" t="inlineStr"/>
      <c r="K197" s="33" t="inlineStr"/>
      <c r="L197" s="33" t="inlineStr"/>
      <c r="M197" s="33" t="inlineStr"/>
      <c r="N197" s="33" t="inlineStr"/>
      <c r="O197" s="33" t="inlineStr"/>
      <c r="P197" s="33" t="inlineStr"/>
      <c r="Q197" s="33" t="inlineStr"/>
      <c r="R197" s="33" t="inlineStr"/>
      <c r="S197" s="33" t="inlineStr"/>
      <c r="T197" s="33" t="inlineStr"/>
      <c r="U197" s="33" t="inlineStr"/>
      <c r="V197" s="33" t="inlineStr"/>
      <c r="W197" s="33" t="inlineStr"/>
      <c r="X197" s="33" t="inlineStr"/>
      <c r="Y197" s="33" t="inlineStr"/>
      <c r="Z197" s="33" t="inlineStr"/>
      <c r="AA197" s="33" t="inlineStr"/>
      <c r="AB197" s="33" t="inlineStr"/>
      <c r="AC197" s="33" t="inlineStr"/>
      <c r="AD197" s="33" t="inlineStr"/>
      <c r="AE197" s="33" t="inlineStr"/>
      <c r="AF197" s="33" t="inlineStr"/>
      <c r="AG197" s="33" t="inlineStr"/>
      <c r="AH197">
        <f>COUNTA(D197:D197)&gt;0</f>
        <v/>
      </c>
      <c r="AI197">
        <f>TRUE</f>
        <v/>
      </c>
      <c r="AJ197">
        <f>FALSE</f>
        <v/>
      </c>
      <c r="AK197">
        <f>IF(AH197,"ANSWERED","MISSING")</f>
        <v/>
      </c>
      <c r="AL197" t="inlineStr">
        <is>
          <t>NO_DEPENDENCY</t>
        </is>
      </c>
    </row>
    <row r="198" ht="24" customHeight="1">
      <c r="A198" s="28" t="inlineStr">
        <is>
          <t>GV — COMPLETENESS OF INFORMATION</t>
        </is>
      </c>
      <c r="B198" s="28" t="n"/>
      <c r="C198" s="28" t="n"/>
      <c r="D198" s="28" t="n"/>
      <c r="E198" s="28" t="n"/>
      <c r="F198" s="28" t="n"/>
      <c r="G198" s="28" t="n"/>
      <c r="H198" s="28" t="n"/>
      <c r="I198" s="28" t="n"/>
      <c r="J198" s="28" t="n"/>
      <c r="K198" s="28" t="n"/>
      <c r="L198" s="28" t="n"/>
      <c r="M198" s="28" t="n"/>
      <c r="N198" s="28" t="n"/>
      <c r="O198" s="28" t="n"/>
      <c r="P198" s="28" t="n"/>
      <c r="Q198" s="28" t="n"/>
      <c r="R198" s="28" t="n"/>
      <c r="S198" s="28" t="n"/>
      <c r="T198" s="28" t="n"/>
      <c r="U198" s="28" t="n"/>
      <c r="V198" s="28" t="n"/>
      <c r="W198" s="28" t="n"/>
      <c r="X198" s="28" t="n"/>
      <c r="Y198" s="28" t="n"/>
      <c r="Z198" s="28" t="n"/>
      <c r="AA198" s="28" t="n"/>
      <c r="AB198" s="28" t="n"/>
      <c r="AC198" s="28" t="n"/>
      <c r="AD198" s="28" t="n"/>
      <c r="AE198" s="28" t="n"/>
      <c r="AF198" s="28" t="n"/>
      <c r="AG198" s="28" t="n"/>
    </row>
    <row r="199">
      <c r="A199" s="29" t="inlineStr">
        <is>
          <t>UTACSP_GV_257_v1</t>
        </is>
      </c>
      <c r="B199" s="30" t="inlineStr">
        <is>
          <t>Are there any material matters concerning the CSP's business which have not been disclosed to the Authority? If reply is in the affirmative, please provide details in the next question.</t>
        </is>
      </c>
      <c r="C199" s="31" t="inlineStr">
        <is>
          <t>Select one option from the allowed list of values.
OPTIONS: YES | NO</t>
        </is>
      </c>
      <c r="D199" s="32" t="inlineStr"/>
      <c r="E199" s="33" t="inlineStr"/>
      <c r="F199" s="33" t="inlineStr"/>
      <c r="G199" s="33" t="inlineStr"/>
      <c r="H199" s="33" t="inlineStr"/>
      <c r="I199" s="33" t="inlineStr"/>
      <c r="J199" s="33" t="inlineStr"/>
      <c r="K199" s="33" t="inlineStr"/>
      <c r="L199" s="33" t="inlineStr"/>
      <c r="M199" s="33" t="inlineStr"/>
      <c r="N199" s="33" t="inlineStr"/>
      <c r="O199" s="33" t="inlineStr"/>
      <c r="P199" s="33" t="inlineStr"/>
      <c r="Q199" s="33" t="inlineStr"/>
      <c r="R199" s="33" t="inlineStr"/>
      <c r="S199" s="33" t="inlineStr"/>
      <c r="T199" s="33" t="inlineStr"/>
      <c r="U199" s="33" t="inlineStr"/>
      <c r="V199" s="33" t="inlineStr"/>
      <c r="W199" s="33" t="inlineStr"/>
      <c r="X199" s="33" t="inlineStr"/>
      <c r="Y199" s="33" t="inlineStr"/>
      <c r="Z199" s="33" t="inlineStr"/>
      <c r="AA199" s="33" t="inlineStr"/>
      <c r="AB199" s="33" t="inlineStr"/>
      <c r="AC199" s="33" t="inlineStr"/>
      <c r="AD199" s="33" t="inlineStr"/>
      <c r="AE199" s="33" t="inlineStr"/>
      <c r="AF199" s="33" t="inlineStr"/>
      <c r="AG199" s="33" t="inlineStr"/>
      <c r="AH199">
        <f>COUNTA(D199:D199)&gt;0</f>
        <v/>
      </c>
      <c r="AI199">
        <f>TRUE</f>
        <v/>
      </c>
      <c r="AJ199">
        <f>FALSE</f>
        <v/>
      </c>
      <c r="AK199">
        <f>IF(AH199,"ANSWERED","MISSING")</f>
        <v/>
      </c>
      <c r="AL199" t="inlineStr">
        <is>
          <t>NO_DEPENDENCY</t>
        </is>
      </c>
    </row>
    <row r="200">
      <c r="A200" s="29" t="inlineStr">
        <is>
          <t>UTACSP_GV_258_v1</t>
        </is>
      </c>
      <c r="B200" s="30" t="inlineStr">
        <is>
          <t>Please provide details:</t>
        </is>
      </c>
      <c r="C200" s="31" t="inlineStr">
        <is>
          <t>Required if question UTACSP_GV_257 is answered as yes.
WHEN TO ANSWER: “Are there any material matters concerning the CSP's business which have not been disclosed to the Authority? If reply is in the affirmative, please provide details in the next question.” (UTACSP_GV_257) is “yes”</t>
        </is>
      </c>
      <c r="D200" s="34" t="inlineStr"/>
      <c r="E200" s="33" t="inlineStr"/>
      <c r="F200" s="33" t="inlineStr"/>
      <c r="G200" s="33" t="inlineStr"/>
      <c r="H200" s="33" t="inlineStr"/>
      <c r="I200" s="33" t="inlineStr"/>
      <c r="J200" s="33" t="inlineStr"/>
      <c r="K200" s="33" t="inlineStr"/>
      <c r="L200" s="33" t="inlineStr"/>
      <c r="M200" s="33" t="inlineStr"/>
      <c r="N200" s="33" t="inlineStr"/>
      <c r="O200" s="33" t="inlineStr"/>
      <c r="P200" s="33" t="inlineStr"/>
      <c r="Q200" s="33" t="inlineStr"/>
      <c r="R200" s="33" t="inlineStr"/>
      <c r="S200" s="33" t="inlineStr"/>
      <c r="T200" s="33" t="inlineStr"/>
      <c r="U200" s="33" t="inlineStr"/>
      <c r="V200" s="33" t="inlineStr"/>
      <c r="W200" s="33" t="inlineStr"/>
      <c r="X200" s="33" t="inlineStr"/>
      <c r="Y200" s="33" t="inlineStr"/>
      <c r="Z200" s="33" t="inlineStr"/>
      <c r="AA200" s="33" t="inlineStr"/>
      <c r="AB200" s="33" t="inlineStr"/>
      <c r="AC200" s="33" t="inlineStr"/>
      <c r="AD200" s="33" t="inlineStr"/>
      <c r="AE200" s="33" t="inlineStr"/>
      <c r="AF200" s="33" t="inlineStr"/>
      <c r="AG200" s="33" t="inlineStr"/>
      <c r="AH200">
        <f>COUNTA(D200:D200)&gt;0</f>
        <v/>
      </c>
      <c r="AI200">
        <f>IFERROR(AND($D$199&lt;&gt;"",$D$199="yes"),FALSE)</f>
        <v/>
      </c>
      <c r="AJ200">
        <f>IFERROR(AND($D$199="",NOT(AND($D$199&lt;&gt;"",$D$199="yes"))),FALSE)</f>
        <v/>
      </c>
      <c r="AK200">
        <f>IF(AI200,IF(AH200,"ANSWERED","MISSING"),IF(AJ200,IF(AH200,"INVALID","CONTROLLER MISSING"),IF(AH200,"INVALID","NOT APPLICABLE")))</f>
        <v/>
      </c>
      <c r="AL200" t="inlineStr">
        <is>
          <t>PARSED</t>
        </is>
      </c>
    </row>
    <row r="201">
      <c r="A201" s="29" t="inlineStr">
        <is>
          <t>UTACSP_GV_259_v1</t>
        </is>
      </c>
      <c r="B201" s="30" t="inlineStr">
        <is>
          <t>Are there any matters relating to an earlier return or qualification in an auditor's report which have remained unresolved? If yes, please provide details in the next question.</t>
        </is>
      </c>
      <c r="C201" s="31" t="inlineStr">
        <is>
          <t>Select one option from the allowed list of values.
OPTIONS: YES | NO</t>
        </is>
      </c>
      <c r="D201" s="32" t="inlineStr"/>
      <c r="E201" s="33" t="inlineStr"/>
      <c r="F201" s="33" t="inlineStr"/>
      <c r="G201" s="33" t="inlineStr"/>
      <c r="H201" s="33" t="inlineStr"/>
      <c r="I201" s="33" t="inlineStr"/>
      <c r="J201" s="33" t="inlineStr"/>
      <c r="K201" s="33" t="inlineStr"/>
      <c r="L201" s="33" t="inlineStr"/>
      <c r="M201" s="33" t="inlineStr"/>
      <c r="N201" s="33" t="inlineStr"/>
      <c r="O201" s="33" t="inlineStr"/>
      <c r="P201" s="33" t="inlineStr"/>
      <c r="Q201" s="33" t="inlineStr"/>
      <c r="R201" s="33" t="inlineStr"/>
      <c r="S201" s="33" t="inlineStr"/>
      <c r="T201" s="33" t="inlineStr"/>
      <c r="U201" s="33" t="inlineStr"/>
      <c r="V201" s="33" t="inlineStr"/>
      <c r="W201" s="33" t="inlineStr"/>
      <c r="X201" s="33" t="inlineStr"/>
      <c r="Y201" s="33" t="inlineStr"/>
      <c r="Z201" s="33" t="inlineStr"/>
      <c r="AA201" s="33" t="inlineStr"/>
      <c r="AB201" s="33" t="inlineStr"/>
      <c r="AC201" s="33" t="inlineStr"/>
      <c r="AD201" s="33" t="inlineStr"/>
      <c r="AE201" s="33" t="inlineStr"/>
      <c r="AF201" s="33" t="inlineStr"/>
      <c r="AG201" s="33" t="inlineStr"/>
      <c r="AH201">
        <f>COUNTA(D201:D201)&gt;0</f>
        <v/>
      </c>
      <c r="AI201">
        <f>TRUE</f>
        <v/>
      </c>
      <c r="AJ201">
        <f>FALSE</f>
        <v/>
      </c>
      <c r="AK201">
        <f>IF(AH201,"ANSWERED","MISSING")</f>
        <v/>
      </c>
      <c r="AL201" t="inlineStr">
        <is>
          <t>NO_DEPENDENCY</t>
        </is>
      </c>
    </row>
    <row r="202">
      <c r="A202" s="29" t="inlineStr">
        <is>
          <t>UTACSP_GV_260_v1</t>
        </is>
      </c>
      <c r="B202" s="30" t="inlineStr">
        <is>
          <t>Please provide details:</t>
        </is>
      </c>
      <c r="C202" s="31" t="inlineStr">
        <is>
          <t>Required if question UTACSP_GV_258 is answered as yes.
WHEN TO ANSWER: “Please provide details:” (UTACSP_GV_258) is “yes”</t>
        </is>
      </c>
      <c r="D202" s="34" t="inlineStr"/>
      <c r="E202" s="33" t="inlineStr"/>
      <c r="F202" s="33" t="inlineStr"/>
      <c r="G202" s="33" t="inlineStr"/>
      <c r="H202" s="33" t="inlineStr"/>
      <c r="I202" s="33" t="inlineStr"/>
      <c r="J202" s="33" t="inlineStr"/>
      <c r="K202" s="33" t="inlineStr"/>
      <c r="L202" s="33" t="inlineStr"/>
      <c r="M202" s="33" t="inlineStr"/>
      <c r="N202" s="33" t="inlineStr"/>
      <c r="O202" s="33" t="inlineStr"/>
      <c r="P202" s="33" t="inlineStr"/>
      <c r="Q202" s="33" t="inlineStr"/>
      <c r="R202" s="33" t="inlineStr"/>
      <c r="S202" s="33" t="inlineStr"/>
      <c r="T202" s="33" t="inlineStr"/>
      <c r="U202" s="33" t="inlineStr"/>
      <c r="V202" s="33" t="inlineStr"/>
      <c r="W202" s="33" t="inlineStr"/>
      <c r="X202" s="33" t="inlineStr"/>
      <c r="Y202" s="33" t="inlineStr"/>
      <c r="Z202" s="33" t="inlineStr"/>
      <c r="AA202" s="33" t="inlineStr"/>
      <c r="AB202" s="33" t="inlineStr"/>
      <c r="AC202" s="33" t="inlineStr"/>
      <c r="AD202" s="33" t="inlineStr"/>
      <c r="AE202" s="33" t="inlineStr"/>
      <c r="AF202" s="33" t="inlineStr"/>
      <c r="AG202" s="33" t="inlineStr"/>
      <c r="AH202">
        <f>COUNTA(D202:D202)&gt;0</f>
        <v/>
      </c>
      <c r="AI202">
        <f>IFERROR(AND($D$200&lt;&gt;"",$D$200="yes"),FALSE)</f>
        <v/>
      </c>
      <c r="AJ202">
        <f>IFERROR(AND($D$200="",NOT(AND($D$200&lt;&gt;"",$D$200="yes"))),FALSE)</f>
        <v/>
      </c>
      <c r="AK202">
        <f>IF(AI202,IF(AH202,"ANSWERED","MISSING"),IF(AJ202,IF(AH202,"INVALID","CONTROLLER MISSING"),IF(AH202,"INVALID","NOT APPLICABLE")))</f>
        <v/>
      </c>
      <c r="AL202" t="inlineStr">
        <is>
          <t>PARSED</t>
        </is>
      </c>
    </row>
  </sheetData>
  <mergeCells count="17">
    <mergeCell ref="A198:AG198"/>
    <mergeCell ref="A118:AG118"/>
    <mergeCell ref="A173:AG173"/>
    <mergeCell ref="A181:AG181"/>
    <mergeCell ref="A126:AG126"/>
    <mergeCell ref="A131:AG131"/>
    <mergeCell ref="A4:AG4"/>
    <mergeCell ref="A96:AG96"/>
    <mergeCell ref="A2:AG2"/>
    <mergeCell ref="A195:AG195"/>
    <mergeCell ref="A25:AG25"/>
    <mergeCell ref="A33:AG33"/>
    <mergeCell ref="A63:AG63"/>
    <mergeCell ref="A152:AG152"/>
    <mergeCell ref="A178:AG178"/>
    <mergeCell ref="A75:AG75"/>
    <mergeCell ref="A193:AG193"/>
  </mergeCells>
  <conditionalFormatting sqref="D5">
    <cfRule type="expression" priority="1" dxfId="0" stopIfTrue="1">
      <formula>AND(D5&lt;&gt;"",'2- GI'!$D$3="",NOT(AND('2- GI'!$D$3&lt;&gt;"",'2- GI'!$D$3="Legal Person")))</formula>
    </cfRule>
    <cfRule type="expression" priority="2" dxfId="1" stopIfTrue="1">
      <formula>AND(D5&lt;&gt;"",NOT('2- GI'!$D$3=""),NOT(AND('2- GI'!$D$3&lt;&gt;"",'2- GI'!$D$3="Legal Person")))</formula>
    </cfRule>
    <cfRule type="expression" priority="3" dxfId="2" stopIfTrue="1">
      <formula>AND(AND('2- GI'!$D$3&lt;&gt;"",'2- GI'!$D$3="Legal Person"),D5="")</formula>
    </cfRule>
    <cfRule type="expression" priority="4" dxfId="3" stopIfTrue="1">
      <formula>AND(D5="",NOT(AND('2- GI'!$D$3&lt;&gt;"",'2- GI'!$D$3="Legal Person")))</formula>
    </cfRule>
  </conditionalFormatting>
  <conditionalFormatting sqref="D6">
    <cfRule type="expression" priority="5" dxfId="0" stopIfTrue="1">
      <formula>AND(D6&lt;&gt;"",'2- GI'!$D$3="",NOT(AND('2- GI'!$D$3&lt;&gt;"",'2- GI'!$D$3="Legal Person")))</formula>
    </cfRule>
    <cfRule type="expression" priority="6" dxfId="1" stopIfTrue="1">
      <formula>AND(D6&lt;&gt;"",NOT('2- GI'!$D$3=""),NOT(AND('2- GI'!$D$3&lt;&gt;"",'2- GI'!$D$3="Legal Person")))</formula>
    </cfRule>
    <cfRule type="expression" priority="7" dxfId="2" stopIfTrue="1">
      <formula>AND(AND('2- GI'!$D$3&lt;&gt;"",'2- GI'!$D$3="Legal Person"),D6="")</formula>
    </cfRule>
    <cfRule type="expression" priority="8" dxfId="3" stopIfTrue="1">
      <formula>AND(D6="",NOT(AND('2- GI'!$D$3&lt;&gt;"",'2- GI'!$D$3="Legal Person")))</formula>
    </cfRule>
  </conditionalFormatting>
  <conditionalFormatting sqref="D7">
    <cfRule type="expression" priority="9" dxfId="0" stopIfTrue="1">
      <formula>AND(D7&lt;&gt;"",'2- GI'!$D$3="",NOT(AND('2- GI'!$D$3&lt;&gt;"",'2- GI'!$D$3="Legal Person")))</formula>
    </cfRule>
    <cfRule type="expression" priority="10" dxfId="1" stopIfTrue="1">
      <formula>AND(D7&lt;&gt;"",NOT('2- GI'!$D$3=""),NOT(AND('2- GI'!$D$3&lt;&gt;"",'2- GI'!$D$3="Legal Person")))</formula>
    </cfRule>
    <cfRule type="expression" priority="11" dxfId="2" stopIfTrue="1">
      <formula>AND(AND('2- GI'!$D$3&lt;&gt;"",'2- GI'!$D$3="Legal Person"),D7="")</formula>
    </cfRule>
    <cfRule type="expression" priority="12" dxfId="3" stopIfTrue="1">
      <formula>AND(D7="",NOT(AND('2- GI'!$D$3&lt;&gt;"",'2- GI'!$D$3="Legal Person")))</formula>
    </cfRule>
  </conditionalFormatting>
  <conditionalFormatting sqref="D9">
    <cfRule type="expression" priority="13" dxfId="0" stopIfTrue="1">
      <formula>AND(D9&lt;&gt;"",'2- GI'!$D$3="",NOT(AND('2- GI'!$D$3&lt;&gt;"",'2- GI'!$D$3="Legal Person")))</formula>
    </cfRule>
    <cfRule type="expression" priority="14" dxfId="1" stopIfTrue="1">
      <formula>AND(D9&lt;&gt;"",NOT('2- GI'!$D$3=""),NOT(AND('2- GI'!$D$3&lt;&gt;"",'2- GI'!$D$3="Legal Person")))</formula>
    </cfRule>
    <cfRule type="expression" priority="15" dxfId="2" stopIfTrue="1">
      <formula>AND(AND('2- GI'!$D$3&lt;&gt;"",'2- GI'!$D$3="Legal Person"),D9="")</formula>
    </cfRule>
    <cfRule type="expression" priority="16" dxfId="3" stopIfTrue="1">
      <formula>AND(D9="",NOT(AND('2- GI'!$D$3&lt;&gt;"",'2- GI'!$D$3="Legal Person")))</formula>
    </cfRule>
  </conditionalFormatting>
  <conditionalFormatting sqref="D15">
    <cfRule type="expression" priority="17" dxfId="0" stopIfTrue="1">
      <formula>AND(D15&lt;&gt;"",$D$13="",NOT(AND($D$13&lt;&gt;"",$D$13="yes")))</formula>
    </cfRule>
    <cfRule type="expression" priority="18" dxfId="1" stopIfTrue="1">
      <formula>AND(D15&lt;&gt;"",NOT($D$13=""),NOT(AND($D$13&lt;&gt;"",$D$13="yes")))</formula>
    </cfRule>
    <cfRule type="expression" priority="19" dxfId="2" stopIfTrue="1">
      <formula>AND(AND($D$13&lt;&gt;"",$D$13="yes"),D15="")</formula>
    </cfRule>
    <cfRule type="expression" priority="20" dxfId="3" stopIfTrue="1">
      <formula>AND(D15="",NOT(AND($D$13&lt;&gt;"",$D$13="yes")))</formula>
    </cfRule>
  </conditionalFormatting>
  <conditionalFormatting sqref="D17">
    <cfRule type="expression" priority="21" dxfId="0" stopIfTrue="1">
      <formula>AND(D17&lt;&gt;"",$D$15="",NOT(AND($D$15&lt;&gt;"",$D$15="YES")))</formula>
    </cfRule>
    <cfRule type="expression" priority="22" dxfId="1" stopIfTrue="1">
      <formula>AND(D17&lt;&gt;"",NOT($D$15=""),NOT(AND($D$15&lt;&gt;"",$D$15="YES")))</formula>
    </cfRule>
    <cfRule type="expression" priority="23" dxfId="2" stopIfTrue="1">
      <formula>AND(AND($D$15&lt;&gt;"",$D$15="YES"),D17="")</formula>
    </cfRule>
    <cfRule type="expression" priority="24" dxfId="3" stopIfTrue="1">
      <formula>AND(D17="",NOT(AND($D$15&lt;&gt;"",$D$15="YES")))</formula>
    </cfRule>
  </conditionalFormatting>
  <conditionalFormatting sqref="D22">
    <cfRule type="expression" priority="25" dxfId="0" stopIfTrue="1">
      <formula>AND(D22&lt;&gt;"",$D$20="",NOT(AND($D$20&lt;&gt;"",$D$20="YES")))</formula>
    </cfRule>
    <cfRule type="expression" priority="26" dxfId="1" stopIfTrue="1">
      <formula>AND(D22&lt;&gt;"",NOT($D$20=""),NOT(AND($D$20&lt;&gt;"",$D$20="YES")))</formula>
    </cfRule>
    <cfRule type="expression" priority="27" dxfId="2" stopIfTrue="1">
      <formula>AND(AND($D$20&lt;&gt;"",$D$20="YES"),D22="")</formula>
    </cfRule>
    <cfRule type="expression" priority="28" dxfId="3" stopIfTrue="1">
      <formula>AND(D22="",NOT(AND($D$20&lt;&gt;"",$D$20="YES")))</formula>
    </cfRule>
  </conditionalFormatting>
  <conditionalFormatting sqref="D24">
    <cfRule type="expression" priority="29" dxfId="0" stopIfTrue="1">
      <formula>AND(D24&lt;&gt;"",$D$22="",NOT(AND($D$22&lt;&gt;"",$D$22="yes")))</formula>
    </cfRule>
    <cfRule type="expression" priority="30" dxfId="1" stopIfTrue="1">
      <formula>AND(D24&lt;&gt;"",NOT($D$22=""),NOT(AND($D$22&lt;&gt;"",$D$22="yes")))</formula>
    </cfRule>
    <cfRule type="expression" priority="31" dxfId="2" stopIfTrue="1">
      <formula>AND(AND($D$22&lt;&gt;"",$D$22="yes"),D24="")</formula>
    </cfRule>
    <cfRule type="expression" priority="32" dxfId="3" stopIfTrue="1">
      <formula>AND(D24="",NOT(AND($D$22&lt;&gt;"",$D$22="yes")))</formula>
    </cfRule>
  </conditionalFormatting>
  <conditionalFormatting sqref="D26">
    <cfRule type="expression" priority="33" dxfId="0" stopIfTrue="1">
      <formula>AND(D26&lt;&gt;"",'2- GI'!$D$3="",NOT(AND('2- GI'!$D$3&lt;&gt;"",'2- GI'!$D$3="Legal Person")))</formula>
    </cfRule>
    <cfRule type="expression" priority="34" dxfId="1" stopIfTrue="1">
      <formula>AND(D26&lt;&gt;"",NOT('2- GI'!$D$3=""),NOT(AND('2- GI'!$D$3&lt;&gt;"",'2- GI'!$D$3="Legal Person")))</formula>
    </cfRule>
    <cfRule type="expression" priority="35" dxfId="2" stopIfTrue="1">
      <formula>AND(AND('2- GI'!$D$3&lt;&gt;"",'2- GI'!$D$3="Legal Person"),D26="")</formula>
    </cfRule>
    <cfRule type="expression" priority="36" dxfId="3" stopIfTrue="1">
      <formula>AND(D26="",NOT(AND('2- GI'!$D$3&lt;&gt;"",'2- GI'!$D$3="Legal Person")))</formula>
    </cfRule>
  </conditionalFormatting>
  <conditionalFormatting sqref="D27">
    <cfRule type="expression" priority="37" dxfId="0" stopIfTrue="1">
      <formula>AND(D27&lt;&gt;"",$D$26="",NOT(AND($D$26&lt;&gt;"",$D$26="YES")))</formula>
    </cfRule>
    <cfRule type="expression" priority="38" dxfId="1" stopIfTrue="1">
      <formula>AND(D27&lt;&gt;"",NOT($D$26=""),NOT(AND($D$26&lt;&gt;"",$D$26="YES")))</formula>
    </cfRule>
    <cfRule type="expression" priority="39" dxfId="2" stopIfTrue="1">
      <formula>AND(AND($D$26&lt;&gt;"",$D$26="YES"),D27="")</formula>
    </cfRule>
    <cfRule type="expression" priority="40" dxfId="3" stopIfTrue="1">
      <formula>AND(D27="",NOT(AND($D$26&lt;&gt;"",$D$26="YES")))</formula>
    </cfRule>
  </conditionalFormatting>
  <conditionalFormatting sqref="D28">
    <cfRule type="expression" priority="41" dxfId="0" stopIfTrue="1">
      <formula>AND(D28&lt;&gt;"",'2- GI'!$D$3="",NOT(AND('2- GI'!$D$3&lt;&gt;"",'2- GI'!$D$3="Legal Person")))</formula>
    </cfRule>
    <cfRule type="expression" priority="42" dxfId="1" stopIfTrue="1">
      <formula>AND(D28&lt;&gt;"",NOT('2- GI'!$D$3=""),NOT(AND('2- GI'!$D$3&lt;&gt;"",'2- GI'!$D$3="Legal Person")))</formula>
    </cfRule>
    <cfRule type="expression" priority="43" dxfId="2" stopIfTrue="1">
      <formula>AND(AND('2- GI'!$D$3&lt;&gt;"",'2- GI'!$D$3="Legal Person"),D28="")</formula>
    </cfRule>
    <cfRule type="expression" priority="44" dxfId="3" stopIfTrue="1">
      <formula>AND(D28="",NOT(AND('2- GI'!$D$3&lt;&gt;"",'2- GI'!$D$3="Legal Person")))</formula>
    </cfRule>
  </conditionalFormatting>
  <conditionalFormatting sqref="D30">
    <cfRule type="expression" priority="45" dxfId="0" stopIfTrue="1">
      <formula>AND(D30&lt;&gt;"",$D$28="",NOT(AND($D$28&lt;&gt;"",$D$28="YES")))</formula>
    </cfRule>
    <cfRule type="expression" priority="46" dxfId="1" stopIfTrue="1">
      <formula>AND(D30&lt;&gt;"",NOT($D$28=""),NOT(AND($D$28&lt;&gt;"",$D$28="YES")))</formula>
    </cfRule>
    <cfRule type="expression" priority="47" dxfId="2" stopIfTrue="1">
      <formula>AND(AND($D$28&lt;&gt;"",$D$28="YES"),D30="")</formula>
    </cfRule>
    <cfRule type="expression" priority="48" dxfId="3" stopIfTrue="1">
      <formula>AND(D30="",NOT(AND($D$28&lt;&gt;"",$D$28="YES")))</formula>
    </cfRule>
  </conditionalFormatting>
  <conditionalFormatting sqref="D32">
    <cfRule type="expression" priority="49" dxfId="0" stopIfTrue="1">
      <formula>AND(D32&lt;&gt;"",$D$30="",NOT(AND($D$30&lt;&gt;"",$D$30="YES")))</formula>
    </cfRule>
    <cfRule type="expression" priority="50" dxfId="1" stopIfTrue="1">
      <formula>AND(D32&lt;&gt;"",NOT($D$30=""),NOT(AND($D$30&lt;&gt;"",$D$30="YES")))</formula>
    </cfRule>
    <cfRule type="expression" priority="51" dxfId="2" stopIfTrue="1">
      <formula>AND(AND($D$30&lt;&gt;"",$D$30="YES"),D32="")</formula>
    </cfRule>
    <cfRule type="expression" priority="52" dxfId="3" stopIfTrue="1">
      <formula>AND(D32="",NOT(AND($D$30&lt;&gt;"",$D$30="YES")))</formula>
    </cfRule>
  </conditionalFormatting>
  <conditionalFormatting sqref="D35">
    <cfRule type="expression" priority="53" dxfId="0" stopIfTrue="1">
      <formula>AND(D35&lt;&gt;"",$D$32="",NOT(AND($D$32&lt;&gt;"",$D$32="YES")))</formula>
    </cfRule>
    <cfRule type="expression" priority="54" dxfId="1" stopIfTrue="1">
      <formula>AND(D35&lt;&gt;"",NOT($D$32=""),NOT(AND($D$32&lt;&gt;"",$D$32="YES")))</formula>
    </cfRule>
    <cfRule type="expression" priority="55" dxfId="2" stopIfTrue="1">
      <formula>AND(AND($D$32&lt;&gt;"",$D$32="YES"),D35="")</formula>
    </cfRule>
    <cfRule type="expression" priority="56" dxfId="3" stopIfTrue="1">
      <formula>AND(D35="",NOT(AND($D$32&lt;&gt;"",$D$32="YES")))</formula>
    </cfRule>
  </conditionalFormatting>
  <conditionalFormatting sqref="D36">
    <cfRule type="expression" priority="57" dxfId="0" stopIfTrue="1">
      <formula>AND(D36&lt;&gt;"",'2- GI'!$D$3="",NOT(AND('2- GI'!$D$3&lt;&gt;"",'2- GI'!$D$3="Legal Person")))</formula>
    </cfRule>
    <cfRule type="expression" priority="58" dxfId="1" stopIfTrue="1">
      <formula>AND(D36&lt;&gt;"",NOT('2- GI'!$D$3=""),NOT(AND('2- GI'!$D$3&lt;&gt;"",'2- GI'!$D$3="Legal Person")))</formula>
    </cfRule>
    <cfRule type="expression" priority="59" dxfId="2" stopIfTrue="1">
      <formula>AND(AND('2- GI'!$D$3&lt;&gt;"",'2- GI'!$D$3="Legal Person"),D36="")</formula>
    </cfRule>
    <cfRule type="expression" priority="60" dxfId="3" stopIfTrue="1">
      <formula>AND(D36="",NOT(AND('2- GI'!$D$3&lt;&gt;"",'2- GI'!$D$3="Legal Person")))</formula>
    </cfRule>
  </conditionalFormatting>
  <conditionalFormatting sqref="D37">
    <cfRule type="expression" priority="61" dxfId="0" stopIfTrue="1">
      <formula>AND(D37&lt;&gt;"",$D$35="",NOT(AND($D$35&lt;&gt;"",$D$35="Other")))</formula>
    </cfRule>
    <cfRule type="expression" priority="62" dxfId="1" stopIfTrue="1">
      <formula>AND(D37&lt;&gt;"",NOT($D$35=""),NOT(AND($D$35&lt;&gt;"",$D$35="Other")))</formula>
    </cfRule>
    <cfRule type="expression" priority="63" dxfId="2" stopIfTrue="1">
      <formula>AND(AND($D$35&lt;&gt;"",$D$35="Other"),D37="")</formula>
    </cfRule>
    <cfRule type="expression" priority="64" dxfId="3" stopIfTrue="1">
      <formula>AND(D37="",NOT(AND($D$35&lt;&gt;"",$D$35="Other")))</formula>
    </cfRule>
  </conditionalFormatting>
  <conditionalFormatting sqref="D38">
    <cfRule type="expression" priority="65" dxfId="0" stopIfTrue="1">
      <formula>AND(D38&lt;&gt;"",'2- GI'!$D$3="",NOT(AND('2- GI'!$D$3&lt;&gt;"",'2- GI'!$D$3="Legal Person")))</formula>
    </cfRule>
    <cfRule type="expression" priority="66" dxfId="1" stopIfTrue="1">
      <formula>AND(D38&lt;&gt;"",NOT('2- GI'!$D$3=""),NOT(AND('2- GI'!$D$3&lt;&gt;"",'2- GI'!$D$3="Legal Person")))</formula>
    </cfRule>
    <cfRule type="expression" priority="67" dxfId="2" stopIfTrue="1">
      <formula>AND(AND('2- GI'!$D$3&lt;&gt;"",'2- GI'!$D$3="Legal Person"),D38="")</formula>
    </cfRule>
    <cfRule type="expression" priority="68" dxfId="3" stopIfTrue="1">
      <formula>AND(D38="",NOT(AND('2- GI'!$D$3&lt;&gt;"",'2- GI'!$D$3="Legal Person")))</formula>
    </cfRule>
  </conditionalFormatting>
  <conditionalFormatting sqref="D39:AG39">
    <cfRule type="expression" priority="69" dxfId="0" stopIfTrue="1">
      <formula>AND(D39&lt;&gt;"",'2- GI'!$D$3="",NOT(AND('2- GI'!$D$3&lt;&gt;"",'2- GI'!$D$3="Legal Person")))</formula>
    </cfRule>
    <cfRule type="expression" priority="70" dxfId="1" stopIfTrue="1">
      <formula>AND(D39&lt;&gt;"",NOT('2- GI'!$D$3=""),NOT(AND('2- GI'!$D$3&lt;&gt;"",'2- GI'!$D$3="Legal Person")))</formula>
    </cfRule>
    <cfRule type="expression" priority="71" dxfId="2" stopIfTrue="1">
      <formula>AND(AND('2- GI'!$D$3&lt;&gt;"",'2- GI'!$D$3="Legal Person"),D39="")</formula>
    </cfRule>
    <cfRule type="expression" priority="72" dxfId="3" stopIfTrue="1">
      <formula>AND(D39="",NOT(AND('2- GI'!$D$3&lt;&gt;"",'2- GI'!$D$3="Legal Person")))</formula>
    </cfRule>
  </conditionalFormatting>
  <conditionalFormatting sqref="D40">
    <cfRule type="expression" priority="73" dxfId="0" stopIfTrue="1">
      <formula>AND(D40&lt;&gt;"",$D$38="",NOT(AND($D$38&lt;&gt;"",$D$38="Other - please specify in next question")))</formula>
    </cfRule>
    <cfRule type="expression" priority="74" dxfId="1" stopIfTrue="1">
      <formula>AND(D40&lt;&gt;"",NOT($D$38=""),NOT(AND($D$38&lt;&gt;"",$D$38="Other - please specify in next question")))</formula>
    </cfRule>
    <cfRule type="expression" priority="75" dxfId="2" stopIfTrue="1">
      <formula>AND(AND($D$38&lt;&gt;"",$D$38="Other - please specify in next question"),D40="")</formula>
    </cfRule>
    <cfRule type="expression" priority="76" dxfId="3" stopIfTrue="1">
      <formula>AND(D40="",NOT(AND($D$38&lt;&gt;"",$D$38="Other - please specify in next question")))</formula>
    </cfRule>
  </conditionalFormatting>
  <conditionalFormatting sqref="D41">
    <cfRule type="expression" priority="77" dxfId="0" stopIfTrue="1">
      <formula>AND(D41&lt;&gt;"",'2- GI'!$D$3="",NOT(AND('2- GI'!$D$3&lt;&gt;"",'2- GI'!$D$3="natural person")))</formula>
    </cfRule>
    <cfRule type="expression" priority="78" dxfId="1" stopIfTrue="1">
      <formula>AND(D41&lt;&gt;"",NOT('2- GI'!$D$3=""),NOT(AND('2- GI'!$D$3&lt;&gt;"",'2- GI'!$D$3="natural person")))</formula>
    </cfRule>
    <cfRule type="expression" priority="79" dxfId="2" stopIfTrue="1">
      <formula>AND(AND('2- GI'!$D$3&lt;&gt;"",'2- GI'!$D$3="natural person"),D41="")</formula>
    </cfRule>
    <cfRule type="expression" priority="80" dxfId="3" stopIfTrue="1">
      <formula>AND(D41="",NOT(AND('2- GI'!$D$3&lt;&gt;"",'2- GI'!$D$3="natural person")))</formula>
    </cfRule>
  </conditionalFormatting>
  <conditionalFormatting sqref="D42">
    <cfRule type="expression" priority="81" dxfId="0" stopIfTrue="1">
      <formula>AND(D42&lt;&gt;"",'2- GI'!$D$3="",NOT(AND('2- GI'!$D$3&lt;&gt;"",'2- GI'!$D$3="natural person")))</formula>
    </cfRule>
    <cfRule type="expression" priority="82" dxfId="1" stopIfTrue="1">
      <formula>AND(D42&lt;&gt;"",NOT('2- GI'!$D$3=""),NOT(AND('2- GI'!$D$3&lt;&gt;"",'2- GI'!$D$3="natural person")))</formula>
    </cfRule>
    <cfRule type="expression" priority="83" dxfId="2" stopIfTrue="1">
      <formula>AND(AND('2- GI'!$D$3&lt;&gt;"",'2- GI'!$D$3="natural person"),D42="")</formula>
    </cfRule>
    <cfRule type="expression" priority="84" dxfId="3" stopIfTrue="1">
      <formula>AND(D42="",NOT(AND('2- GI'!$D$3&lt;&gt;"",'2- GI'!$D$3="natural person")))</formula>
    </cfRule>
  </conditionalFormatting>
  <conditionalFormatting sqref="D43:AG43">
    <cfRule type="expression" priority="85" dxfId="0" stopIfTrue="1">
      <formula>AND(D43&lt;&gt;"",'2- GI'!$D$3="",NOT(AND('2- GI'!$D$3&lt;&gt;"",'2- GI'!$D$3="Legal Person")))</formula>
    </cfRule>
    <cfRule type="expression" priority="86" dxfId="1" stopIfTrue="1">
      <formula>AND(D43&lt;&gt;"",NOT('2- GI'!$D$3=""),NOT(AND('2- GI'!$D$3&lt;&gt;"",'2- GI'!$D$3="Legal Person")))</formula>
    </cfRule>
    <cfRule type="expression" priority="87" dxfId="2" stopIfTrue="1">
      <formula>AND(AND('2- GI'!$D$3&lt;&gt;"",'2- GI'!$D$3="Legal Person"),D43="")</formula>
    </cfRule>
    <cfRule type="expression" priority="88" dxfId="3" stopIfTrue="1">
      <formula>AND(D43="",NOT(AND('2- GI'!$D$3&lt;&gt;"",'2- GI'!$D$3="Legal Person")))</formula>
    </cfRule>
  </conditionalFormatting>
  <conditionalFormatting sqref="D44">
    <cfRule type="expression" priority="89" dxfId="0" stopIfTrue="1">
      <formula>AND(D44&lt;&gt;"",$D$42="",NOT(AND($D$42&lt;&gt;"",$D$42="Other")))</formula>
    </cfRule>
    <cfRule type="expression" priority="90" dxfId="1" stopIfTrue="1">
      <formula>AND(D44&lt;&gt;"",NOT($D$42=""),NOT(AND($D$42&lt;&gt;"",$D$42="Other")))</formula>
    </cfRule>
    <cfRule type="expression" priority="91" dxfId="2" stopIfTrue="1">
      <formula>AND(AND($D$42&lt;&gt;"",$D$42="Other"),D44="")</formula>
    </cfRule>
    <cfRule type="expression" priority="92" dxfId="3" stopIfTrue="1">
      <formula>AND(D44="",NOT(AND($D$42&lt;&gt;"",$D$42="Other")))</formula>
    </cfRule>
  </conditionalFormatting>
  <conditionalFormatting sqref="D46">
    <cfRule type="expression" priority="93" dxfId="0" stopIfTrue="1">
      <formula>AND(D46&lt;&gt;"",$D$44="",NOT(AND($D$44&lt;&gt;"",OR($D$44="No",$D$44="N/A"))))</formula>
    </cfRule>
    <cfRule type="expression" priority="94" dxfId="1" stopIfTrue="1">
      <formula>AND(D46&lt;&gt;"",NOT($D$44=""),NOT(AND($D$44&lt;&gt;"",OR($D$44="No",$D$44="N/A"))))</formula>
    </cfRule>
    <cfRule type="expression" priority="95" dxfId="2" stopIfTrue="1">
      <formula>AND(AND($D$44&lt;&gt;"",OR($D$44="No",$D$44="N/A")),D46="")</formula>
    </cfRule>
    <cfRule type="expression" priority="96" dxfId="3" stopIfTrue="1">
      <formula>AND(D46="",NOT(AND($D$44&lt;&gt;"",OR($D$44="No",$D$44="N/A"))))</formula>
    </cfRule>
  </conditionalFormatting>
  <conditionalFormatting sqref="D48">
    <cfRule type="expression" priority="97" dxfId="0" stopIfTrue="1">
      <formula>AND(D48&lt;&gt;"",$D$46="",NOT(AND($D$46&lt;&gt;"",$D$46="NO")))</formula>
    </cfRule>
    <cfRule type="expression" priority="98" dxfId="1" stopIfTrue="1">
      <formula>AND(D48&lt;&gt;"",NOT($D$46=""),NOT(AND($D$46&lt;&gt;"",$D$46="NO")))</formula>
    </cfRule>
    <cfRule type="expression" priority="99" dxfId="2" stopIfTrue="1">
      <formula>AND(AND($D$46&lt;&gt;"",$D$46="NO"),D48="")</formula>
    </cfRule>
    <cfRule type="expression" priority="100" dxfId="3" stopIfTrue="1">
      <formula>AND(D48="",NOT(AND($D$46&lt;&gt;"",$D$46="NO")))</formula>
    </cfRule>
  </conditionalFormatting>
  <conditionalFormatting sqref="D50">
    <cfRule type="expression" priority="101" dxfId="0" stopIfTrue="1">
      <formula>AND(D50&lt;&gt;"",$D$48="",NOT(AND($D$48&lt;&gt;"",$D$48="other")))</formula>
    </cfRule>
    <cfRule type="expression" priority="102" dxfId="1" stopIfTrue="1">
      <formula>AND(D50&lt;&gt;"",NOT($D$48=""),NOT(AND($D$48&lt;&gt;"",$D$48="other")))</formula>
    </cfRule>
    <cfRule type="expression" priority="103" dxfId="2" stopIfTrue="1">
      <formula>AND(AND($D$48&lt;&gt;"",$D$48="other"),D50="")</formula>
    </cfRule>
    <cfRule type="expression" priority="104" dxfId="3" stopIfTrue="1">
      <formula>AND(D50="",NOT(AND($D$48&lt;&gt;"",$D$48="other")))</formula>
    </cfRule>
  </conditionalFormatting>
  <conditionalFormatting sqref="D52:AG52">
    <cfRule type="expression" priority="105" dxfId="0" stopIfTrue="1">
      <formula>AND(D52&lt;&gt;"",$D$50="",NOT(AND($D$50&lt;&gt;"",$D$50="YES")))</formula>
    </cfRule>
    <cfRule type="expression" priority="106" dxfId="1" stopIfTrue="1">
      <formula>AND(D52&lt;&gt;"",NOT($D$50=""),NOT(AND($D$50&lt;&gt;"",$D$50="YES")))</formula>
    </cfRule>
    <cfRule type="expression" priority="107" dxfId="2" stopIfTrue="1">
      <formula>AND(AND($D$50&lt;&gt;"",$D$50="YES"),D52="")</formula>
    </cfRule>
    <cfRule type="expression" priority="108" dxfId="3" stopIfTrue="1">
      <formula>AND(D52="",NOT(AND($D$50&lt;&gt;"",$D$50="YES")))</formula>
    </cfRule>
  </conditionalFormatting>
  <conditionalFormatting sqref="D53">
    <cfRule type="expression" priority="109" dxfId="0" stopIfTrue="1">
      <formula>AND(D53&lt;&gt;"",$D$51="",NOT(AND($D$51&lt;&gt;"",$D$51="others- please specify in the next question")))</formula>
    </cfRule>
    <cfRule type="expression" priority="110" dxfId="1" stopIfTrue="1">
      <formula>AND(D53&lt;&gt;"",NOT($D$51=""),NOT(AND($D$51&lt;&gt;"",$D$51="others- please specify in the next question")))</formula>
    </cfRule>
    <cfRule type="expression" priority="111" dxfId="2" stopIfTrue="1">
      <formula>AND(AND($D$51&lt;&gt;"",$D$51="others- please specify in the next question"),D53="")</formula>
    </cfRule>
    <cfRule type="expression" priority="112" dxfId="3" stopIfTrue="1">
      <formula>AND(D53="",NOT(AND($D$51&lt;&gt;"",$D$51="others- please specify in the next question")))</formula>
    </cfRule>
  </conditionalFormatting>
  <conditionalFormatting sqref="D54">
    <cfRule type="expression" priority="113" dxfId="0" stopIfTrue="1">
      <formula>AND(D54&lt;&gt;"",$D$50="",NOT(AND($D$50&lt;&gt;"",$D$50="YES")))</formula>
    </cfRule>
    <cfRule type="expression" priority="114" dxfId="1" stopIfTrue="1">
      <formula>AND(D54&lt;&gt;"",NOT($D$50=""),NOT(AND($D$50&lt;&gt;"",$D$50="YES")))</formula>
    </cfRule>
    <cfRule type="expression" priority="115" dxfId="2" stopIfTrue="1">
      <formula>AND(AND($D$50&lt;&gt;"",$D$50="YES"),D54="")</formula>
    </cfRule>
    <cfRule type="expression" priority="116" dxfId="3" stopIfTrue="1">
      <formula>AND(D54="",NOT(AND($D$50&lt;&gt;"",$D$50="YES")))</formula>
    </cfRule>
  </conditionalFormatting>
  <conditionalFormatting sqref="D56">
    <cfRule type="expression" priority="117" dxfId="0" stopIfTrue="1">
      <formula>AND(D56&lt;&gt;"",$D$54="",NOT(AND($D$54&lt;&gt;"",$D$54="YES")))</formula>
    </cfRule>
    <cfRule type="expression" priority="118" dxfId="1" stopIfTrue="1">
      <formula>AND(D56&lt;&gt;"",NOT($D$54=""),NOT(AND($D$54&lt;&gt;"",$D$54="YES")))</formula>
    </cfRule>
    <cfRule type="expression" priority="119" dxfId="2" stopIfTrue="1">
      <formula>AND(AND($D$54&lt;&gt;"",$D$54="YES"),D56="")</formula>
    </cfRule>
    <cfRule type="expression" priority="120" dxfId="3" stopIfTrue="1">
      <formula>AND(D56="",NOT(AND($D$54&lt;&gt;"",$D$54="YES")))</formula>
    </cfRule>
  </conditionalFormatting>
  <conditionalFormatting sqref="D57">
    <cfRule type="expression" priority="121" dxfId="0" stopIfTrue="1">
      <formula>AND(D57&lt;&gt;"",$D$55="",NOT(AND($D$55&lt;&gt;"",$D$55="NO")))</formula>
    </cfRule>
    <cfRule type="expression" priority="122" dxfId="1" stopIfTrue="1">
      <formula>AND(D57&lt;&gt;"",NOT($D$55=""),NOT(AND($D$55&lt;&gt;"",$D$55="NO")))</formula>
    </cfRule>
    <cfRule type="expression" priority="123" dxfId="2" stopIfTrue="1">
      <formula>AND(AND($D$55&lt;&gt;"",$D$55="NO"),D57="")</formula>
    </cfRule>
    <cfRule type="expression" priority="124" dxfId="3" stopIfTrue="1">
      <formula>AND(D57="",NOT(AND($D$55&lt;&gt;"",$D$55="NO")))</formula>
    </cfRule>
  </conditionalFormatting>
  <conditionalFormatting sqref="D59">
    <cfRule type="expression" priority="125" dxfId="0" stopIfTrue="1">
      <formula>AND(D59&lt;&gt;"",$D$57="",NOT(AND($D$57&lt;&gt;"",$D$57="YES")))</formula>
    </cfRule>
    <cfRule type="expression" priority="126" dxfId="1" stopIfTrue="1">
      <formula>AND(D59&lt;&gt;"",NOT($D$57=""),NOT(AND($D$57&lt;&gt;"",$D$57="YES")))</formula>
    </cfRule>
    <cfRule type="expression" priority="127" dxfId="2" stopIfTrue="1">
      <formula>AND(AND($D$57&lt;&gt;"",$D$57="YES"),D59="")</formula>
    </cfRule>
    <cfRule type="expression" priority="128" dxfId="3" stopIfTrue="1">
      <formula>AND(D59="",NOT(AND($D$57&lt;&gt;"",$D$57="YES")))</formula>
    </cfRule>
  </conditionalFormatting>
  <conditionalFormatting sqref="D60">
    <cfRule type="expression" priority="129" dxfId="0" stopIfTrue="1">
      <formula>AND(D60&lt;&gt;"",$D$58="",NOT(AND($D$58&lt;&gt;"",$D$58="NO/ N/A")))</formula>
    </cfRule>
    <cfRule type="expression" priority="130" dxfId="1" stopIfTrue="1">
      <formula>AND(D60&lt;&gt;"",NOT($D$58=""),NOT(AND($D$58&lt;&gt;"",$D$58="NO/ N/A")))</formula>
    </cfRule>
    <cfRule type="expression" priority="131" dxfId="2" stopIfTrue="1">
      <formula>AND(AND($D$58&lt;&gt;"",$D$58="NO/ N/A"),D60="")</formula>
    </cfRule>
    <cfRule type="expression" priority="132" dxfId="3" stopIfTrue="1">
      <formula>AND(D60="",NOT(AND($D$58&lt;&gt;"",$D$58="NO/ N/A")))</formula>
    </cfRule>
  </conditionalFormatting>
  <conditionalFormatting sqref="D61">
    <cfRule type="expression" priority="133" dxfId="0" stopIfTrue="1">
      <formula>AND(D61&lt;&gt;"",$D$57="",NOT(AND($D$57&lt;&gt;"",$D$57="YES")))</formula>
    </cfRule>
    <cfRule type="expression" priority="134" dxfId="1" stopIfTrue="1">
      <formula>AND(D61&lt;&gt;"",NOT($D$57=""),NOT(AND($D$57&lt;&gt;"",$D$57="YES")))</formula>
    </cfRule>
    <cfRule type="expression" priority="135" dxfId="2" stopIfTrue="1">
      <formula>AND(AND($D$57&lt;&gt;"",$D$57="YES"),D61="")</formula>
    </cfRule>
    <cfRule type="expression" priority="136" dxfId="3" stopIfTrue="1">
      <formula>AND(D61="",NOT(AND($D$57&lt;&gt;"",$D$57="YES")))</formula>
    </cfRule>
  </conditionalFormatting>
  <conditionalFormatting sqref="D62">
    <cfRule type="expression" priority="137" dxfId="0" stopIfTrue="1">
      <formula>AND(D62&lt;&gt;"",$D$60="",NOT(AND($D$60&lt;&gt;"",$D$60="other")))</formula>
    </cfRule>
    <cfRule type="expression" priority="138" dxfId="1" stopIfTrue="1">
      <formula>AND(D62&lt;&gt;"",NOT($D$60=""),NOT(AND($D$60&lt;&gt;"",$D$60="other")))</formula>
    </cfRule>
    <cfRule type="expression" priority="139" dxfId="2" stopIfTrue="1">
      <formula>AND(AND($D$60&lt;&gt;"",$D$60="other"),D62="")</formula>
    </cfRule>
    <cfRule type="expression" priority="140" dxfId="3" stopIfTrue="1">
      <formula>AND(D62="",NOT(AND($D$60&lt;&gt;"",$D$60="other")))</formula>
    </cfRule>
  </conditionalFormatting>
  <conditionalFormatting sqref="D70">
    <cfRule type="expression" priority="141" dxfId="0" stopIfTrue="1">
      <formula>AND(D70&lt;&gt;"",$D$68="",NOT(AND($D$68&lt;&gt;"",$D$68="other")))</formula>
    </cfRule>
    <cfRule type="expression" priority="142" dxfId="1" stopIfTrue="1">
      <formula>AND(D70&lt;&gt;"",NOT($D$68=""),NOT(AND($D$68&lt;&gt;"",$D$68="other")))</formula>
    </cfRule>
    <cfRule type="expression" priority="143" dxfId="2" stopIfTrue="1">
      <formula>AND(AND($D$68&lt;&gt;"",$D$68="other"),D70="")</formula>
    </cfRule>
    <cfRule type="expression" priority="144" dxfId="3" stopIfTrue="1">
      <formula>AND(D70="",NOT(AND($D$68&lt;&gt;"",$D$68="other")))</formula>
    </cfRule>
  </conditionalFormatting>
  <conditionalFormatting sqref="D77">
    <cfRule type="expression" priority="145" dxfId="0" stopIfTrue="1">
      <formula>AND(D77&lt;&gt;"",'2- GI'!$D$3="",NOT(AND('2- GI'!$D$3&lt;&gt;"",'2- GI'!$D$3="Legal Person")))</formula>
    </cfRule>
    <cfRule type="expression" priority="146" dxfId="1" stopIfTrue="1">
      <formula>AND(D77&lt;&gt;"",NOT('2- GI'!$D$3=""),NOT(AND('2- GI'!$D$3&lt;&gt;"",'2- GI'!$D$3="Legal Person")))</formula>
    </cfRule>
    <cfRule type="expression" priority="147" dxfId="2" stopIfTrue="1">
      <formula>AND(AND('2- GI'!$D$3&lt;&gt;"",'2- GI'!$D$3="Legal Person"),D77="")</formula>
    </cfRule>
    <cfRule type="expression" priority="148" dxfId="3" stopIfTrue="1">
      <formula>AND(D77="",NOT(AND('2- GI'!$D$3&lt;&gt;"",'2- GI'!$D$3="Legal Person")))</formula>
    </cfRule>
  </conditionalFormatting>
  <conditionalFormatting sqref="D78">
    <cfRule type="expression" priority="149" dxfId="0" stopIfTrue="1">
      <formula>AND(D78&lt;&gt;"",$D$76="",NOT(AND($D$76&lt;&gt;"",$D$76="No")))</formula>
    </cfRule>
    <cfRule type="expression" priority="150" dxfId="1" stopIfTrue="1">
      <formula>AND(D78&lt;&gt;"",NOT($D$76=""),NOT(AND($D$76&lt;&gt;"",$D$76="No")))</formula>
    </cfRule>
    <cfRule type="expression" priority="151" dxfId="2" stopIfTrue="1">
      <formula>AND(AND($D$76&lt;&gt;"",$D$76="No"),D78="")</formula>
    </cfRule>
    <cfRule type="expression" priority="152" dxfId="3" stopIfTrue="1">
      <formula>AND(D78="",NOT(AND($D$76&lt;&gt;"",$D$76="No")))</formula>
    </cfRule>
  </conditionalFormatting>
  <conditionalFormatting sqref="D82">
    <cfRule type="expression" priority="153" dxfId="0" stopIfTrue="1">
      <formula>AND(D82&lt;&gt;"",$D$80="",NOT(AND($D$80&lt;&gt;"",$D$80="yes")))</formula>
    </cfRule>
    <cfRule type="expression" priority="154" dxfId="1" stopIfTrue="1">
      <formula>AND(D82&lt;&gt;"",NOT($D$80=""),NOT(AND($D$80&lt;&gt;"",$D$80="yes")))</formula>
    </cfRule>
    <cfRule type="expression" priority="155" dxfId="2" stopIfTrue="1">
      <formula>AND(AND($D$80&lt;&gt;"",$D$80="yes"),D82="")</formula>
    </cfRule>
    <cfRule type="expression" priority="156" dxfId="3" stopIfTrue="1">
      <formula>AND(D82="",NOT(AND($D$80&lt;&gt;"",$D$80="yes")))</formula>
    </cfRule>
  </conditionalFormatting>
  <conditionalFormatting sqref="D83">
    <cfRule type="expression" priority="157" dxfId="0" stopIfTrue="1">
      <formula>AND(D83&lt;&gt;"",$D$81="",NOT(AND($D$81&lt;&gt;"",$D$81="Other")))</formula>
    </cfRule>
    <cfRule type="expression" priority="158" dxfId="1" stopIfTrue="1">
      <formula>AND(D83&lt;&gt;"",NOT($D$81=""),NOT(AND($D$81&lt;&gt;"",$D$81="Other")))</formula>
    </cfRule>
    <cfRule type="expression" priority="159" dxfId="2" stopIfTrue="1">
      <formula>AND(AND($D$81&lt;&gt;"",$D$81="Other"),D83="")</formula>
    </cfRule>
    <cfRule type="expression" priority="160" dxfId="3" stopIfTrue="1">
      <formula>AND(D83="",NOT(AND($D$81&lt;&gt;"",$D$81="Other")))</formula>
    </cfRule>
  </conditionalFormatting>
  <conditionalFormatting sqref="D84">
    <cfRule type="expression" priority="161" dxfId="0" stopIfTrue="1">
      <formula>AND(D84&lt;&gt;"",$D$80="",NOT(AND($D$80&lt;&gt;"",$D$80="yes")))</formula>
    </cfRule>
    <cfRule type="expression" priority="162" dxfId="1" stopIfTrue="1">
      <formula>AND(D84&lt;&gt;"",NOT($D$80=""),NOT(AND($D$80&lt;&gt;"",$D$80="yes")))</formula>
    </cfRule>
    <cfRule type="expression" priority="163" dxfId="2" stopIfTrue="1">
      <formula>AND(AND($D$80&lt;&gt;"",$D$80="yes"),D84="")</formula>
    </cfRule>
    <cfRule type="expression" priority="164" dxfId="3" stopIfTrue="1">
      <formula>AND(D84="",NOT(AND($D$80&lt;&gt;"",$D$80="yes")))</formula>
    </cfRule>
  </conditionalFormatting>
  <conditionalFormatting sqref="D87">
    <cfRule type="expression" priority="165" dxfId="0" stopIfTrue="1">
      <formula>AND(D87&lt;&gt;"",$D$85="",NOT(AND($D$85&lt;&gt;"",$D$85="YES")))</formula>
    </cfRule>
    <cfRule type="expression" priority="166" dxfId="1" stopIfTrue="1">
      <formula>AND(D87&lt;&gt;"",NOT($D$85=""),NOT(AND($D$85&lt;&gt;"",$D$85="YES")))</formula>
    </cfRule>
    <cfRule type="expression" priority="167" dxfId="2" stopIfTrue="1">
      <formula>AND(AND($D$85&lt;&gt;"",$D$85="YES"),D87="")</formula>
    </cfRule>
    <cfRule type="expression" priority="168" dxfId="3" stopIfTrue="1">
      <formula>AND(D87="",NOT(AND($D$85&lt;&gt;"",$D$85="YES")))</formula>
    </cfRule>
  </conditionalFormatting>
  <conditionalFormatting sqref="D88">
    <cfRule type="expression" priority="169" dxfId="0" stopIfTrue="1">
      <formula>AND(D88&lt;&gt;"",$D$86="",NOT(AND($D$86&lt;&gt;"",$D$86="YES")))</formula>
    </cfRule>
    <cfRule type="expression" priority="170" dxfId="1" stopIfTrue="1">
      <formula>AND(D88&lt;&gt;"",NOT($D$86=""),NOT(AND($D$86&lt;&gt;"",$D$86="YES")))</formula>
    </cfRule>
    <cfRule type="expression" priority="171" dxfId="2" stopIfTrue="1">
      <formula>AND(AND($D$86&lt;&gt;"",$D$86="YES"),D88="")</formula>
    </cfRule>
    <cfRule type="expression" priority="172" dxfId="3" stopIfTrue="1">
      <formula>AND(D88="",NOT(AND($D$86&lt;&gt;"",$D$86="YES")))</formula>
    </cfRule>
  </conditionalFormatting>
  <conditionalFormatting sqref="D93">
    <cfRule type="expression" priority="173" dxfId="0" stopIfTrue="1">
      <formula>AND(D93&lt;&gt;"",$D$91="",NOT(AND($D$91&lt;&gt;"",$D$91="Yes")))</formula>
    </cfRule>
    <cfRule type="expression" priority="174" dxfId="1" stopIfTrue="1">
      <formula>AND(D93&lt;&gt;"",NOT($D$91=""),NOT(AND($D$91&lt;&gt;"",$D$91="Yes")))</formula>
    </cfRule>
    <cfRule type="expression" priority="175" dxfId="2" stopIfTrue="1">
      <formula>AND(AND($D$91&lt;&gt;"",$D$91="Yes"),D93="")</formula>
    </cfRule>
    <cfRule type="expression" priority="176" dxfId="3" stopIfTrue="1">
      <formula>AND(D93="",NOT(AND($D$91&lt;&gt;"",$D$91="Yes")))</formula>
    </cfRule>
  </conditionalFormatting>
  <conditionalFormatting sqref="D94">
    <cfRule type="expression" priority="177" dxfId="0" stopIfTrue="1">
      <formula>AND(D94&lt;&gt;"",$D$92="",NOT(AND($D$92&lt;&gt;"",$D$92="No")))</formula>
    </cfRule>
    <cfRule type="expression" priority="178" dxfId="1" stopIfTrue="1">
      <formula>AND(D94&lt;&gt;"",NOT($D$92=""),NOT(AND($D$92&lt;&gt;"",$D$92="No")))</formula>
    </cfRule>
    <cfRule type="expression" priority="179" dxfId="2" stopIfTrue="1">
      <formula>AND(AND($D$92&lt;&gt;"",$D$92="No"),D94="")</formula>
    </cfRule>
    <cfRule type="expression" priority="180" dxfId="3" stopIfTrue="1">
      <formula>AND(D94="",NOT(AND($D$92&lt;&gt;"",$D$92="No")))</formula>
    </cfRule>
  </conditionalFormatting>
  <conditionalFormatting sqref="D95">
    <cfRule type="expression" priority="181" dxfId="0" stopIfTrue="1">
      <formula>AND(D95&lt;&gt;"",$D$91="",NOT(AND($D$91&lt;&gt;"",$D$91="yes")))</formula>
    </cfRule>
    <cfRule type="expression" priority="182" dxfId="1" stopIfTrue="1">
      <formula>AND(D95&lt;&gt;"",NOT($D$91=""),NOT(AND($D$91&lt;&gt;"",$D$91="yes")))</formula>
    </cfRule>
    <cfRule type="expression" priority="183" dxfId="2" stopIfTrue="1">
      <formula>AND(AND($D$91&lt;&gt;"",$D$91="yes"),D95="")</formula>
    </cfRule>
    <cfRule type="expression" priority="184" dxfId="3" stopIfTrue="1">
      <formula>AND(D95="",NOT(AND($D$91&lt;&gt;"",$D$91="yes")))</formula>
    </cfRule>
  </conditionalFormatting>
  <conditionalFormatting sqref="D99">
    <cfRule type="expression" priority="185" dxfId="0" stopIfTrue="1">
      <formula>AND(D99&lt;&gt;"",$D$97="",NOT(AND($D$97&lt;&gt;"",$D$97&gt;0)))</formula>
    </cfRule>
    <cfRule type="expression" priority="186" dxfId="1" stopIfTrue="1">
      <formula>AND(D99&lt;&gt;"",NOT($D$97=""),NOT(AND($D$97&lt;&gt;"",$D$97&gt;0)))</formula>
    </cfRule>
    <cfRule type="expression" priority="187" dxfId="2" stopIfTrue="1">
      <formula>AND(AND($D$97&lt;&gt;"",$D$97&gt;0),D99="")</formula>
    </cfRule>
    <cfRule type="expression" priority="188" dxfId="3" stopIfTrue="1">
      <formula>AND(D99="",NOT(AND($D$97&lt;&gt;"",$D$97&gt;0)))</formula>
    </cfRule>
  </conditionalFormatting>
  <conditionalFormatting sqref="D100">
    <cfRule type="expression" priority="189" dxfId="0" stopIfTrue="1">
      <formula>AND(D100&lt;&gt;"",$D$97="",NOT(AND($D$97&lt;&gt;"",$D$97&gt;0)))</formula>
    </cfRule>
    <cfRule type="expression" priority="190" dxfId="1" stopIfTrue="1">
      <formula>AND(D100&lt;&gt;"",NOT($D$97=""),NOT(AND($D$97&lt;&gt;"",$D$97&gt;0)))</formula>
    </cfRule>
    <cfRule type="expression" priority="191" dxfId="2" stopIfTrue="1">
      <formula>AND(AND($D$97&lt;&gt;"",$D$97&gt;0),D100="")</formula>
    </cfRule>
    <cfRule type="expression" priority="192" dxfId="3" stopIfTrue="1">
      <formula>AND(D100="",NOT(AND($D$97&lt;&gt;"",$D$97&gt;0)))</formula>
    </cfRule>
  </conditionalFormatting>
  <conditionalFormatting sqref="D101">
    <cfRule type="expression" priority="193" dxfId="0" stopIfTrue="1">
      <formula>AND(D101&lt;&gt;"",$D$97="",NOT(AND($D$97&lt;&gt;"",$D$97&gt;0)))</formula>
    </cfRule>
    <cfRule type="expression" priority="194" dxfId="1" stopIfTrue="1">
      <formula>AND(D101&lt;&gt;"",NOT($D$97=""),NOT(AND($D$97&lt;&gt;"",$D$97&gt;0)))</formula>
    </cfRule>
    <cfRule type="expression" priority="195" dxfId="2" stopIfTrue="1">
      <formula>AND(AND($D$97&lt;&gt;"",$D$97&gt;0),D101="")</formula>
    </cfRule>
    <cfRule type="expression" priority="196" dxfId="3" stopIfTrue="1">
      <formula>AND(D101="",NOT(AND($D$97&lt;&gt;"",$D$97&gt;0)))</formula>
    </cfRule>
  </conditionalFormatting>
  <conditionalFormatting sqref="D102">
    <cfRule type="expression" priority="197" dxfId="0" stopIfTrue="1">
      <formula>AND(D102&lt;&gt;"",$D$97="",NOT(AND($D$97&lt;&gt;"",$D$97&gt;0)))</formula>
    </cfRule>
    <cfRule type="expression" priority="198" dxfId="1" stopIfTrue="1">
      <formula>AND(D102&lt;&gt;"",NOT($D$97=""),NOT(AND($D$97&lt;&gt;"",$D$97&gt;0)))</formula>
    </cfRule>
    <cfRule type="expression" priority="199" dxfId="2" stopIfTrue="1">
      <formula>AND(AND($D$97&lt;&gt;"",$D$97&gt;0),D102="")</formula>
    </cfRule>
    <cfRule type="expression" priority="200" dxfId="3" stopIfTrue="1">
      <formula>AND(D102="",NOT(AND($D$97&lt;&gt;"",$D$97&gt;0)))</formula>
    </cfRule>
  </conditionalFormatting>
  <conditionalFormatting sqref="D103">
    <cfRule type="expression" priority="201" dxfId="0" stopIfTrue="1">
      <formula>AND(D103&lt;&gt;"",$D$97="",NOT(AND($D$97&lt;&gt;"",$D$97&gt;0)))</formula>
    </cfRule>
    <cfRule type="expression" priority="202" dxfId="1" stopIfTrue="1">
      <formula>AND(D103&lt;&gt;"",NOT($D$97=""),NOT(AND($D$97&lt;&gt;"",$D$97&gt;0)))</formula>
    </cfRule>
    <cfRule type="expression" priority="203" dxfId="2" stopIfTrue="1">
      <formula>AND(AND($D$97&lt;&gt;"",$D$97&gt;0),D103="")</formula>
    </cfRule>
    <cfRule type="expression" priority="204" dxfId="3" stopIfTrue="1">
      <formula>AND(D103="",NOT(AND($D$97&lt;&gt;"",$D$97&gt;0)))</formula>
    </cfRule>
  </conditionalFormatting>
  <conditionalFormatting sqref="D104">
    <cfRule type="expression" priority="205" dxfId="0" stopIfTrue="1">
      <formula>AND(D104&lt;&gt;"",$D$97="",NOT(AND($D$97&lt;&gt;"",$D$97&gt;0)))</formula>
    </cfRule>
    <cfRule type="expression" priority="206" dxfId="1" stopIfTrue="1">
      <formula>AND(D104&lt;&gt;"",NOT($D$97=""),NOT(AND($D$97&lt;&gt;"",$D$97&gt;0)))</formula>
    </cfRule>
    <cfRule type="expression" priority="207" dxfId="2" stopIfTrue="1">
      <formula>AND(AND($D$97&lt;&gt;"",$D$97&gt;0),D104="")</formula>
    </cfRule>
    <cfRule type="expression" priority="208" dxfId="3" stopIfTrue="1">
      <formula>AND(D104="",NOT(AND($D$97&lt;&gt;"",$D$97&gt;0)))</formula>
    </cfRule>
  </conditionalFormatting>
  <conditionalFormatting sqref="D107">
    <cfRule type="expression" priority="209" dxfId="0" stopIfTrue="1">
      <formula>AND(D107&lt;&gt;"",$D$105="",NOT(AND($D$105&lt;&gt;"",$D$105="other")))</formula>
    </cfRule>
    <cfRule type="expression" priority="210" dxfId="1" stopIfTrue="1">
      <formula>AND(D107&lt;&gt;"",NOT($D$105=""),NOT(AND($D$105&lt;&gt;"",$D$105="other")))</formula>
    </cfRule>
    <cfRule type="expression" priority="211" dxfId="2" stopIfTrue="1">
      <formula>AND(AND($D$105&lt;&gt;"",$D$105="other"),D107="")</formula>
    </cfRule>
    <cfRule type="expression" priority="212" dxfId="3" stopIfTrue="1">
      <formula>AND(D107="",NOT(AND($D$105&lt;&gt;"",$D$105="other")))</formula>
    </cfRule>
  </conditionalFormatting>
  <conditionalFormatting sqref="D109">
    <cfRule type="expression" priority="213" dxfId="0" stopIfTrue="1">
      <formula>AND(D109&lt;&gt;"",$D$107="",NOT(AND($D$107&lt;&gt;"",$D$107&gt;0)))</formula>
    </cfRule>
    <cfRule type="expression" priority="214" dxfId="1" stopIfTrue="1">
      <formula>AND(D109&lt;&gt;"",NOT($D$107=""),NOT(AND($D$107&lt;&gt;"",$D$107&gt;0)))</formula>
    </cfRule>
    <cfRule type="expression" priority="215" dxfId="2" stopIfTrue="1">
      <formula>AND(AND($D$107&lt;&gt;"",$D$107&gt;0),D109="")</formula>
    </cfRule>
    <cfRule type="expression" priority="216" dxfId="3" stopIfTrue="1">
      <formula>AND(D109="",NOT(AND($D$107&lt;&gt;"",$D$107&gt;0)))</formula>
    </cfRule>
  </conditionalFormatting>
  <conditionalFormatting sqref="D110">
    <cfRule type="expression" priority="217" dxfId="0" stopIfTrue="1">
      <formula>AND(D110&lt;&gt;"",$D$107="",NOT(AND($D$107&lt;&gt;"",$D$107&gt;0)))</formula>
    </cfRule>
    <cfRule type="expression" priority="218" dxfId="1" stopIfTrue="1">
      <formula>AND(D110&lt;&gt;"",NOT($D$107=""),NOT(AND($D$107&lt;&gt;"",$D$107&gt;0)))</formula>
    </cfRule>
    <cfRule type="expression" priority="219" dxfId="2" stopIfTrue="1">
      <formula>AND(AND($D$107&lt;&gt;"",$D$107&gt;0),D110="")</formula>
    </cfRule>
    <cfRule type="expression" priority="220" dxfId="3" stopIfTrue="1">
      <formula>AND(D110="",NOT(AND($D$107&lt;&gt;"",$D$107&gt;0)))</formula>
    </cfRule>
  </conditionalFormatting>
  <conditionalFormatting sqref="D111">
    <cfRule type="expression" priority="221" dxfId="0" stopIfTrue="1">
      <formula>AND(D111&lt;&gt;"",$D$107="",NOT(AND($D$107&lt;&gt;"",$D$107&gt;0)))</formula>
    </cfRule>
    <cfRule type="expression" priority="222" dxfId="1" stopIfTrue="1">
      <formula>AND(D111&lt;&gt;"",NOT($D$107=""),NOT(AND($D$107&lt;&gt;"",$D$107&gt;0)))</formula>
    </cfRule>
    <cfRule type="expression" priority="223" dxfId="2" stopIfTrue="1">
      <formula>AND(AND($D$107&lt;&gt;"",$D$107&gt;0),D111="")</formula>
    </cfRule>
    <cfRule type="expression" priority="224" dxfId="3" stopIfTrue="1">
      <formula>AND(D111="",NOT(AND($D$107&lt;&gt;"",$D$107&gt;0)))</formula>
    </cfRule>
  </conditionalFormatting>
  <conditionalFormatting sqref="D112">
    <cfRule type="expression" priority="225" dxfId="0" stopIfTrue="1">
      <formula>AND(D112&lt;&gt;"",$D$107="",NOT(AND($D$107&lt;&gt;"",$D$107&gt;0)))</formula>
    </cfRule>
    <cfRule type="expression" priority="226" dxfId="1" stopIfTrue="1">
      <formula>AND(D112&lt;&gt;"",NOT($D$107=""),NOT(AND($D$107&lt;&gt;"",$D$107&gt;0)))</formula>
    </cfRule>
    <cfRule type="expression" priority="227" dxfId="2" stopIfTrue="1">
      <formula>AND(AND($D$107&lt;&gt;"",$D$107&gt;0),D112="")</formula>
    </cfRule>
    <cfRule type="expression" priority="228" dxfId="3" stopIfTrue="1">
      <formula>AND(D112="",NOT(AND($D$107&lt;&gt;"",$D$107&gt;0)))</formula>
    </cfRule>
  </conditionalFormatting>
  <conditionalFormatting sqref="D113">
    <cfRule type="expression" priority="229" dxfId="0" stopIfTrue="1">
      <formula>AND(D113&lt;&gt;"",$D$107="",NOT(AND($D$107&lt;&gt;"",$D$107&gt;0)))</formula>
    </cfRule>
    <cfRule type="expression" priority="230" dxfId="1" stopIfTrue="1">
      <formula>AND(D113&lt;&gt;"",NOT($D$107=""),NOT(AND($D$107&lt;&gt;"",$D$107&gt;0)))</formula>
    </cfRule>
    <cfRule type="expression" priority="231" dxfId="2" stopIfTrue="1">
      <formula>AND(AND($D$107&lt;&gt;"",$D$107&gt;0),D113="")</formula>
    </cfRule>
    <cfRule type="expression" priority="232" dxfId="3" stopIfTrue="1">
      <formula>AND(D113="",NOT(AND($D$107&lt;&gt;"",$D$107&gt;0)))</formula>
    </cfRule>
  </conditionalFormatting>
  <conditionalFormatting sqref="D114">
    <cfRule type="expression" priority="233" dxfId="0" stopIfTrue="1">
      <formula>AND(D114&lt;&gt;"",$D$107="",NOT(AND($D$107&lt;&gt;"",$D$107&gt;0)))</formula>
    </cfRule>
    <cfRule type="expression" priority="234" dxfId="1" stopIfTrue="1">
      <formula>AND(D114&lt;&gt;"",NOT($D$107=""),NOT(AND($D$107&lt;&gt;"",$D$107&gt;0)))</formula>
    </cfRule>
    <cfRule type="expression" priority="235" dxfId="2" stopIfTrue="1">
      <formula>AND(AND($D$107&lt;&gt;"",$D$107&gt;0),D114="")</formula>
    </cfRule>
    <cfRule type="expression" priority="236" dxfId="3" stopIfTrue="1">
      <formula>AND(D114="",NOT(AND($D$107&lt;&gt;"",$D$107&gt;0)))</formula>
    </cfRule>
  </conditionalFormatting>
  <conditionalFormatting sqref="D115">
    <cfRule type="expression" priority="237" dxfId="0" stopIfTrue="1">
      <formula>AND(D115&lt;&gt;"",$D$107="",NOT(AND($D$107&lt;&gt;"",$D$107&gt;0)))</formula>
    </cfRule>
    <cfRule type="expression" priority="238" dxfId="1" stopIfTrue="1">
      <formula>AND(D115&lt;&gt;"",NOT($D$107=""),NOT(AND($D$107&lt;&gt;"",$D$107&gt;0)))</formula>
    </cfRule>
    <cfRule type="expression" priority="239" dxfId="2" stopIfTrue="1">
      <formula>AND(AND($D$107&lt;&gt;"",$D$107&gt;0),D115="")</formula>
    </cfRule>
    <cfRule type="expression" priority="240" dxfId="3" stopIfTrue="1">
      <formula>AND(D115="",NOT(AND($D$107&lt;&gt;"",$D$107&gt;0)))</formula>
    </cfRule>
  </conditionalFormatting>
  <conditionalFormatting sqref="D117">
    <cfRule type="expression" priority="241" dxfId="0" stopIfTrue="1">
      <formula>AND(D117&lt;&gt;"",$D$115="",NOT(AND($D$115&lt;&gt;"",$D$115="YES")))</formula>
    </cfRule>
    <cfRule type="expression" priority="242" dxfId="1" stopIfTrue="1">
      <formula>AND(D117&lt;&gt;"",NOT($D$115=""),NOT(AND($D$115&lt;&gt;"",$D$115="YES")))</formula>
    </cfRule>
    <cfRule type="expression" priority="243" dxfId="2" stopIfTrue="1">
      <formula>AND(AND($D$115&lt;&gt;"",$D$115="YES"),D117="")</formula>
    </cfRule>
    <cfRule type="expression" priority="244" dxfId="3" stopIfTrue="1">
      <formula>AND(D117="",NOT(AND($D$115&lt;&gt;"",$D$115="YES")))</formula>
    </cfRule>
  </conditionalFormatting>
  <conditionalFormatting sqref="D120">
    <cfRule type="expression" priority="245" dxfId="0" stopIfTrue="1">
      <formula>AND(D120&lt;&gt;"",$D$117="",NOT(AND($D$117&lt;&gt;"",$D$117="yes")))</formula>
    </cfRule>
    <cfRule type="expression" priority="246" dxfId="1" stopIfTrue="1">
      <formula>AND(D120&lt;&gt;"",NOT($D$117=""),NOT(AND($D$117&lt;&gt;"",$D$117="yes")))</formula>
    </cfRule>
    <cfRule type="expression" priority="247" dxfId="2" stopIfTrue="1">
      <formula>AND(AND($D$117&lt;&gt;"",$D$117="yes"),D120="")</formula>
    </cfRule>
    <cfRule type="expression" priority="248" dxfId="3" stopIfTrue="1">
      <formula>AND(D120="",NOT(AND($D$117&lt;&gt;"",$D$117="yes")))</formula>
    </cfRule>
  </conditionalFormatting>
  <conditionalFormatting sqref="D121">
    <cfRule type="expression" priority="249" dxfId="0" stopIfTrue="1">
      <formula>AND(D121&lt;&gt;"",$D$119="",NOT(AND($D$119&lt;&gt;"",$D$119="NO")))</formula>
    </cfRule>
    <cfRule type="expression" priority="250" dxfId="1" stopIfTrue="1">
      <formula>AND(D121&lt;&gt;"",NOT($D$119=""),NOT(AND($D$119&lt;&gt;"",$D$119="NO")))</formula>
    </cfRule>
    <cfRule type="expression" priority="251" dxfId="2" stopIfTrue="1">
      <formula>AND(AND($D$119&lt;&gt;"",$D$119="NO"),D121="")</formula>
    </cfRule>
    <cfRule type="expression" priority="252" dxfId="3" stopIfTrue="1">
      <formula>AND(D121="",NOT(AND($D$119&lt;&gt;"",$D$119="NO")))</formula>
    </cfRule>
  </conditionalFormatting>
  <conditionalFormatting sqref="D123">
    <cfRule type="expression" priority="253" dxfId="0" stopIfTrue="1">
      <formula>AND(D123&lt;&gt;"",$D$121="",NOT(AND($D$121&lt;&gt;"",$D$121="YES")))</formula>
    </cfRule>
    <cfRule type="expression" priority="254" dxfId="1" stopIfTrue="1">
      <formula>AND(D123&lt;&gt;"",NOT($D$121=""),NOT(AND($D$121&lt;&gt;"",$D$121="YES")))</formula>
    </cfRule>
    <cfRule type="expression" priority="255" dxfId="2" stopIfTrue="1">
      <formula>AND(AND($D$121&lt;&gt;"",$D$121="YES"),D123="")</formula>
    </cfRule>
    <cfRule type="expression" priority="256" dxfId="3" stopIfTrue="1">
      <formula>AND(D123="",NOT(AND($D$121&lt;&gt;"",$D$121="YES")))</formula>
    </cfRule>
  </conditionalFormatting>
  <conditionalFormatting sqref="D125">
    <cfRule type="expression" priority="257" dxfId="0" stopIfTrue="1">
      <formula>AND(D125&lt;&gt;"",$D$123="",NOT(AND($D$123&lt;&gt;"",$D$123="YES")))</formula>
    </cfRule>
    <cfRule type="expression" priority="258" dxfId="1" stopIfTrue="1">
      <formula>AND(D125&lt;&gt;"",NOT($D$123=""),NOT(AND($D$123&lt;&gt;"",$D$123="YES")))</formula>
    </cfRule>
    <cfRule type="expression" priority="259" dxfId="2" stopIfTrue="1">
      <formula>AND(AND($D$123&lt;&gt;"",$D$123="YES"),D125="")</formula>
    </cfRule>
    <cfRule type="expression" priority="260" dxfId="3" stopIfTrue="1">
      <formula>AND(D125="",NOT(AND($D$123&lt;&gt;"",$D$123="YES")))</formula>
    </cfRule>
  </conditionalFormatting>
  <conditionalFormatting sqref="D128">
    <cfRule type="expression" priority="261" dxfId="0" stopIfTrue="1">
      <formula>AND(D128&lt;&gt;"",$D$125="",NOT(AND($D$125&lt;&gt;"",$D$125="YES")))</formula>
    </cfRule>
    <cfRule type="expression" priority="262" dxfId="1" stopIfTrue="1">
      <formula>AND(D128&lt;&gt;"",NOT($D$125=""),NOT(AND($D$125&lt;&gt;"",$D$125="YES")))</formula>
    </cfRule>
    <cfRule type="expression" priority="263" dxfId="2" stopIfTrue="1">
      <formula>AND(AND($D$125&lt;&gt;"",$D$125="YES"),D128="")</formula>
    </cfRule>
    <cfRule type="expression" priority="264" dxfId="3" stopIfTrue="1">
      <formula>AND(D128="",NOT(AND($D$125&lt;&gt;"",$D$125="YES")))</formula>
    </cfRule>
  </conditionalFormatting>
  <conditionalFormatting sqref="D129">
    <cfRule type="expression" priority="265" dxfId="0" stopIfTrue="1">
      <formula>AND(D129&lt;&gt;"",$D$127="",NOT(AND($D$127&lt;&gt;"",$D$127="NO")))</formula>
    </cfRule>
    <cfRule type="expression" priority="266" dxfId="1" stopIfTrue="1">
      <formula>AND(D129&lt;&gt;"",NOT($D$127=""),NOT(AND($D$127&lt;&gt;"",$D$127="NO")))</formula>
    </cfRule>
    <cfRule type="expression" priority="267" dxfId="2" stopIfTrue="1">
      <formula>AND(AND($D$127&lt;&gt;"",$D$127="NO"),D129="")</formula>
    </cfRule>
    <cfRule type="expression" priority="268" dxfId="3" stopIfTrue="1">
      <formula>AND(D129="",NOT(AND($D$127&lt;&gt;"",$D$127="NO")))</formula>
    </cfRule>
  </conditionalFormatting>
  <conditionalFormatting sqref="D134">
    <cfRule type="expression" priority="269" dxfId="0" stopIfTrue="1">
      <formula>AND(D134&lt;&gt;"",$D$132="",NOT(AND($D$132&lt;&gt;"",$D$132="no")))</formula>
    </cfRule>
    <cfRule type="expression" priority="270" dxfId="1" stopIfTrue="1">
      <formula>AND(D134&lt;&gt;"",NOT($D$132=""),NOT(AND($D$132&lt;&gt;"",$D$132="no")))</formula>
    </cfRule>
    <cfRule type="expression" priority="271" dxfId="2" stopIfTrue="1">
      <formula>AND(AND($D$132&lt;&gt;"",$D$132="no"),D134="")</formula>
    </cfRule>
    <cfRule type="expression" priority="272" dxfId="3" stopIfTrue="1">
      <formula>AND(D134="",NOT(AND($D$132&lt;&gt;"",$D$132="no")))</formula>
    </cfRule>
  </conditionalFormatting>
  <conditionalFormatting sqref="D137">
    <cfRule type="expression" priority="273" dxfId="0" stopIfTrue="1">
      <formula>AND(D137&lt;&gt;"",$D$135="",NOT(AND($D$135&lt;&gt;"",$D$135="other")))</formula>
    </cfRule>
    <cfRule type="expression" priority="274" dxfId="1" stopIfTrue="1">
      <formula>AND(D137&lt;&gt;"",NOT($D$135=""),NOT(AND($D$135&lt;&gt;"",$D$135="other")))</formula>
    </cfRule>
    <cfRule type="expression" priority="275" dxfId="2" stopIfTrue="1">
      <formula>AND(AND($D$135&lt;&gt;"",$D$135="other"),D137="")</formula>
    </cfRule>
    <cfRule type="expression" priority="276" dxfId="3" stopIfTrue="1">
      <formula>AND(D137="",NOT(AND($D$135&lt;&gt;"",$D$135="other")))</formula>
    </cfRule>
  </conditionalFormatting>
  <conditionalFormatting sqref="D139">
    <cfRule type="expression" priority="277" dxfId="0" stopIfTrue="1">
      <formula>AND(D139&lt;&gt;"",$D$137="",NOT(AND($D$137&lt;&gt;"",OR($D$137="no",$D$137="n/a"))))</formula>
    </cfRule>
    <cfRule type="expression" priority="278" dxfId="1" stopIfTrue="1">
      <formula>AND(D139&lt;&gt;"",NOT($D$137=""),NOT(AND($D$137&lt;&gt;"",OR($D$137="no",$D$137="n/a"))))</formula>
    </cfRule>
    <cfRule type="expression" priority="279" dxfId="2" stopIfTrue="1">
      <formula>AND(AND($D$137&lt;&gt;"",OR($D$137="no",$D$137="n/a")),D139="")</formula>
    </cfRule>
    <cfRule type="expression" priority="280" dxfId="3" stopIfTrue="1">
      <formula>AND(D139="",NOT(AND($D$137&lt;&gt;"",OR($D$137="no",$D$137="n/a"))))</formula>
    </cfRule>
  </conditionalFormatting>
  <conditionalFormatting sqref="D140">
    <cfRule type="expression" priority="281" dxfId="0" stopIfTrue="1">
      <formula>AND(D140&lt;&gt;"",$D$137="",NOT(AND($D$137&lt;&gt;"",$D$137="yes")))</formula>
    </cfRule>
    <cfRule type="expression" priority="282" dxfId="1" stopIfTrue="1">
      <formula>AND(D140&lt;&gt;"",NOT($D$137=""),NOT(AND($D$137&lt;&gt;"",$D$137="yes")))</formula>
    </cfRule>
    <cfRule type="expression" priority="283" dxfId="2" stopIfTrue="1">
      <formula>AND(AND($D$137&lt;&gt;"",$D$137="yes"),D140="")</formula>
    </cfRule>
    <cfRule type="expression" priority="284" dxfId="3" stopIfTrue="1">
      <formula>AND(D140="",NOT(AND($D$137&lt;&gt;"",$D$137="yes")))</formula>
    </cfRule>
  </conditionalFormatting>
  <conditionalFormatting sqref="D142">
    <cfRule type="expression" priority="285" dxfId="0" stopIfTrue="1">
      <formula>AND(D142&lt;&gt;"",$D$140="",NOT(AND($D$140&lt;&gt;"",$D$140="no")))</formula>
    </cfRule>
    <cfRule type="expression" priority="286" dxfId="1" stopIfTrue="1">
      <formula>AND(D142&lt;&gt;"",NOT($D$140=""),NOT(AND($D$140&lt;&gt;"",$D$140="no")))</formula>
    </cfRule>
    <cfRule type="expression" priority="287" dxfId="2" stopIfTrue="1">
      <formula>AND(AND($D$140&lt;&gt;"",$D$140="no"),D142="")</formula>
    </cfRule>
    <cfRule type="expression" priority="288" dxfId="3" stopIfTrue="1">
      <formula>AND(D142="",NOT(AND($D$140&lt;&gt;"",$D$140="no")))</formula>
    </cfRule>
  </conditionalFormatting>
  <conditionalFormatting sqref="D143">
    <cfRule type="expression" priority="289" dxfId="0" stopIfTrue="1">
      <formula>AND(D143&lt;&gt;"",$D$140="",NOT(AND($D$140&lt;&gt;"",$D$140="yes")))</formula>
    </cfRule>
    <cfRule type="expression" priority="290" dxfId="1" stopIfTrue="1">
      <formula>AND(D143&lt;&gt;"",NOT($D$140=""),NOT(AND($D$140&lt;&gt;"",$D$140="yes")))</formula>
    </cfRule>
    <cfRule type="expression" priority="291" dxfId="2" stopIfTrue="1">
      <formula>AND(AND($D$140&lt;&gt;"",$D$140="yes"),D143="")</formula>
    </cfRule>
    <cfRule type="expression" priority="292" dxfId="3" stopIfTrue="1">
      <formula>AND(D143="",NOT(AND($D$140&lt;&gt;"",$D$140="yes")))</formula>
    </cfRule>
  </conditionalFormatting>
  <conditionalFormatting sqref="D144">
    <cfRule type="expression" priority="293" dxfId="0" stopIfTrue="1">
      <formula>AND(D144&lt;&gt;"",$D$141="",NOT(AND($D$141&lt;&gt;"",$D$141="yes")))</formula>
    </cfRule>
    <cfRule type="expression" priority="294" dxfId="1" stopIfTrue="1">
      <formula>AND(D144&lt;&gt;"",NOT($D$141=""),NOT(AND($D$141&lt;&gt;"",$D$141="yes")))</formula>
    </cfRule>
    <cfRule type="expression" priority="295" dxfId="2" stopIfTrue="1">
      <formula>AND(AND($D$141&lt;&gt;"",$D$141="yes"),D144="")</formula>
    </cfRule>
    <cfRule type="expression" priority="296" dxfId="3" stopIfTrue="1">
      <formula>AND(D144="",NOT(AND($D$141&lt;&gt;"",$D$141="yes")))</formula>
    </cfRule>
  </conditionalFormatting>
  <conditionalFormatting sqref="D145">
    <cfRule type="expression" priority="297" dxfId="0" stopIfTrue="1">
      <formula>AND(D145&lt;&gt;"",$D$142="",NOT(AND($D$142&lt;&gt;"",$D$142="yes")))</formula>
    </cfRule>
    <cfRule type="expression" priority="298" dxfId="1" stopIfTrue="1">
      <formula>AND(D145&lt;&gt;"",NOT($D$142=""),NOT(AND($D$142&lt;&gt;"",$D$142="yes")))</formula>
    </cfRule>
    <cfRule type="expression" priority="299" dxfId="2" stopIfTrue="1">
      <formula>AND(AND($D$142&lt;&gt;"",$D$142="yes"),D145="")</formula>
    </cfRule>
    <cfRule type="expression" priority="300" dxfId="3" stopIfTrue="1">
      <formula>AND(D145="",NOT(AND($D$142&lt;&gt;"",$D$142="yes")))</formula>
    </cfRule>
  </conditionalFormatting>
  <conditionalFormatting sqref="D146">
    <cfRule type="expression" priority="301" dxfId="0" stopIfTrue="1">
      <formula>AND(D146&lt;&gt;"",$D$143="",NOT(AND($D$143&lt;&gt;"",$D$143="yes")))</formula>
    </cfRule>
    <cfRule type="expression" priority="302" dxfId="1" stopIfTrue="1">
      <formula>AND(D146&lt;&gt;"",NOT($D$143=""),NOT(AND($D$143&lt;&gt;"",$D$143="yes")))</formula>
    </cfRule>
    <cfRule type="expression" priority="303" dxfId="2" stopIfTrue="1">
      <formula>AND(AND($D$143&lt;&gt;"",$D$143="yes"),D146="")</formula>
    </cfRule>
    <cfRule type="expression" priority="304" dxfId="3" stopIfTrue="1">
      <formula>AND(D146="",NOT(AND($D$143&lt;&gt;"",$D$143="yes")))</formula>
    </cfRule>
  </conditionalFormatting>
  <conditionalFormatting sqref="D147">
    <cfRule type="expression" priority="305" dxfId="0" stopIfTrue="1">
      <formula>AND(D147&lt;&gt;"",$D$144="",NOT(AND($D$144&lt;&gt;"",$D$144="yes")))</formula>
    </cfRule>
    <cfRule type="expression" priority="306" dxfId="1" stopIfTrue="1">
      <formula>AND(D147&lt;&gt;"",NOT($D$144=""),NOT(AND($D$144&lt;&gt;"",$D$144="yes")))</formula>
    </cfRule>
    <cfRule type="expression" priority="307" dxfId="2" stopIfTrue="1">
      <formula>AND(AND($D$144&lt;&gt;"",$D$144="yes"),D147="")</formula>
    </cfRule>
    <cfRule type="expression" priority="308" dxfId="3" stopIfTrue="1">
      <formula>AND(D147="",NOT(AND($D$144&lt;&gt;"",$D$144="yes")))</formula>
    </cfRule>
  </conditionalFormatting>
  <conditionalFormatting sqref="D148">
    <cfRule type="expression" priority="309" dxfId="0" stopIfTrue="1">
      <formula>AND(D148&lt;&gt;"",$D$145="",NOT(AND($D$145&lt;&gt;"",$D$145="yes")))</formula>
    </cfRule>
    <cfRule type="expression" priority="310" dxfId="1" stopIfTrue="1">
      <formula>AND(D148&lt;&gt;"",NOT($D$145=""),NOT(AND($D$145&lt;&gt;"",$D$145="yes")))</formula>
    </cfRule>
    <cfRule type="expression" priority="311" dxfId="2" stopIfTrue="1">
      <formula>AND(AND($D$145&lt;&gt;"",$D$145="yes"),D148="")</formula>
    </cfRule>
    <cfRule type="expression" priority="312" dxfId="3" stopIfTrue="1">
      <formula>AND(D148="",NOT(AND($D$145&lt;&gt;"",$D$145="yes")))</formula>
    </cfRule>
  </conditionalFormatting>
  <conditionalFormatting sqref="D149">
    <cfRule type="expression" priority="313" dxfId="0" stopIfTrue="1">
      <formula>AND(D149&lt;&gt;"",$D$147="",NOT(AND($D$147&lt;&gt;"",$D$147="yes")))</formula>
    </cfRule>
    <cfRule type="expression" priority="314" dxfId="1" stopIfTrue="1">
      <formula>AND(D149&lt;&gt;"",NOT($D$147=""),NOT(AND($D$147&lt;&gt;"",$D$147="yes")))</formula>
    </cfRule>
    <cfRule type="expression" priority="315" dxfId="2" stopIfTrue="1">
      <formula>AND(AND($D$147&lt;&gt;"",$D$147="yes"),D149="")</formula>
    </cfRule>
    <cfRule type="expression" priority="316" dxfId="3" stopIfTrue="1">
      <formula>AND(D149="",NOT(AND($D$147&lt;&gt;"",$D$147="yes")))</formula>
    </cfRule>
  </conditionalFormatting>
  <conditionalFormatting sqref="D150">
    <cfRule type="expression" priority="317" dxfId="0" stopIfTrue="1">
      <formula>AND(D150&lt;&gt;"",$D$148="",NOT(AND($D$148&lt;&gt;"",$D$148="other")))</formula>
    </cfRule>
    <cfRule type="expression" priority="318" dxfId="1" stopIfTrue="1">
      <formula>AND(D150&lt;&gt;"",NOT($D$148=""),NOT(AND($D$148&lt;&gt;"",$D$148="other")))</formula>
    </cfRule>
    <cfRule type="expression" priority="319" dxfId="2" stopIfTrue="1">
      <formula>AND(AND($D$148&lt;&gt;"",$D$148="other"),D150="")</formula>
    </cfRule>
    <cfRule type="expression" priority="320" dxfId="3" stopIfTrue="1">
      <formula>AND(D150="",NOT(AND($D$148&lt;&gt;"",$D$148="other")))</formula>
    </cfRule>
  </conditionalFormatting>
  <conditionalFormatting sqref="D151">
    <cfRule type="expression" priority="321" dxfId="0" stopIfTrue="1">
      <formula>AND(D151&lt;&gt;"",$D$140="",NOT(AND($D$140&lt;&gt;"",$D$140="yes")))</formula>
    </cfRule>
    <cfRule type="expression" priority="322" dxfId="1" stopIfTrue="1">
      <formula>AND(D151&lt;&gt;"",NOT($D$140=""),NOT(AND($D$140&lt;&gt;"",$D$140="yes")))</formula>
    </cfRule>
    <cfRule type="expression" priority="323" dxfId="2" stopIfTrue="1">
      <formula>AND(AND($D$140&lt;&gt;"",$D$140="yes"),D151="")</formula>
    </cfRule>
    <cfRule type="expression" priority="324" dxfId="3" stopIfTrue="1">
      <formula>AND(D151="",NOT(AND($D$140&lt;&gt;"",$D$140="yes")))</formula>
    </cfRule>
  </conditionalFormatting>
  <conditionalFormatting sqref="D154">
    <cfRule type="expression" priority="325" dxfId="0" stopIfTrue="1">
      <formula>AND(D154&lt;&gt;"",$D$151="",NOT(AND($D$151&lt;&gt;"",$D$151="yes")))</formula>
    </cfRule>
    <cfRule type="expression" priority="326" dxfId="1" stopIfTrue="1">
      <formula>AND(D154&lt;&gt;"",NOT($D$151=""),NOT(AND($D$151&lt;&gt;"",$D$151="yes")))</formula>
    </cfRule>
    <cfRule type="expression" priority="327" dxfId="2" stopIfTrue="1">
      <formula>AND(AND($D$151&lt;&gt;"",$D$151="yes"),D154="")</formula>
    </cfRule>
    <cfRule type="expression" priority="328" dxfId="3" stopIfTrue="1">
      <formula>AND(D154="",NOT(AND($D$151&lt;&gt;"",$D$151="yes")))</formula>
    </cfRule>
  </conditionalFormatting>
  <conditionalFormatting sqref="D155">
    <cfRule type="expression" priority="329" dxfId="0" stopIfTrue="1">
      <formula>AND(D155&lt;&gt;"",$D$151="",NOT(AND($D$151&lt;&gt;"",$D$151="yes")))</formula>
    </cfRule>
    <cfRule type="expression" priority="330" dxfId="1" stopIfTrue="1">
      <formula>AND(D155&lt;&gt;"",NOT($D$151=""),NOT(AND($D$151&lt;&gt;"",$D$151="yes")))</formula>
    </cfRule>
    <cfRule type="expression" priority="331" dxfId="2" stopIfTrue="1">
      <formula>AND(AND($D$151&lt;&gt;"",$D$151="yes"),D155="")</formula>
    </cfRule>
    <cfRule type="expression" priority="332" dxfId="3" stopIfTrue="1">
      <formula>AND(D155="",NOT(AND($D$151&lt;&gt;"",$D$151="yes")))</formula>
    </cfRule>
  </conditionalFormatting>
  <conditionalFormatting sqref="D156">
    <cfRule type="expression" priority="333" dxfId="0" stopIfTrue="1">
      <formula>AND(D156&lt;&gt;"",$D$151="",NOT(AND($D$151&lt;&gt;"",$D$151="yes")))</formula>
    </cfRule>
    <cfRule type="expression" priority="334" dxfId="1" stopIfTrue="1">
      <formula>AND(D156&lt;&gt;"",NOT($D$151=""),NOT(AND($D$151&lt;&gt;"",$D$151="yes")))</formula>
    </cfRule>
    <cfRule type="expression" priority="335" dxfId="2" stopIfTrue="1">
      <formula>AND(AND($D$151&lt;&gt;"",$D$151="yes"),D156="")</formula>
    </cfRule>
    <cfRule type="expression" priority="336" dxfId="3" stopIfTrue="1">
      <formula>AND(D156="",NOT(AND($D$151&lt;&gt;"",$D$151="yes")))</formula>
    </cfRule>
  </conditionalFormatting>
  <conditionalFormatting sqref="D157">
    <cfRule type="expression" priority="337" dxfId="0" stopIfTrue="1">
      <formula>AND(D157&lt;&gt;"",$D$151="",NOT(AND($D$151&lt;&gt;"",$D$151="yes")))</formula>
    </cfRule>
    <cfRule type="expression" priority="338" dxfId="1" stopIfTrue="1">
      <formula>AND(D157&lt;&gt;"",NOT($D$151=""),NOT(AND($D$151&lt;&gt;"",$D$151="yes")))</formula>
    </cfRule>
    <cfRule type="expression" priority="339" dxfId="2" stopIfTrue="1">
      <formula>AND(AND($D$151&lt;&gt;"",$D$151="yes"),D157="")</formula>
    </cfRule>
    <cfRule type="expression" priority="340" dxfId="3" stopIfTrue="1">
      <formula>AND(D157="",NOT(AND($D$151&lt;&gt;"",$D$151="yes")))</formula>
    </cfRule>
  </conditionalFormatting>
  <conditionalFormatting sqref="D159">
    <cfRule type="expression" priority="341" dxfId="0" stopIfTrue="1">
      <formula>AND(D159&lt;&gt;"",$D$157="",NOT(AND($D$157&lt;&gt;"",$D$157="Yes")))</formula>
    </cfRule>
    <cfRule type="expression" priority="342" dxfId="1" stopIfTrue="1">
      <formula>AND(D159&lt;&gt;"",NOT($D$157=""),NOT(AND($D$157&lt;&gt;"",$D$157="Yes")))</formula>
    </cfRule>
    <cfRule type="expression" priority="343" dxfId="2" stopIfTrue="1">
      <formula>AND(AND($D$157&lt;&gt;"",$D$157="Yes"),D159="")</formula>
    </cfRule>
    <cfRule type="expression" priority="344" dxfId="3" stopIfTrue="1">
      <formula>AND(D159="",NOT(AND($D$157&lt;&gt;"",$D$157="Yes")))</formula>
    </cfRule>
  </conditionalFormatting>
  <conditionalFormatting sqref="D160">
    <cfRule type="expression" priority="345" dxfId="0" stopIfTrue="1">
      <formula>AND(D160&lt;&gt;"",$D$158="",NOT(AND($D$158&lt;&gt;"",OR($D$158="no",$D$158="n/a"))))</formula>
    </cfRule>
    <cfRule type="expression" priority="346" dxfId="1" stopIfTrue="1">
      <formula>AND(D160&lt;&gt;"",NOT($D$158=""),NOT(AND($D$158&lt;&gt;"",OR($D$158="no",$D$158="n/a"))))</formula>
    </cfRule>
    <cfRule type="expression" priority="347" dxfId="2" stopIfTrue="1">
      <formula>AND(AND($D$158&lt;&gt;"",OR($D$158="no",$D$158="n/a")),D160="")</formula>
    </cfRule>
    <cfRule type="expression" priority="348" dxfId="3" stopIfTrue="1">
      <formula>AND(D160="",NOT(AND($D$158&lt;&gt;"",OR($D$158="no",$D$158="n/a"))))</formula>
    </cfRule>
  </conditionalFormatting>
  <conditionalFormatting sqref="D162">
    <cfRule type="expression" priority="349" dxfId="0" stopIfTrue="1">
      <formula>AND(D162&lt;&gt;"",$D$160="",NOT(AND($D$160&lt;&gt;"",$D$160="yes")))</formula>
    </cfRule>
    <cfRule type="expression" priority="350" dxfId="1" stopIfTrue="1">
      <formula>AND(D162&lt;&gt;"",NOT($D$160=""),NOT(AND($D$160&lt;&gt;"",$D$160="yes")))</formula>
    </cfRule>
    <cfRule type="expression" priority="351" dxfId="2" stopIfTrue="1">
      <formula>AND(AND($D$160&lt;&gt;"",$D$160="yes"),D162="")</formula>
    </cfRule>
    <cfRule type="expression" priority="352" dxfId="3" stopIfTrue="1">
      <formula>AND(D162="",NOT(AND($D$160&lt;&gt;"",$D$160="yes")))</formula>
    </cfRule>
  </conditionalFormatting>
  <conditionalFormatting sqref="D163">
    <cfRule type="expression" priority="353" dxfId="0" stopIfTrue="1">
      <formula>AND(D163&lt;&gt;"",$D$160="",NOT(AND($D$160&lt;&gt;"",$D$160="yes")))</formula>
    </cfRule>
    <cfRule type="expression" priority="354" dxfId="1" stopIfTrue="1">
      <formula>AND(D163&lt;&gt;"",NOT($D$160=""),NOT(AND($D$160&lt;&gt;"",$D$160="yes")))</formula>
    </cfRule>
    <cfRule type="expression" priority="355" dxfId="2" stopIfTrue="1">
      <formula>AND(AND($D$160&lt;&gt;"",$D$160="yes"),D163="")</formula>
    </cfRule>
    <cfRule type="expression" priority="356" dxfId="3" stopIfTrue="1">
      <formula>AND(D163="",NOT(AND($D$160&lt;&gt;"",$D$160="yes")))</formula>
    </cfRule>
  </conditionalFormatting>
  <conditionalFormatting sqref="D165">
    <cfRule type="expression" priority="357" dxfId="0" stopIfTrue="1">
      <formula>AND(D165&lt;&gt;"",$D$163="",NOT(AND($D$163&lt;&gt;"",$D$163="other")))</formula>
    </cfRule>
    <cfRule type="expression" priority="358" dxfId="1" stopIfTrue="1">
      <formula>AND(D165&lt;&gt;"",NOT($D$163=""),NOT(AND($D$163&lt;&gt;"",$D$163="other")))</formula>
    </cfRule>
    <cfRule type="expression" priority="359" dxfId="2" stopIfTrue="1">
      <formula>AND(AND($D$163&lt;&gt;"",$D$163="other"),D165="")</formula>
    </cfRule>
    <cfRule type="expression" priority="360" dxfId="3" stopIfTrue="1">
      <formula>AND(D165="",NOT(AND($D$163&lt;&gt;"",$D$163="other")))</formula>
    </cfRule>
  </conditionalFormatting>
  <conditionalFormatting sqref="D167">
    <cfRule type="expression" priority="361" dxfId="0" stopIfTrue="1">
      <formula>AND(D167&lt;&gt;"",$D$165="",NOT(AND($D$165&lt;&gt;"",$D$165="yes")))</formula>
    </cfRule>
    <cfRule type="expression" priority="362" dxfId="1" stopIfTrue="1">
      <formula>AND(D167&lt;&gt;"",NOT($D$165=""),NOT(AND($D$165&lt;&gt;"",$D$165="yes")))</formula>
    </cfRule>
    <cfRule type="expression" priority="363" dxfId="2" stopIfTrue="1">
      <formula>AND(AND($D$165&lt;&gt;"",$D$165="yes"),D167="")</formula>
    </cfRule>
    <cfRule type="expression" priority="364" dxfId="3" stopIfTrue="1">
      <formula>AND(D167="",NOT(AND($D$165&lt;&gt;"",$D$165="yes")))</formula>
    </cfRule>
  </conditionalFormatting>
  <conditionalFormatting sqref="D168">
    <cfRule type="expression" priority="365" dxfId="0" stopIfTrue="1">
      <formula>AND(D168&lt;&gt;"",$D$166="",NOT(AND($D$166&lt;&gt;"",$D$166="special POA")))</formula>
    </cfRule>
    <cfRule type="expression" priority="366" dxfId="1" stopIfTrue="1">
      <formula>AND(D168&lt;&gt;"",NOT($D$166=""),NOT(AND($D$166&lt;&gt;"",$D$166="special POA")))</formula>
    </cfRule>
    <cfRule type="expression" priority="367" dxfId="2" stopIfTrue="1">
      <formula>AND(AND($D$166&lt;&gt;"",$D$166="special POA"),D168="")</formula>
    </cfRule>
    <cfRule type="expression" priority="368" dxfId="3" stopIfTrue="1">
      <formula>AND(D168="",NOT(AND($D$166&lt;&gt;"",$D$166="special POA")))</formula>
    </cfRule>
  </conditionalFormatting>
  <conditionalFormatting sqref="D169:AG169">
    <cfRule type="expression" priority="369" dxfId="0" stopIfTrue="1">
      <formula>AND(D169&lt;&gt;"",$D$165="",NOT(AND($D$165&lt;&gt;"",$D$165="yes")))</formula>
    </cfRule>
    <cfRule type="expression" priority="370" dxfId="1" stopIfTrue="1">
      <formula>AND(D169&lt;&gt;"",NOT($D$165=""),NOT(AND($D$165&lt;&gt;"",$D$165="yes")))</formula>
    </cfRule>
    <cfRule type="expression" priority="371" dxfId="2" stopIfTrue="1">
      <formula>AND(AND($D$165&lt;&gt;"",$D$165="yes"),D169="")</formula>
    </cfRule>
    <cfRule type="expression" priority="372" dxfId="3" stopIfTrue="1">
      <formula>AND(D169="",NOT(AND($D$165&lt;&gt;"",$D$165="yes")))</formula>
    </cfRule>
  </conditionalFormatting>
  <conditionalFormatting sqref="D170">
    <cfRule type="expression" priority="373" dxfId="0" stopIfTrue="1">
      <formula>AND(D170&lt;&gt;"",$D$168="",NOT(AND($D$168&lt;&gt;"",$D$168="other")))</formula>
    </cfRule>
    <cfRule type="expression" priority="374" dxfId="1" stopIfTrue="1">
      <formula>AND(D170&lt;&gt;"",NOT($D$168=""),NOT(AND($D$168&lt;&gt;"",$D$168="other")))</formula>
    </cfRule>
    <cfRule type="expression" priority="375" dxfId="2" stopIfTrue="1">
      <formula>AND(AND($D$168&lt;&gt;"",$D$168="other"),D170="")</formula>
    </cfRule>
    <cfRule type="expression" priority="376" dxfId="3" stopIfTrue="1">
      <formula>AND(D170="",NOT(AND($D$168&lt;&gt;"",$D$168="other")))</formula>
    </cfRule>
  </conditionalFormatting>
  <conditionalFormatting sqref="D171">
    <cfRule type="expression" priority="377" dxfId="0" stopIfTrue="1">
      <formula>AND(D171&lt;&gt;"",$D$168="",NOT(AND($D$168&lt;&gt;"",OR($D$168="Review of Documentation",$D$168="All of the Above",$D$168="Other"))))</formula>
    </cfRule>
    <cfRule type="expression" priority="378" dxfId="1" stopIfTrue="1">
      <formula>AND(D171&lt;&gt;"",NOT($D$168=""),NOT(AND($D$168&lt;&gt;"",OR($D$168="Review of Documentation",$D$168="All of the Above",$D$168="Other"))))</formula>
    </cfRule>
    <cfRule type="expression" priority="379" dxfId="2" stopIfTrue="1">
      <formula>AND(AND($D$168&lt;&gt;"",OR($D$168="Review of Documentation",$D$168="All of the Above",$D$168="Other")),D171="")</formula>
    </cfRule>
    <cfRule type="expression" priority="380" dxfId="3" stopIfTrue="1">
      <formula>AND(D171="",NOT(AND($D$168&lt;&gt;"",OR($D$168="Review of Documentation",$D$168="All of the Above",$D$168="Other"))))</formula>
    </cfRule>
  </conditionalFormatting>
  <conditionalFormatting sqref="D172">
    <cfRule type="expression" priority="381" dxfId="0" stopIfTrue="1">
      <formula>AND(D172&lt;&gt;"",$D$170="",NOT(AND($D$170&lt;&gt;"",$D$170="Periodically")))</formula>
    </cfRule>
    <cfRule type="expression" priority="382" dxfId="1" stopIfTrue="1">
      <formula>AND(D172&lt;&gt;"",NOT($D$170=""),NOT(AND($D$170&lt;&gt;"",$D$170="Periodically")))</formula>
    </cfRule>
    <cfRule type="expression" priority="383" dxfId="2" stopIfTrue="1">
      <formula>AND(AND($D$170&lt;&gt;"",$D$170="Periodically"),D172="")</formula>
    </cfRule>
    <cfRule type="expression" priority="384" dxfId="3" stopIfTrue="1">
      <formula>AND(D172="",NOT(AND($D$170&lt;&gt;"",$D$170="Periodically")))</formula>
    </cfRule>
  </conditionalFormatting>
  <conditionalFormatting sqref="D183">
    <cfRule type="expression" priority="385" dxfId="0" stopIfTrue="1">
      <formula>AND(D183&lt;&gt;"",$D$180="",NOT(AND($D$180&lt;&gt;"",$D$180="other")))</formula>
    </cfRule>
    <cfRule type="expression" priority="386" dxfId="1" stopIfTrue="1">
      <formula>AND(D183&lt;&gt;"",NOT($D$180=""),NOT(AND($D$180&lt;&gt;"",$D$180="other")))</formula>
    </cfRule>
    <cfRule type="expression" priority="387" dxfId="2" stopIfTrue="1">
      <formula>AND(AND($D$180&lt;&gt;"",$D$180="other"),D183="")</formula>
    </cfRule>
    <cfRule type="expression" priority="388" dxfId="3" stopIfTrue="1">
      <formula>AND(D183="",NOT(AND($D$180&lt;&gt;"",$D$180="other")))</formula>
    </cfRule>
  </conditionalFormatting>
  <conditionalFormatting sqref="D196">
    <cfRule type="expression" priority="389" dxfId="0" stopIfTrue="1">
      <formula>AND(D196&lt;&gt;"",$D$194="",NOT(AND($D$194&lt;&gt;"",OR($D$194="increase",$D$194="decrease"))))</formula>
    </cfRule>
    <cfRule type="expression" priority="390" dxfId="1" stopIfTrue="1">
      <formula>AND(D196&lt;&gt;"",NOT($D$194=""),NOT(AND($D$194&lt;&gt;"",OR($D$194="increase",$D$194="decrease"))))</formula>
    </cfRule>
    <cfRule type="expression" priority="391" dxfId="2" stopIfTrue="1">
      <formula>AND(AND($D$194&lt;&gt;"",OR($D$194="increase",$D$194="decrease")),D196="")</formula>
    </cfRule>
    <cfRule type="expression" priority="392" dxfId="3" stopIfTrue="1">
      <formula>AND(D196="",NOT(AND($D$194&lt;&gt;"",OR($D$194="increase",$D$194="decrease"))))</formula>
    </cfRule>
  </conditionalFormatting>
  <conditionalFormatting sqref="D200">
    <cfRule type="expression" priority="393" dxfId="0" stopIfTrue="1">
      <formula>AND(D200&lt;&gt;"",$D$199="",NOT(AND($D$199&lt;&gt;"",$D$199="yes")))</formula>
    </cfRule>
    <cfRule type="expression" priority="394" dxfId="1" stopIfTrue="1">
      <formula>AND(D200&lt;&gt;"",NOT($D$199=""),NOT(AND($D$199&lt;&gt;"",$D$199="yes")))</formula>
    </cfRule>
    <cfRule type="expression" priority="395" dxfId="2" stopIfTrue="1">
      <formula>AND(AND($D$199&lt;&gt;"",$D$199="yes"),D200="")</formula>
    </cfRule>
    <cfRule type="expression" priority="396" dxfId="3" stopIfTrue="1">
      <formula>AND(D200="",NOT(AND($D$199&lt;&gt;"",$D$199="yes")))</formula>
    </cfRule>
  </conditionalFormatting>
  <conditionalFormatting sqref="D202">
    <cfRule type="expression" priority="397" dxfId="0" stopIfTrue="1">
      <formula>AND(D202&lt;&gt;"",$D$200="",NOT(AND($D$200&lt;&gt;"",$D$200="yes")))</formula>
    </cfRule>
    <cfRule type="expression" priority="398" dxfId="1" stopIfTrue="1">
      <formula>AND(D202&lt;&gt;"",NOT($D$200=""),NOT(AND($D$200&lt;&gt;"",$D$200="yes")))</formula>
    </cfRule>
    <cfRule type="expression" priority="399" dxfId="2" stopIfTrue="1">
      <formula>AND(AND($D$200&lt;&gt;"",$D$200="yes"),D202="")</formula>
    </cfRule>
    <cfRule type="expression" priority="400" dxfId="3" stopIfTrue="1">
      <formula>AND(D202="",NOT(AND($D$200&lt;&gt;"",$D$200="yes")))</formula>
    </cfRule>
  </conditionalFormatting>
  <dataValidations count="115">
    <dataValidation sqref="D3"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5"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6"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7"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3"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4"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16"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18"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=OR(D18="",AND(ISNUMBER(D18),D18&gt;=-1000000000000000,D18&lt;=1000000000000000,MOD(D18,1)=0))</formula1>
    </dataValidation>
    <dataValidation sqref="D19"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=OR(D19="",AND(ISNUMBER(D19),D19&gt;=-1000000000000000,D19&lt;=1000000000000000,MOD(D19,1)=0))</formula1>
    </dataValidation>
    <dataValidation sqref="D20"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=OR(D20="",AND(ISNUMBER(D20),D20&gt;=-1000000000000000,D20&lt;=1000000000000000,MOD(D20,1)=0))</formula1>
    </dataValidation>
    <dataValidation sqref="D21"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23"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26"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28" showDropDown="0" showInputMessage="1" showErrorMessage="1" allowBlank="1" errorTitle="Invalid value" error="Please select one of the allowed values from the dropdown list." promptTitle="Allowed values" prompt="Select a value from the dropdown list." type="list" errorStyle="stop">
      <formula1>='_lists'!$G$2:$G$2</formula1>
    </dataValidation>
    <dataValidation sqref="D29"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31"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32"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34"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36" showDropDown="0" showInputMessage="1" showErrorMessage="1" allowBlank="1" errorTitle="Invalid value" error="Please select one of the allowed values from the dropdown list." promptTitle="Allowed values" prompt="Select a value from the dropdown list." type="list" errorStyle="stop">
      <formula1>='_lists'!$H$2:$H$6</formula1>
    </dataValidation>
    <dataValidation sqref="D38"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39:AG39" showDropDown="0" showInputMessage="1" showErrorMessage="1" allowBlank="1" errorTitle="Invalid value" error="Please select one of the allowed values from the dropdown list." promptTitle="Allowed values" prompt="Select a value from the dropdown list." type="list" errorStyle="stop">
      <formula1>='_lists'!$I$2:$I$5</formula1>
    </dataValidation>
    <dataValidation sqref="D41"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43:AG43" showDropDown="0" showInputMessage="1" showErrorMessage="1" allowBlank="1" errorTitle="Invalid value" error="Please select one of the allowed values from the dropdown list." promptTitle="Allowed values" prompt="Select a value from the dropdown list." type="list" errorStyle="stop">
      <formula1>='_lists'!$J$2:$J$6</formula1>
    </dataValidation>
    <dataValidation sqref="D45"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47"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49" showDropDown="0" showInputMessage="1" showErrorMessage="1" allowBlank="1" errorTitle="Invalid value" error="Please select one of the allowed values from the dropdown list." promptTitle="Allowed values" prompt="Select a value from the dropdown list." type="list" errorStyle="stop">
      <formula1>='_lists'!$K$2:$K$7</formula1>
    </dataValidation>
    <dataValidation sqref="D51"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52:AG52" showDropDown="0" showInputMessage="1" showErrorMessage="1" allowBlank="1" errorTitle="Invalid value" error="Please select one of the allowed values from the dropdown list." promptTitle="Allowed values" prompt="Select a value from the dropdown list." type="list" errorStyle="stop">
      <formula1>='_lists'!$L$2:$L$6</formula1>
    </dataValidation>
    <dataValidation sqref="D55"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56"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58"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59"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61" showDropDown="0" showInputMessage="1" showErrorMessage="1" allowBlank="1" errorTitle="Invalid value" error="Please select one of the allowed values from the dropdown list." promptTitle="Allowed values" prompt="Select a value from the dropdown list." type="list" errorStyle="stop">
      <formula1>='_lists'!$M$2:$M$7</formula1>
    </dataValidation>
    <dataValidation sqref="D66"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68" showDropDown="0" showInputMessage="1" showErrorMessage="1" allowBlank="1" errorTitle="Invalid value" error="Please select one of the allowed values from the dropdown list." promptTitle="Allowed values" prompt="Select a value from the dropdown list." type="list" errorStyle="stop">
      <formula1>='_lists'!$N$2:$N$2</formula1>
    </dataValidation>
    <dataValidation sqref="D69" showDropDown="0" showInputMessage="1" showErrorMessage="1" allowBlank="1" errorTitle="Invalid value" error="Please select one of the allowed values from the dropdown list." promptTitle="Allowed values" prompt="Select a value from the dropdown list." type="list" errorStyle="stop">
      <formula1>='_lists'!$O$2:$O$6</formula1>
    </dataValidation>
    <dataValidation sqref="D74"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76"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77"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7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=OR(D79="",AND(ISNUMBER(D79),D79&gt;=0,D79&lt;=1000000000000000,MOD(D79,1)=0))</formula1>
    </dataValidation>
    <dataValidation sqref="D81"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82" showDropDown="0" showInputMessage="1" showErrorMessage="1" allowBlank="1" errorTitle="Invalid value" error="Please select one of the allowed values from the dropdown list." promptTitle="Allowed values" prompt="Select a value from the dropdown list." type="list" errorStyle="stop">
      <formula1>='_lists'!$P$2:$P$5</formula1>
    </dataValidation>
    <dataValidation sqref="D85"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86"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87"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89"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=OR(D89="",AND(ISNUMBER(D89),D89&gt;=-1000000000000000,D89&lt;=1000000000000000,MOD(D89,1)=0))</formula1>
    </dataValidation>
    <dataValidation sqref="D92"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93"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97"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98"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=OR(D98="",AND(ISNUMBER(D98),D98&gt;=-1000000000000000,D98&lt;=1000000000000000,MOD(D98,1)=0))</formula1>
    </dataValidation>
    <dataValidation sqref="D99"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=OR(D99="",AND(ISNUMBER(D99),D99&gt;=-1000000000000000,D99&lt;=1000000000000000,MOD(D99,1)=0))</formula1>
    </dataValidation>
    <dataValidation sqref="D100"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=OR(D100="",AND(ISNUMBER(D100),D100&gt;=-1000000000000000,D100&lt;=1000000000000000,MOD(D100,1)=0))</formula1>
    </dataValidation>
    <dataValidation sqref="D101"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=OR(D101="",AND(ISNUMBER(D101),D101&gt;=-1000000000000000,D101&lt;=1000000000000000,MOD(D101,1)=0))</formula1>
    </dataValidation>
    <dataValidation sqref="D102"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=OR(D102="",AND(ISNUMBER(D102),D102&gt;=-1000000000000000,D102&lt;=1000000000000000,MOD(D102,1)=0))</formula1>
    </dataValidation>
    <dataValidation sqref="D103"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=OR(D103="",AND(ISNUMBER(D103),D103&gt;=-1000000000000000,D103&lt;=1000000000000000,MOD(D103,1)=0))</formula1>
    </dataValidation>
    <dataValidation sqref="D104"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=OR(D104="",AND(ISNUMBER(D104),D104&gt;=-1000000000000000,D104&lt;=1000000000000000,MOD(D104,1)=0))</formula1>
    </dataValidation>
    <dataValidation sqref="D106" showDropDown="0" showInputMessage="1" showErrorMessage="1" allowBlank="1" errorTitle="Invalid value" error="Please select one of the allowed values from the dropdown list." promptTitle="Allowed values" prompt="Select a value from the dropdown list." type="list" errorStyle="stop">
      <formula1>='_lists'!$Q$2:$Q$5</formula1>
    </dataValidation>
    <dataValidation sqref="D108"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=OR(D108="",AND(ISNUMBER(D108),D108&gt;=-1000000000000000,D108&lt;=1000000000000000,MOD(D108,1)=0))</formula1>
    </dataValidation>
    <dataValidation sqref="D109"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=OR(D109="",AND(ISNUMBER(D109),D109&gt;=-1000000000000000,D109&lt;=1000000000000000,MOD(D109,1)=0))</formula1>
    </dataValidation>
    <dataValidation sqref="D110"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=OR(D110="",AND(ISNUMBER(D110),D110&gt;=-1000000000000000,D110&lt;=1000000000000000,MOD(D110,1)=0))</formula1>
    </dataValidation>
    <dataValidation sqref="D111"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=OR(D111="",AND(ISNUMBER(D111),D111&gt;=-1000000000000000,D111&lt;=1000000000000000,MOD(D111,1)=0))</formula1>
    </dataValidation>
    <dataValidation sqref="D112"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=OR(D112="",AND(ISNUMBER(D112),D112&gt;=-1000000000000000,D112&lt;=1000000000000000,MOD(D112,1)=0))</formula1>
    </dataValidation>
    <dataValidation sqref="D113"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=OR(D113="",AND(ISNUMBER(D113),D113&gt;=-1000000000000000,D113&lt;=1000000000000000,MOD(D113,1)=0))</formula1>
    </dataValidation>
    <dataValidation sqref="D114"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=OR(D114="",AND(ISNUMBER(D114),D114&gt;=-1000000000000000,D114&lt;=1000000000000000,MOD(D114,1)=0))</formula1>
    </dataValidation>
    <dataValidation sqref="D116"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19"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20"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22"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24"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27"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28"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30"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32"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33"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135"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136:AG136" showDropDown="0" showInputMessage="1" showErrorMessage="1" allowBlank="1" errorTitle="Invalid value" error="Please select one of the allowed values from the dropdown list." promptTitle="Allowed values" prompt="Select a value from the dropdown list." type="list" errorStyle="stop">
      <formula1>='_lists'!$R$2:$R$7</formula1>
    </dataValidation>
    <dataValidation sqref="D138"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141"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43"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44"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45"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46"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48"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49" showDropDown="0" showInputMessage="1" showErrorMessage="1" allowBlank="1" errorTitle="Invalid value" error="Please select one of the allowed values from the dropdown list." promptTitle="Allowed values" prompt="Select a value from the dropdown list." type="list" errorStyle="stop">
      <formula1>='_lists'!$H$2:$H$6</formula1>
    </dataValidation>
    <dataValidation sqref="D153"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55"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156"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58"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59"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161"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63"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64" showDropDown="0" showInputMessage="1" showErrorMessage="1" allowBlank="1" errorTitle="Invalid value" error="Please select one of the allowed values from the dropdown list." promptTitle="Allowed values" prompt="Select a value from the dropdown list." type="list" errorStyle="stop">
      <formula1>='_lists'!$S$2:$S$5</formula1>
    </dataValidation>
    <dataValidation sqref="D166"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67" showDropDown="0" showInputMessage="1" showErrorMessage="1" allowBlank="1" errorTitle="Invalid value" error="Please select one of the allowed values from the dropdown list." promptTitle="Allowed values" prompt="Select a value from the dropdown list." type="list" errorStyle="stop">
      <formula1>='_lists'!$T$2:$T$3</formula1>
    </dataValidation>
    <dataValidation sqref="D169:AG169" showDropDown="0" showInputMessage="1" showErrorMessage="1" allowBlank="1" errorTitle="Invalid value" error="Please select one of the allowed values from the dropdown list." promptTitle="Allowed values" prompt="Select a value from the dropdown list." type="list" errorStyle="stop">
      <formula1>='_lists'!$U$2:$U$6</formula1>
    </dataValidation>
    <dataValidation sqref="D171" showDropDown="0" showInputMessage="1" showErrorMessage="1" allowBlank="1" errorTitle="Invalid value" error="Please select one of the allowed values from the dropdown list." promptTitle="Allowed values" prompt="Select a value from the dropdown list." type="list" errorStyle="stop">
      <formula1>='_lists'!$V$2:$V$3</formula1>
    </dataValidation>
    <dataValidation sqref="D172" showDropDown="0" showInputMessage="1" showErrorMessage="1" allowBlank="1" errorTitle="Invalid value" error="Please select one of the allowed values from the dropdown list." promptTitle="Allowed values" prompt="Select a value from the dropdown list." type="list" errorStyle="stop">
      <formula1>='_lists'!$W$2:$W$6</formula1>
    </dataValidation>
    <dataValidation sqref="D174"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76"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77"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79"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82:AG182" showDropDown="0" showInputMessage="1" showErrorMessage="1" allowBlank="1" errorTitle="Invalid value" error="Please select one of the allowed values from the dropdown list." promptTitle="Allowed values" prompt="Select a value from the dropdown list." type="list" errorStyle="stop">
      <formula1>='_lists'!$X$2:$X$6</formula1>
    </dataValidation>
    <dataValidation sqref="D184"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85"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87"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88" showDropDown="0" showInputMessage="1" showErrorMessage="1" allowBlank="1" errorTitle="Invalid value" error="Please select one of the allowed values from the dropdown list." promptTitle="Allowed values" prompt="Select a value from the dropdown list." type="list" errorStyle="stop">
      <formula1>='_lists'!$Y$2:$Y$4</formula1>
    </dataValidation>
    <dataValidation sqref="D189"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90"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91"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92"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94" showDropDown="0" showInputMessage="1" showErrorMessage="1" allowBlank="1" errorTitle="Invalid value" error="Please select one of the allowed values from the dropdown list." promptTitle="Allowed values" prompt="Select a value from the dropdown list." type="list" errorStyle="stop">
      <formula1>='_lists'!$Z$2:$Z$4</formula1>
    </dataValidation>
    <dataValidation sqref="D196"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97"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99"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201"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s>
  <hyperlinks>
    <hyperlink xmlns:r="http://schemas.openxmlformats.org/officeDocument/2006/relationships" ref="A3" r:id="rId1"/>
    <hyperlink xmlns:r="http://schemas.openxmlformats.org/officeDocument/2006/relationships" ref="A5" r:id="rId2"/>
    <hyperlink xmlns:r="http://schemas.openxmlformats.org/officeDocument/2006/relationships" ref="A6" r:id="rId3"/>
    <hyperlink xmlns:r="http://schemas.openxmlformats.org/officeDocument/2006/relationships" ref="A7" r:id="rId4"/>
    <hyperlink xmlns:r="http://schemas.openxmlformats.org/officeDocument/2006/relationships" ref="A8" r:id="rId5"/>
    <hyperlink xmlns:r="http://schemas.openxmlformats.org/officeDocument/2006/relationships" ref="A9" r:id="rId6"/>
    <hyperlink xmlns:r="http://schemas.openxmlformats.org/officeDocument/2006/relationships" ref="A10" r:id="rId7"/>
    <hyperlink xmlns:r="http://schemas.openxmlformats.org/officeDocument/2006/relationships" ref="A11" r:id="rId8"/>
    <hyperlink xmlns:r="http://schemas.openxmlformats.org/officeDocument/2006/relationships" ref="A12" r:id="rId9"/>
    <hyperlink xmlns:r="http://schemas.openxmlformats.org/officeDocument/2006/relationships" ref="A13" r:id="rId10"/>
    <hyperlink xmlns:r="http://schemas.openxmlformats.org/officeDocument/2006/relationships" ref="A14" r:id="rId11"/>
    <hyperlink xmlns:r="http://schemas.openxmlformats.org/officeDocument/2006/relationships" ref="A15" r:id="rId12"/>
    <hyperlink xmlns:r="http://schemas.openxmlformats.org/officeDocument/2006/relationships" ref="A16" r:id="rId13"/>
    <hyperlink xmlns:r="http://schemas.openxmlformats.org/officeDocument/2006/relationships" ref="A17" r:id="rId14"/>
    <hyperlink xmlns:r="http://schemas.openxmlformats.org/officeDocument/2006/relationships" ref="A18" r:id="rId15"/>
    <hyperlink xmlns:r="http://schemas.openxmlformats.org/officeDocument/2006/relationships" ref="A19" r:id="rId16"/>
    <hyperlink xmlns:r="http://schemas.openxmlformats.org/officeDocument/2006/relationships" ref="A20" r:id="rId17"/>
    <hyperlink xmlns:r="http://schemas.openxmlformats.org/officeDocument/2006/relationships" ref="A21" r:id="rId18"/>
    <hyperlink xmlns:r="http://schemas.openxmlformats.org/officeDocument/2006/relationships" ref="A22" r:id="rId19"/>
    <hyperlink xmlns:r="http://schemas.openxmlformats.org/officeDocument/2006/relationships" ref="A23" r:id="rId20"/>
    <hyperlink xmlns:r="http://schemas.openxmlformats.org/officeDocument/2006/relationships" ref="A24" r:id="rId21"/>
    <hyperlink xmlns:r="http://schemas.openxmlformats.org/officeDocument/2006/relationships" ref="A26" r:id="rId22"/>
    <hyperlink xmlns:r="http://schemas.openxmlformats.org/officeDocument/2006/relationships" ref="A27" r:id="rId23"/>
    <hyperlink xmlns:r="http://schemas.openxmlformats.org/officeDocument/2006/relationships" ref="A28" r:id="rId24"/>
    <hyperlink xmlns:r="http://schemas.openxmlformats.org/officeDocument/2006/relationships" ref="A29" r:id="rId25"/>
    <hyperlink xmlns:r="http://schemas.openxmlformats.org/officeDocument/2006/relationships" ref="A30" r:id="rId26"/>
    <hyperlink xmlns:r="http://schemas.openxmlformats.org/officeDocument/2006/relationships" ref="A31" r:id="rId27"/>
    <hyperlink xmlns:r="http://schemas.openxmlformats.org/officeDocument/2006/relationships" ref="A32" r:id="rId28"/>
    <hyperlink xmlns:r="http://schemas.openxmlformats.org/officeDocument/2006/relationships" ref="A34" r:id="rId29"/>
    <hyperlink xmlns:r="http://schemas.openxmlformats.org/officeDocument/2006/relationships" ref="A35" r:id="rId30"/>
    <hyperlink xmlns:r="http://schemas.openxmlformats.org/officeDocument/2006/relationships" ref="A36" r:id="rId31"/>
    <hyperlink xmlns:r="http://schemas.openxmlformats.org/officeDocument/2006/relationships" ref="A37" r:id="rId32"/>
    <hyperlink xmlns:r="http://schemas.openxmlformats.org/officeDocument/2006/relationships" ref="A38" r:id="rId33"/>
    <hyperlink xmlns:r="http://schemas.openxmlformats.org/officeDocument/2006/relationships" ref="A39" r:id="rId34"/>
    <hyperlink xmlns:r="http://schemas.openxmlformats.org/officeDocument/2006/relationships" ref="A40" r:id="rId35"/>
    <hyperlink xmlns:r="http://schemas.openxmlformats.org/officeDocument/2006/relationships" ref="A41" r:id="rId36"/>
    <hyperlink xmlns:r="http://schemas.openxmlformats.org/officeDocument/2006/relationships" ref="A42" r:id="rId37"/>
    <hyperlink xmlns:r="http://schemas.openxmlformats.org/officeDocument/2006/relationships" ref="A43" r:id="rId38"/>
    <hyperlink xmlns:r="http://schemas.openxmlformats.org/officeDocument/2006/relationships" ref="A44" r:id="rId39"/>
    <hyperlink xmlns:r="http://schemas.openxmlformats.org/officeDocument/2006/relationships" ref="A45" r:id="rId40"/>
    <hyperlink xmlns:r="http://schemas.openxmlformats.org/officeDocument/2006/relationships" ref="A46" r:id="rId41"/>
    <hyperlink xmlns:r="http://schemas.openxmlformats.org/officeDocument/2006/relationships" ref="A47" r:id="rId42"/>
    <hyperlink xmlns:r="http://schemas.openxmlformats.org/officeDocument/2006/relationships" ref="A48" r:id="rId43"/>
    <hyperlink xmlns:r="http://schemas.openxmlformats.org/officeDocument/2006/relationships" ref="A49" r:id="rId44"/>
    <hyperlink xmlns:r="http://schemas.openxmlformats.org/officeDocument/2006/relationships" ref="A50" r:id="rId45"/>
    <hyperlink xmlns:r="http://schemas.openxmlformats.org/officeDocument/2006/relationships" ref="A51" r:id="rId46"/>
    <hyperlink xmlns:r="http://schemas.openxmlformats.org/officeDocument/2006/relationships" ref="A52" r:id="rId47"/>
    <hyperlink xmlns:r="http://schemas.openxmlformats.org/officeDocument/2006/relationships" ref="A53" r:id="rId48"/>
    <hyperlink xmlns:r="http://schemas.openxmlformats.org/officeDocument/2006/relationships" ref="A54" r:id="rId49"/>
    <hyperlink xmlns:r="http://schemas.openxmlformats.org/officeDocument/2006/relationships" ref="A55" r:id="rId50"/>
    <hyperlink xmlns:r="http://schemas.openxmlformats.org/officeDocument/2006/relationships" ref="A56" r:id="rId51"/>
    <hyperlink xmlns:r="http://schemas.openxmlformats.org/officeDocument/2006/relationships" ref="A57" r:id="rId52"/>
    <hyperlink xmlns:r="http://schemas.openxmlformats.org/officeDocument/2006/relationships" ref="A58" r:id="rId53"/>
    <hyperlink xmlns:r="http://schemas.openxmlformats.org/officeDocument/2006/relationships" ref="A59" r:id="rId54"/>
    <hyperlink xmlns:r="http://schemas.openxmlformats.org/officeDocument/2006/relationships" ref="A60" r:id="rId55"/>
    <hyperlink xmlns:r="http://schemas.openxmlformats.org/officeDocument/2006/relationships" ref="A61" r:id="rId56"/>
    <hyperlink xmlns:r="http://schemas.openxmlformats.org/officeDocument/2006/relationships" ref="A62" r:id="rId57"/>
    <hyperlink xmlns:r="http://schemas.openxmlformats.org/officeDocument/2006/relationships" ref="A64" r:id="rId58"/>
    <hyperlink xmlns:r="http://schemas.openxmlformats.org/officeDocument/2006/relationships" ref="A65" r:id="rId59"/>
    <hyperlink xmlns:r="http://schemas.openxmlformats.org/officeDocument/2006/relationships" ref="A66" r:id="rId60"/>
    <hyperlink xmlns:r="http://schemas.openxmlformats.org/officeDocument/2006/relationships" ref="A67" r:id="rId61"/>
    <hyperlink xmlns:r="http://schemas.openxmlformats.org/officeDocument/2006/relationships" ref="A68" r:id="rId62"/>
    <hyperlink xmlns:r="http://schemas.openxmlformats.org/officeDocument/2006/relationships" ref="A69" r:id="rId63"/>
    <hyperlink xmlns:r="http://schemas.openxmlformats.org/officeDocument/2006/relationships" ref="A70" r:id="rId64"/>
    <hyperlink xmlns:r="http://schemas.openxmlformats.org/officeDocument/2006/relationships" ref="A71" r:id="rId65"/>
    <hyperlink xmlns:r="http://schemas.openxmlformats.org/officeDocument/2006/relationships" ref="A72" r:id="rId66"/>
    <hyperlink xmlns:r="http://schemas.openxmlformats.org/officeDocument/2006/relationships" ref="A73" r:id="rId67"/>
    <hyperlink xmlns:r="http://schemas.openxmlformats.org/officeDocument/2006/relationships" ref="A74" r:id="rId68"/>
    <hyperlink xmlns:r="http://schemas.openxmlformats.org/officeDocument/2006/relationships" ref="A76" r:id="rId69"/>
    <hyperlink xmlns:r="http://schemas.openxmlformats.org/officeDocument/2006/relationships" ref="A77" r:id="rId70"/>
    <hyperlink xmlns:r="http://schemas.openxmlformats.org/officeDocument/2006/relationships" ref="A78" r:id="rId71"/>
    <hyperlink xmlns:r="http://schemas.openxmlformats.org/officeDocument/2006/relationships" ref="A79" r:id="rId72"/>
    <hyperlink xmlns:r="http://schemas.openxmlformats.org/officeDocument/2006/relationships" ref="A80" r:id="rId73"/>
    <hyperlink xmlns:r="http://schemas.openxmlformats.org/officeDocument/2006/relationships" ref="A81" r:id="rId74"/>
    <hyperlink xmlns:r="http://schemas.openxmlformats.org/officeDocument/2006/relationships" ref="A82" r:id="rId75"/>
    <hyperlink xmlns:r="http://schemas.openxmlformats.org/officeDocument/2006/relationships" ref="A83" r:id="rId76"/>
    <hyperlink xmlns:r="http://schemas.openxmlformats.org/officeDocument/2006/relationships" ref="A84" r:id="rId77"/>
    <hyperlink xmlns:r="http://schemas.openxmlformats.org/officeDocument/2006/relationships" ref="A85" r:id="rId78"/>
    <hyperlink xmlns:r="http://schemas.openxmlformats.org/officeDocument/2006/relationships" ref="A86" r:id="rId79"/>
    <hyperlink xmlns:r="http://schemas.openxmlformats.org/officeDocument/2006/relationships" ref="A87" r:id="rId80"/>
    <hyperlink xmlns:r="http://schemas.openxmlformats.org/officeDocument/2006/relationships" ref="A88" r:id="rId81"/>
    <hyperlink xmlns:r="http://schemas.openxmlformats.org/officeDocument/2006/relationships" ref="A89" r:id="rId82"/>
    <hyperlink xmlns:r="http://schemas.openxmlformats.org/officeDocument/2006/relationships" ref="A90" r:id="rId83"/>
    <hyperlink xmlns:r="http://schemas.openxmlformats.org/officeDocument/2006/relationships" ref="A91" r:id="rId84"/>
    <hyperlink xmlns:r="http://schemas.openxmlformats.org/officeDocument/2006/relationships" ref="A92" r:id="rId85"/>
    <hyperlink xmlns:r="http://schemas.openxmlformats.org/officeDocument/2006/relationships" ref="A93" r:id="rId86"/>
    <hyperlink xmlns:r="http://schemas.openxmlformats.org/officeDocument/2006/relationships" ref="A94" r:id="rId87"/>
    <hyperlink xmlns:r="http://schemas.openxmlformats.org/officeDocument/2006/relationships" ref="A95" r:id="rId88"/>
    <hyperlink xmlns:r="http://schemas.openxmlformats.org/officeDocument/2006/relationships" ref="A97" r:id="rId89"/>
    <hyperlink xmlns:r="http://schemas.openxmlformats.org/officeDocument/2006/relationships" ref="A98" r:id="rId90"/>
    <hyperlink xmlns:r="http://schemas.openxmlformats.org/officeDocument/2006/relationships" ref="A99" r:id="rId91"/>
    <hyperlink xmlns:r="http://schemas.openxmlformats.org/officeDocument/2006/relationships" ref="A100" r:id="rId92"/>
    <hyperlink xmlns:r="http://schemas.openxmlformats.org/officeDocument/2006/relationships" ref="A101" r:id="rId93"/>
    <hyperlink xmlns:r="http://schemas.openxmlformats.org/officeDocument/2006/relationships" ref="A102" r:id="rId94"/>
    <hyperlink xmlns:r="http://schemas.openxmlformats.org/officeDocument/2006/relationships" ref="A103" r:id="rId95"/>
    <hyperlink xmlns:r="http://schemas.openxmlformats.org/officeDocument/2006/relationships" ref="A104" r:id="rId96"/>
    <hyperlink xmlns:r="http://schemas.openxmlformats.org/officeDocument/2006/relationships" ref="A105" r:id="rId97"/>
    <hyperlink xmlns:r="http://schemas.openxmlformats.org/officeDocument/2006/relationships" ref="A106" r:id="rId98"/>
    <hyperlink xmlns:r="http://schemas.openxmlformats.org/officeDocument/2006/relationships" ref="A107" r:id="rId99"/>
    <hyperlink xmlns:r="http://schemas.openxmlformats.org/officeDocument/2006/relationships" ref="A108" r:id="rId100"/>
    <hyperlink xmlns:r="http://schemas.openxmlformats.org/officeDocument/2006/relationships" ref="A109" r:id="rId101"/>
    <hyperlink xmlns:r="http://schemas.openxmlformats.org/officeDocument/2006/relationships" ref="A110" r:id="rId102"/>
    <hyperlink xmlns:r="http://schemas.openxmlformats.org/officeDocument/2006/relationships" ref="A111" r:id="rId103"/>
    <hyperlink xmlns:r="http://schemas.openxmlformats.org/officeDocument/2006/relationships" ref="A112" r:id="rId104"/>
    <hyperlink xmlns:r="http://schemas.openxmlformats.org/officeDocument/2006/relationships" ref="A113" r:id="rId105"/>
    <hyperlink xmlns:r="http://schemas.openxmlformats.org/officeDocument/2006/relationships" ref="A114" r:id="rId106"/>
    <hyperlink xmlns:r="http://schemas.openxmlformats.org/officeDocument/2006/relationships" ref="A115" r:id="rId107"/>
    <hyperlink xmlns:r="http://schemas.openxmlformats.org/officeDocument/2006/relationships" ref="A116" r:id="rId108"/>
    <hyperlink xmlns:r="http://schemas.openxmlformats.org/officeDocument/2006/relationships" ref="A117" r:id="rId109"/>
    <hyperlink xmlns:r="http://schemas.openxmlformats.org/officeDocument/2006/relationships" ref="A119" r:id="rId110"/>
    <hyperlink xmlns:r="http://schemas.openxmlformats.org/officeDocument/2006/relationships" ref="A120" r:id="rId111"/>
    <hyperlink xmlns:r="http://schemas.openxmlformats.org/officeDocument/2006/relationships" ref="A121" r:id="rId112"/>
    <hyperlink xmlns:r="http://schemas.openxmlformats.org/officeDocument/2006/relationships" ref="A122" r:id="rId113"/>
    <hyperlink xmlns:r="http://schemas.openxmlformats.org/officeDocument/2006/relationships" ref="A123" r:id="rId114"/>
    <hyperlink xmlns:r="http://schemas.openxmlformats.org/officeDocument/2006/relationships" ref="A124" r:id="rId115"/>
    <hyperlink xmlns:r="http://schemas.openxmlformats.org/officeDocument/2006/relationships" ref="A125" r:id="rId116"/>
    <hyperlink xmlns:r="http://schemas.openxmlformats.org/officeDocument/2006/relationships" ref="A127" r:id="rId117"/>
    <hyperlink xmlns:r="http://schemas.openxmlformats.org/officeDocument/2006/relationships" ref="A128" r:id="rId118"/>
    <hyperlink xmlns:r="http://schemas.openxmlformats.org/officeDocument/2006/relationships" ref="A129" r:id="rId119"/>
    <hyperlink xmlns:r="http://schemas.openxmlformats.org/officeDocument/2006/relationships" ref="A130" r:id="rId120"/>
    <hyperlink xmlns:r="http://schemas.openxmlformats.org/officeDocument/2006/relationships" ref="A132" r:id="rId121"/>
    <hyperlink xmlns:r="http://schemas.openxmlformats.org/officeDocument/2006/relationships" ref="A133" r:id="rId122"/>
    <hyperlink xmlns:r="http://schemas.openxmlformats.org/officeDocument/2006/relationships" ref="A134" r:id="rId123"/>
    <hyperlink xmlns:r="http://schemas.openxmlformats.org/officeDocument/2006/relationships" ref="A135" r:id="rId124"/>
    <hyperlink xmlns:r="http://schemas.openxmlformats.org/officeDocument/2006/relationships" ref="A136" r:id="rId125"/>
    <hyperlink xmlns:r="http://schemas.openxmlformats.org/officeDocument/2006/relationships" ref="A137" r:id="rId126"/>
    <hyperlink xmlns:r="http://schemas.openxmlformats.org/officeDocument/2006/relationships" ref="A138" r:id="rId127"/>
    <hyperlink xmlns:r="http://schemas.openxmlformats.org/officeDocument/2006/relationships" ref="A139" r:id="rId128"/>
    <hyperlink xmlns:r="http://schemas.openxmlformats.org/officeDocument/2006/relationships" ref="A140" r:id="rId129"/>
    <hyperlink xmlns:r="http://schemas.openxmlformats.org/officeDocument/2006/relationships" ref="A141" r:id="rId130"/>
    <hyperlink xmlns:r="http://schemas.openxmlformats.org/officeDocument/2006/relationships" ref="A142" r:id="rId131"/>
    <hyperlink xmlns:r="http://schemas.openxmlformats.org/officeDocument/2006/relationships" ref="A143" r:id="rId132"/>
    <hyperlink xmlns:r="http://schemas.openxmlformats.org/officeDocument/2006/relationships" ref="A144" r:id="rId133"/>
    <hyperlink xmlns:r="http://schemas.openxmlformats.org/officeDocument/2006/relationships" ref="A145" r:id="rId134"/>
    <hyperlink xmlns:r="http://schemas.openxmlformats.org/officeDocument/2006/relationships" ref="A146" r:id="rId135"/>
    <hyperlink xmlns:r="http://schemas.openxmlformats.org/officeDocument/2006/relationships" ref="A147" r:id="rId136"/>
    <hyperlink xmlns:r="http://schemas.openxmlformats.org/officeDocument/2006/relationships" ref="A148" r:id="rId137"/>
    <hyperlink xmlns:r="http://schemas.openxmlformats.org/officeDocument/2006/relationships" ref="A149" r:id="rId138"/>
    <hyperlink xmlns:r="http://schemas.openxmlformats.org/officeDocument/2006/relationships" ref="A150" r:id="rId139"/>
    <hyperlink xmlns:r="http://schemas.openxmlformats.org/officeDocument/2006/relationships" ref="A151" r:id="rId140"/>
    <hyperlink xmlns:r="http://schemas.openxmlformats.org/officeDocument/2006/relationships" ref="A153" r:id="rId141"/>
    <hyperlink xmlns:r="http://schemas.openxmlformats.org/officeDocument/2006/relationships" ref="A154" r:id="rId142"/>
    <hyperlink xmlns:r="http://schemas.openxmlformats.org/officeDocument/2006/relationships" ref="A155" r:id="rId143"/>
    <hyperlink xmlns:r="http://schemas.openxmlformats.org/officeDocument/2006/relationships" ref="A156" r:id="rId144"/>
    <hyperlink xmlns:r="http://schemas.openxmlformats.org/officeDocument/2006/relationships" ref="A157" r:id="rId145"/>
    <hyperlink xmlns:r="http://schemas.openxmlformats.org/officeDocument/2006/relationships" ref="A158" r:id="rId146"/>
    <hyperlink xmlns:r="http://schemas.openxmlformats.org/officeDocument/2006/relationships" ref="A159" r:id="rId147"/>
    <hyperlink xmlns:r="http://schemas.openxmlformats.org/officeDocument/2006/relationships" ref="A160" r:id="rId148"/>
    <hyperlink xmlns:r="http://schemas.openxmlformats.org/officeDocument/2006/relationships" ref="A161" r:id="rId149"/>
    <hyperlink xmlns:r="http://schemas.openxmlformats.org/officeDocument/2006/relationships" ref="A162" r:id="rId150"/>
    <hyperlink xmlns:r="http://schemas.openxmlformats.org/officeDocument/2006/relationships" ref="A163" r:id="rId151"/>
    <hyperlink xmlns:r="http://schemas.openxmlformats.org/officeDocument/2006/relationships" ref="A164" r:id="rId152"/>
    <hyperlink xmlns:r="http://schemas.openxmlformats.org/officeDocument/2006/relationships" ref="A165" r:id="rId153"/>
    <hyperlink xmlns:r="http://schemas.openxmlformats.org/officeDocument/2006/relationships" ref="A166" r:id="rId154"/>
    <hyperlink xmlns:r="http://schemas.openxmlformats.org/officeDocument/2006/relationships" ref="A167" r:id="rId155"/>
    <hyperlink xmlns:r="http://schemas.openxmlformats.org/officeDocument/2006/relationships" ref="A168" r:id="rId156"/>
    <hyperlink xmlns:r="http://schemas.openxmlformats.org/officeDocument/2006/relationships" ref="A169" r:id="rId157"/>
    <hyperlink xmlns:r="http://schemas.openxmlformats.org/officeDocument/2006/relationships" ref="A170" r:id="rId158"/>
    <hyperlink xmlns:r="http://schemas.openxmlformats.org/officeDocument/2006/relationships" ref="A171" r:id="rId159"/>
    <hyperlink xmlns:r="http://schemas.openxmlformats.org/officeDocument/2006/relationships" ref="A172" r:id="rId160"/>
    <hyperlink xmlns:r="http://schemas.openxmlformats.org/officeDocument/2006/relationships" ref="A174" r:id="rId161"/>
    <hyperlink xmlns:r="http://schemas.openxmlformats.org/officeDocument/2006/relationships" ref="A175" r:id="rId162"/>
    <hyperlink xmlns:r="http://schemas.openxmlformats.org/officeDocument/2006/relationships" ref="A176" r:id="rId163"/>
    <hyperlink xmlns:r="http://schemas.openxmlformats.org/officeDocument/2006/relationships" ref="A177" r:id="rId164"/>
    <hyperlink xmlns:r="http://schemas.openxmlformats.org/officeDocument/2006/relationships" ref="A179" r:id="rId165"/>
    <hyperlink xmlns:r="http://schemas.openxmlformats.org/officeDocument/2006/relationships" ref="A180" r:id="rId166"/>
    <hyperlink xmlns:r="http://schemas.openxmlformats.org/officeDocument/2006/relationships" ref="A182" r:id="rId167"/>
    <hyperlink xmlns:r="http://schemas.openxmlformats.org/officeDocument/2006/relationships" ref="A183" r:id="rId168"/>
    <hyperlink xmlns:r="http://schemas.openxmlformats.org/officeDocument/2006/relationships" ref="A184" r:id="rId169"/>
    <hyperlink xmlns:r="http://schemas.openxmlformats.org/officeDocument/2006/relationships" ref="A185" r:id="rId170"/>
    <hyperlink xmlns:r="http://schemas.openxmlformats.org/officeDocument/2006/relationships" ref="A186" r:id="rId171"/>
    <hyperlink xmlns:r="http://schemas.openxmlformats.org/officeDocument/2006/relationships" ref="A187" r:id="rId172"/>
    <hyperlink xmlns:r="http://schemas.openxmlformats.org/officeDocument/2006/relationships" ref="A188" r:id="rId173"/>
    <hyperlink xmlns:r="http://schemas.openxmlformats.org/officeDocument/2006/relationships" ref="A189" r:id="rId174"/>
    <hyperlink xmlns:r="http://schemas.openxmlformats.org/officeDocument/2006/relationships" ref="A190" r:id="rId175"/>
    <hyperlink xmlns:r="http://schemas.openxmlformats.org/officeDocument/2006/relationships" ref="A191" r:id="rId176"/>
    <hyperlink xmlns:r="http://schemas.openxmlformats.org/officeDocument/2006/relationships" ref="A192" r:id="rId177"/>
    <hyperlink xmlns:r="http://schemas.openxmlformats.org/officeDocument/2006/relationships" ref="A194" r:id="rId178"/>
    <hyperlink xmlns:r="http://schemas.openxmlformats.org/officeDocument/2006/relationships" ref="A196" r:id="rId179"/>
    <hyperlink xmlns:r="http://schemas.openxmlformats.org/officeDocument/2006/relationships" ref="A197" r:id="rId180"/>
    <hyperlink xmlns:r="http://schemas.openxmlformats.org/officeDocument/2006/relationships" ref="A199" r:id="rId181"/>
    <hyperlink xmlns:r="http://schemas.openxmlformats.org/officeDocument/2006/relationships" ref="A200" r:id="rId182"/>
    <hyperlink xmlns:r="http://schemas.openxmlformats.org/officeDocument/2006/relationships" ref="A201" r:id="rId183"/>
    <hyperlink xmlns:r="http://schemas.openxmlformats.org/officeDocument/2006/relationships" ref="A202" r:id="rId184"/>
  </hyperlinks>
  <pageMargins left="0.75" right="0.75" top="1" bottom="1" header="0.5" footer="0.5"/>
</worksheet>
</file>

<file path=xl/worksheets/sheet4.xml><?xml version="1.0" encoding="utf-8"?>
<worksheet xmlns="http://schemas.openxmlformats.org/spreadsheetml/2006/main">
  <sheetPr>
    <tabColor rgb="005B9BD5"/>
    <outlinePr summaryBelow="1" summaryRight="1"/>
    <pageSetUpPr/>
  </sheetPr>
  <dimension ref="A1:AL42"/>
  <sheetViews>
    <sheetView workbookViewId="0">
      <pane xSplit="3" ySplit="1" topLeftCell="D2" activePane="bottomRight" state="frozen"/>
      <selection pane="topRight"/>
      <selection pane="bottomLeft"/>
      <selection pane="bottomRight" activeCell="A1" sqref="A1"/>
    </sheetView>
  </sheetViews>
  <sheetFormatPr baseColWidth="8" defaultRowHeight="15"/>
  <cols>
    <col width="24" customWidth="1" min="1" max="1"/>
    <col width="58" customWidth="1" min="2" max="2"/>
    <col width="42"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hidden="1" width="13" customWidth="1" min="34" max="34"/>
    <col hidden="1" width="13" customWidth="1" min="35" max="35"/>
    <col hidden="1" width="13" customWidth="1" min="36" max="36"/>
    <col hidden="1" width="13" customWidth="1" min="37" max="37"/>
    <col hidden="1" width="13" customWidth="1" min="38" max="38"/>
  </cols>
  <sheetData>
    <row r="1">
      <c r="A1" s="27" t="inlineStr">
        <is>
          <t>root_id</t>
        </is>
      </c>
      <c r="B1" s="27" t="inlineStr">
        <is>
          <t>label</t>
        </is>
      </c>
      <c r="C1" s="27" t="inlineStr">
        <is>
          <t>Comments / Guidance</t>
        </is>
      </c>
      <c r="D1" s="27" t="inlineStr">
        <is>
          <t>Value_1</t>
        </is>
      </c>
      <c r="E1" s="27" t="inlineStr">
        <is>
          <t>Value_2</t>
        </is>
      </c>
      <c r="F1" s="27" t="inlineStr">
        <is>
          <t>Value_3</t>
        </is>
      </c>
      <c r="G1" s="27" t="inlineStr">
        <is>
          <t>Value_4</t>
        </is>
      </c>
      <c r="H1" s="27" t="inlineStr">
        <is>
          <t>Value_5</t>
        </is>
      </c>
      <c r="I1" s="27" t="inlineStr">
        <is>
          <t>Value_6</t>
        </is>
      </c>
      <c r="J1" s="27" t="inlineStr">
        <is>
          <t>Value_7</t>
        </is>
      </c>
      <c r="K1" s="27" t="inlineStr">
        <is>
          <t>Value_8</t>
        </is>
      </c>
      <c r="L1" s="27" t="inlineStr">
        <is>
          <t>Value_9</t>
        </is>
      </c>
      <c r="M1" s="27" t="inlineStr">
        <is>
          <t>Value_10</t>
        </is>
      </c>
      <c r="N1" s="27" t="inlineStr">
        <is>
          <t>Value_11</t>
        </is>
      </c>
      <c r="O1" s="27" t="inlineStr">
        <is>
          <t>Value_12</t>
        </is>
      </c>
      <c r="P1" s="27" t="inlineStr">
        <is>
          <t>Value_13</t>
        </is>
      </c>
      <c r="Q1" s="27" t="inlineStr">
        <is>
          <t>Value_14</t>
        </is>
      </c>
      <c r="R1" s="27" t="inlineStr">
        <is>
          <t>Value_15</t>
        </is>
      </c>
      <c r="S1" s="27" t="inlineStr">
        <is>
          <t>Value_16</t>
        </is>
      </c>
      <c r="T1" s="27" t="inlineStr">
        <is>
          <t>Value_17</t>
        </is>
      </c>
      <c r="U1" s="27" t="inlineStr">
        <is>
          <t>Value_18</t>
        </is>
      </c>
      <c r="V1" s="27" t="inlineStr">
        <is>
          <t>Value_19</t>
        </is>
      </c>
      <c r="W1" s="27" t="inlineStr">
        <is>
          <t>Value_20</t>
        </is>
      </c>
      <c r="X1" s="27" t="inlineStr">
        <is>
          <t>Value_21</t>
        </is>
      </c>
      <c r="Y1" s="27" t="inlineStr">
        <is>
          <t>Value_22</t>
        </is>
      </c>
      <c r="Z1" s="27" t="inlineStr">
        <is>
          <t>Value_23</t>
        </is>
      </c>
      <c r="AA1" s="27" t="inlineStr">
        <is>
          <t>Value_24</t>
        </is>
      </c>
      <c r="AB1" s="27" t="inlineStr">
        <is>
          <t>Value_25</t>
        </is>
      </c>
      <c r="AC1" s="27" t="inlineStr">
        <is>
          <t>Value_26</t>
        </is>
      </c>
      <c r="AD1" s="27" t="inlineStr">
        <is>
          <t>Value_27</t>
        </is>
      </c>
      <c r="AE1" s="27" t="inlineStr">
        <is>
          <t>Value_28</t>
        </is>
      </c>
      <c r="AF1" s="27" t="inlineStr">
        <is>
          <t>Value_29</t>
        </is>
      </c>
      <c r="AG1" s="27" t="inlineStr">
        <is>
          <t>Value_30</t>
        </is>
      </c>
      <c r="AH1" t="inlineStr">
        <is>
          <t>__answer_present</t>
        </is>
      </c>
      <c r="AI1" t="inlineStr">
        <is>
          <t>__dependency_met</t>
        </is>
      </c>
      <c r="AJ1" t="inlineStr">
        <is>
          <t>__controller_missing</t>
        </is>
      </c>
      <c r="AK1" t="inlineStr">
        <is>
          <t>__dashboard_status</t>
        </is>
      </c>
      <c r="AL1" t="inlineStr">
        <is>
          <t>__dependency_parse_status</t>
        </is>
      </c>
    </row>
    <row r="2" ht="24" customHeight="1">
      <c r="A2" s="28" t="inlineStr">
        <is>
          <t>OP — ACTIVITIES OF THE CSP</t>
        </is>
      </c>
      <c r="B2" s="28" t="n"/>
      <c r="C2" s="28" t="n"/>
      <c r="D2" s="28" t="n"/>
      <c r="E2" s="28" t="n"/>
      <c r="F2" s="28" t="n"/>
      <c r="G2" s="28" t="n"/>
      <c r="H2" s="28" t="n"/>
      <c r="I2" s="28" t="n"/>
      <c r="J2" s="28" t="n"/>
      <c r="K2" s="28" t="n"/>
      <c r="L2" s="28" t="n"/>
      <c r="M2" s="28" t="n"/>
      <c r="N2" s="28" t="n"/>
      <c r="O2" s="28" t="n"/>
      <c r="P2" s="28" t="n"/>
      <c r="Q2" s="28" t="n"/>
      <c r="R2" s="28" t="n"/>
      <c r="S2" s="28" t="n"/>
      <c r="T2" s="28" t="n"/>
      <c r="U2" s="28" t="n"/>
      <c r="V2" s="28" t="n"/>
      <c r="W2" s="28" t="n"/>
      <c r="X2" s="28" t="n"/>
      <c r="Y2" s="28" t="n"/>
      <c r="Z2" s="28" t="n"/>
      <c r="AA2" s="28" t="n"/>
      <c r="AB2" s="28" t="n"/>
      <c r="AC2" s="28" t="n"/>
      <c r="AD2" s="28" t="n"/>
      <c r="AE2" s="28" t="n"/>
      <c r="AF2" s="28" t="n"/>
      <c r="AG2" s="28" t="n"/>
    </row>
    <row r="3">
      <c r="A3" s="29" t="inlineStr">
        <is>
          <t>UTACSP_OP_33_v1</t>
        </is>
      </c>
      <c r="B3" s="30" t="inlineStr">
        <is>
          <t>a) i) Formation of companies or other legal entities</t>
        </is>
      </c>
      <c r="C3" s="31" t="inlineStr">
        <is>
          <t>In respect of the period under review, please describe the main regulated activities of the CSP:Select one option from the allowed list of values.
OPTIONS: YES | NO</t>
        </is>
      </c>
      <c r="D3" s="32" t="inlineStr"/>
      <c r="E3" s="33" t="inlineStr"/>
      <c r="F3" s="33" t="inlineStr"/>
      <c r="G3" s="33" t="inlineStr"/>
      <c r="H3" s="33" t="inlineStr"/>
      <c r="I3" s="33" t="inlineStr"/>
      <c r="J3" s="33" t="inlineStr"/>
      <c r="K3" s="33" t="inlineStr"/>
      <c r="L3" s="33" t="inlineStr"/>
      <c r="M3" s="33" t="inlineStr"/>
      <c r="N3" s="33" t="inlineStr"/>
      <c r="O3" s="33" t="inlineStr"/>
      <c r="P3" s="33" t="inlineStr"/>
      <c r="Q3" s="33" t="inlineStr"/>
      <c r="R3" s="33" t="inlineStr"/>
      <c r="S3" s="33" t="inlineStr"/>
      <c r="T3" s="33" t="inlineStr"/>
      <c r="U3" s="33" t="inlineStr"/>
      <c r="V3" s="33" t="inlineStr"/>
      <c r="W3" s="33" t="inlineStr"/>
      <c r="X3" s="33" t="inlineStr"/>
      <c r="Y3" s="33" t="inlineStr"/>
      <c r="Z3" s="33" t="inlineStr"/>
      <c r="AA3" s="33" t="inlineStr"/>
      <c r="AB3" s="33" t="inlineStr"/>
      <c r="AC3" s="33" t="inlineStr"/>
      <c r="AD3" s="33" t="inlineStr"/>
      <c r="AE3" s="33" t="inlineStr"/>
      <c r="AF3" s="33" t="inlineStr"/>
      <c r="AG3" s="33" t="inlineStr"/>
      <c r="AH3">
        <f>COUNTA(D3:D3)&gt;0</f>
        <v/>
      </c>
      <c r="AI3">
        <f>TRUE</f>
        <v/>
      </c>
      <c r="AJ3">
        <f>FALSE</f>
        <v/>
      </c>
      <c r="AK3">
        <f>IF(AH3,"ANSWERED","MISSING")</f>
        <v/>
      </c>
      <c r="AL3" t="inlineStr">
        <is>
          <t>NO_DEPENDENCY</t>
        </is>
      </c>
    </row>
    <row r="4">
      <c r="A4" s="29" t="inlineStr">
        <is>
          <t>UTACSP_OP_34_v1</t>
        </is>
      </c>
      <c r="B4" s="30" t="inlineStr">
        <is>
          <t>c) Provide details of the CSP's business plans for the next 12 months.</t>
        </is>
      </c>
      <c r="C4" s="31" t="inlineStr">
        <is>
          <t>CSPs are expected to include details of any new or current activity the CSP intends to focus on, which sectors will be targeted with respect to marketing and whether the CSP is forecasting an increase in business in the…</t>
        </is>
      </c>
      <c r="D4" s="32" t="inlineStr"/>
      <c r="E4" s="33" t="inlineStr"/>
      <c r="F4" s="33" t="inlineStr"/>
      <c r="G4" s="33" t="inlineStr"/>
      <c r="H4" s="33" t="inlineStr"/>
      <c r="I4" s="33" t="inlineStr"/>
      <c r="J4" s="33" t="inlineStr"/>
      <c r="K4" s="33" t="inlineStr"/>
      <c r="L4" s="33" t="inlineStr"/>
      <c r="M4" s="33" t="inlineStr"/>
      <c r="N4" s="33" t="inlineStr"/>
      <c r="O4" s="33" t="inlineStr"/>
      <c r="P4" s="33" t="inlineStr"/>
      <c r="Q4" s="33" t="inlineStr"/>
      <c r="R4" s="33" t="inlineStr"/>
      <c r="S4" s="33" t="inlineStr"/>
      <c r="T4" s="33" t="inlineStr"/>
      <c r="U4" s="33" t="inlineStr"/>
      <c r="V4" s="33" t="inlineStr"/>
      <c r="W4" s="33" t="inlineStr"/>
      <c r="X4" s="33" t="inlineStr"/>
      <c r="Y4" s="33" t="inlineStr"/>
      <c r="Z4" s="33" t="inlineStr"/>
      <c r="AA4" s="33" t="inlineStr"/>
      <c r="AB4" s="33" t="inlineStr"/>
      <c r="AC4" s="33" t="inlineStr"/>
      <c r="AD4" s="33" t="inlineStr"/>
      <c r="AE4" s="33" t="inlineStr"/>
      <c r="AF4" s="33" t="inlineStr"/>
      <c r="AG4" s="33" t="inlineStr"/>
      <c r="AH4">
        <f>COUNTA(D4:D4)&gt;0</f>
        <v/>
      </c>
      <c r="AI4">
        <f>TRUE</f>
        <v/>
      </c>
      <c r="AJ4">
        <f>FALSE</f>
        <v/>
      </c>
      <c r="AK4">
        <f>IF(AH4,"ANSWERED","MISSING")</f>
        <v/>
      </c>
      <c r="AL4" t="inlineStr">
        <is>
          <t>NO_DEPENDENCY</t>
        </is>
      </c>
    </row>
    <row r="5">
      <c r="A5" s="29" t="inlineStr">
        <is>
          <t>UTACSP_OP_35_v1</t>
        </is>
      </c>
      <c r="B5" s="30" t="inlineStr">
        <is>
          <t>d) i) Formation of companies</t>
        </is>
      </c>
      <c r="C5" s="31" t="inlineStr">
        <is>
          <t>As at the end-date of this reporting period, please indicate the number of client entities to which the CSP provides.</t>
        </is>
      </c>
      <c r="D5" s="32" t="inlineStr"/>
      <c r="E5" s="33" t="inlineStr"/>
      <c r="F5" s="33" t="inlineStr"/>
      <c r="G5" s="33" t="inlineStr"/>
      <c r="H5" s="33" t="inlineStr"/>
      <c r="I5" s="33" t="inlineStr"/>
      <c r="J5" s="33" t="inlineStr"/>
      <c r="K5" s="33" t="inlineStr"/>
      <c r="L5" s="33" t="inlineStr"/>
      <c r="M5" s="33" t="inlineStr"/>
      <c r="N5" s="33" t="inlineStr"/>
      <c r="O5" s="33" t="inlineStr"/>
      <c r="P5" s="33" t="inlineStr"/>
      <c r="Q5" s="33" t="inlineStr"/>
      <c r="R5" s="33" t="inlineStr"/>
      <c r="S5" s="33" t="inlineStr"/>
      <c r="T5" s="33" t="inlineStr"/>
      <c r="U5" s="33" t="inlineStr"/>
      <c r="V5" s="33" t="inlineStr"/>
      <c r="W5" s="33" t="inlineStr"/>
      <c r="X5" s="33" t="inlineStr"/>
      <c r="Y5" s="33" t="inlineStr"/>
      <c r="Z5" s="33" t="inlineStr"/>
      <c r="AA5" s="33" t="inlineStr"/>
      <c r="AB5" s="33" t="inlineStr"/>
      <c r="AC5" s="33" t="inlineStr"/>
      <c r="AD5" s="33" t="inlineStr"/>
      <c r="AE5" s="33" t="inlineStr"/>
      <c r="AF5" s="33" t="inlineStr"/>
      <c r="AG5" s="33" t="inlineStr"/>
      <c r="AH5">
        <f>COUNTA(D5:D5)&gt;0</f>
        <v/>
      </c>
      <c r="AI5">
        <f>TRUE</f>
        <v/>
      </c>
      <c r="AJ5">
        <f>FALSE</f>
        <v/>
      </c>
      <c r="AK5">
        <f>IF(AH5,"ANSWERED","MISSING")</f>
        <v/>
      </c>
      <c r="AL5" t="inlineStr">
        <is>
          <t>NO_DEPENDENCY</t>
        </is>
      </c>
    </row>
    <row r="6">
      <c r="A6" s="29" t="inlineStr">
        <is>
          <t>UTACSP_OP_36_v1</t>
        </is>
      </c>
      <c r="B6" s="30" t="inlineStr">
        <is>
          <t>Does the CSP carry out any other activity apart from the activity for which it is authorised in terms of the CSP Act?</t>
        </is>
      </c>
      <c r="C6" s="31" t="inlineStr">
        <is>
          <t>Select one option from the allowed list of values.
OPTIONS: YES | NO</t>
        </is>
      </c>
      <c r="D6" s="32" t="inlineStr"/>
      <c r="E6" s="33" t="inlineStr"/>
      <c r="F6" s="33" t="inlineStr"/>
      <c r="G6" s="33" t="inlineStr"/>
      <c r="H6" s="33" t="inlineStr"/>
      <c r="I6" s="33" t="inlineStr"/>
      <c r="J6" s="33" t="inlineStr"/>
      <c r="K6" s="33" t="inlineStr"/>
      <c r="L6" s="33" t="inlineStr"/>
      <c r="M6" s="33" t="inlineStr"/>
      <c r="N6" s="33" t="inlineStr"/>
      <c r="O6" s="33" t="inlineStr"/>
      <c r="P6" s="33" t="inlineStr"/>
      <c r="Q6" s="33" t="inlineStr"/>
      <c r="R6" s="33" t="inlineStr"/>
      <c r="S6" s="33" t="inlineStr"/>
      <c r="T6" s="33" t="inlineStr"/>
      <c r="U6" s="33" t="inlineStr"/>
      <c r="V6" s="33" t="inlineStr"/>
      <c r="W6" s="33" t="inlineStr"/>
      <c r="X6" s="33" t="inlineStr"/>
      <c r="Y6" s="33" t="inlineStr"/>
      <c r="Z6" s="33" t="inlineStr"/>
      <c r="AA6" s="33" t="inlineStr"/>
      <c r="AB6" s="33" t="inlineStr"/>
      <c r="AC6" s="33" t="inlineStr"/>
      <c r="AD6" s="33" t="inlineStr"/>
      <c r="AE6" s="33" t="inlineStr"/>
      <c r="AF6" s="33" t="inlineStr"/>
      <c r="AG6" s="33" t="inlineStr"/>
      <c r="AH6">
        <f>COUNTA(D6:D6)&gt;0</f>
        <v/>
      </c>
      <c r="AI6">
        <f>TRUE</f>
        <v/>
      </c>
      <c r="AJ6">
        <f>FALSE</f>
        <v/>
      </c>
      <c r="AK6">
        <f>IF(AH6,"ANSWERED","MISSING")</f>
        <v/>
      </c>
      <c r="AL6" t="inlineStr">
        <is>
          <t>NO_DEPENDENCY</t>
        </is>
      </c>
    </row>
    <row r="7">
      <c r="A7" s="29" t="inlineStr">
        <is>
          <t>UTACSP_OP_37_v1</t>
        </is>
      </c>
      <c r="B7" s="30" t="inlineStr">
        <is>
          <t>f) i) List of non-CSP activities:</t>
        </is>
      </c>
      <c r="C7" s="31" t="inlineStr">
        <is>
          <t>Guidance for Individual CSPs: Therefore including any exempt CSP services such as directorship/company secretary in licenced entities etc, as well as any other non-CSP related business activities.Required if question UT…
WHEN TO ANSWER: “d) i) Formation of companies” (UTACSP_OP_35) is “YES”</t>
        </is>
      </c>
      <c r="D7" s="34" t="inlineStr"/>
      <c r="E7" s="33" t="inlineStr"/>
      <c r="F7" s="33" t="inlineStr"/>
      <c r="G7" s="33" t="inlineStr"/>
      <c r="H7" s="33" t="inlineStr"/>
      <c r="I7" s="33" t="inlineStr"/>
      <c r="J7" s="33" t="inlineStr"/>
      <c r="K7" s="33" t="inlineStr"/>
      <c r="L7" s="33" t="inlineStr"/>
      <c r="M7" s="33" t="inlineStr"/>
      <c r="N7" s="33" t="inlineStr"/>
      <c r="O7" s="33" t="inlineStr"/>
      <c r="P7" s="33" t="inlineStr"/>
      <c r="Q7" s="33" t="inlineStr"/>
      <c r="R7" s="33" t="inlineStr"/>
      <c r="S7" s="33" t="inlineStr"/>
      <c r="T7" s="33" t="inlineStr"/>
      <c r="U7" s="33" t="inlineStr"/>
      <c r="V7" s="33" t="inlineStr"/>
      <c r="W7" s="33" t="inlineStr"/>
      <c r="X7" s="33" t="inlineStr"/>
      <c r="Y7" s="33" t="inlineStr"/>
      <c r="Z7" s="33" t="inlineStr"/>
      <c r="AA7" s="33" t="inlineStr"/>
      <c r="AB7" s="33" t="inlineStr"/>
      <c r="AC7" s="33" t="inlineStr"/>
      <c r="AD7" s="33" t="inlineStr"/>
      <c r="AE7" s="33" t="inlineStr"/>
      <c r="AF7" s="33" t="inlineStr"/>
      <c r="AG7" s="33" t="inlineStr"/>
      <c r="AH7">
        <f>COUNTA(D7:D7)&gt;0</f>
        <v/>
      </c>
      <c r="AI7">
        <f>IFERROR(AND($D$5&lt;&gt;"",$D$5="YES"),FALSE)</f>
        <v/>
      </c>
      <c r="AJ7">
        <f>IFERROR(AND($D$5="",NOT(AND($D$5&lt;&gt;"",$D$5="YES"))),FALSE)</f>
        <v/>
      </c>
      <c r="AK7">
        <f>IF(AI7,IF(AH7,"ANSWERED","MISSING"),IF(AJ7,IF(AH7,"INVALID","CONTROLLER MISSING"),IF(AH7,"INVALID","NOT APPLICABLE")))</f>
        <v/>
      </c>
      <c r="AL7" t="inlineStr">
        <is>
          <t>PARSED</t>
        </is>
      </c>
    </row>
    <row r="8">
      <c r="A8" s="29" t="inlineStr">
        <is>
          <t>UTACSP_OP_38_v1</t>
        </is>
      </c>
      <c r="B8" s="30" t="inlineStr">
        <is>
          <t>Total number of clients to whom non-CSP services are provided</t>
        </is>
      </c>
      <c r="C8" s="31" t="inlineStr">
        <is>
          <t>Required if question UTACSP_OP_35 is answered as YES.
WHEN TO ANSWER: “d) i) Formation of companies” (UTACSP_OP_35) is “YES”</t>
        </is>
      </c>
      <c r="D8" s="34" t="inlineStr"/>
      <c r="E8" s="33" t="inlineStr"/>
      <c r="F8" s="33" t="inlineStr"/>
      <c r="G8" s="33" t="inlineStr"/>
      <c r="H8" s="33" t="inlineStr"/>
      <c r="I8" s="33" t="inlineStr"/>
      <c r="J8" s="33" t="inlineStr"/>
      <c r="K8" s="33" t="inlineStr"/>
      <c r="L8" s="33" t="inlineStr"/>
      <c r="M8" s="33" t="inlineStr"/>
      <c r="N8" s="33" t="inlineStr"/>
      <c r="O8" s="33" t="inlineStr"/>
      <c r="P8" s="33" t="inlineStr"/>
      <c r="Q8" s="33" t="inlineStr"/>
      <c r="R8" s="33" t="inlineStr"/>
      <c r="S8" s="33" t="inlineStr"/>
      <c r="T8" s="33" t="inlineStr"/>
      <c r="U8" s="33" t="inlineStr"/>
      <c r="V8" s="33" t="inlineStr"/>
      <c r="W8" s="33" t="inlineStr"/>
      <c r="X8" s="33" t="inlineStr"/>
      <c r="Y8" s="33" t="inlineStr"/>
      <c r="Z8" s="33" t="inlineStr"/>
      <c r="AA8" s="33" t="inlineStr"/>
      <c r="AB8" s="33" t="inlineStr"/>
      <c r="AC8" s="33" t="inlineStr"/>
      <c r="AD8" s="33" t="inlineStr"/>
      <c r="AE8" s="33" t="inlineStr"/>
      <c r="AF8" s="33" t="inlineStr"/>
      <c r="AG8" s="33" t="inlineStr"/>
      <c r="AH8">
        <f>COUNTA(D8:D8)&gt;0</f>
        <v/>
      </c>
      <c r="AI8">
        <f>IFERROR(AND($D$5&lt;&gt;"",$D$5="YES"),FALSE)</f>
        <v/>
      </c>
      <c r="AJ8">
        <f>IFERROR(AND($D$5="",NOT(AND($D$5&lt;&gt;"",$D$5="YES"))),FALSE)</f>
        <v/>
      </c>
      <c r="AK8">
        <f>IF(AI8,IF(AH8,"ANSWERED","MISSING"),IF(AJ8,IF(AH8,"INVALID","CONTROLLER MISSING"),IF(AH8,"INVALID","NOT APPLICABLE")))</f>
        <v/>
      </c>
      <c r="AL8" t="inlineStr">
        <is>
          <t>PARSED</t>
        </is>
      </c>
    </row>
    <row r="9">
      <c r="A9" s="29" t="inlineStr">
        <is>
          <t>UTACSP_OP_39_v1</t>
        </is>
      </c>
      <c r="B9" s="30" t="inlineStr">
        <is>
          <t>What forms of advertising and marketing are currently being employed?</t>
        </is>
      </c>
      <c r="C9" s="31" t="inlineStr">
        <is>
          <t>N/A</t>
        </is>
      </c>
      <c r="D9" s="32" t="inlineStr"/>
      <c r="E9" s="33" t="inlineStr"/>
      <c r="F9" s="33" t="inlineStr"/>
      <c r="G9" s="33" t="inlineStr"/>
      <c r="H9" s="33" t="inlineStr"/>
      <c r="I9" s="33" t="inlineStr"/>
      <c r="J9" s="33" t="inlineStr"/>
      <c r="K9" s="33" t="inlineStr"/>
      <c r="L9" s="33" t="inlineStr"/>
      <c r="M9" s="33" t="inlineStr"/>
      <c r="N9" s="33" t="inlineStr"/>
      <c r="O9" s="33" t="inlineStr"/>
      <c r="P9" s="33" t="inlineStr"/>
      <c r="Q9" s="33" t="inlineStr"/>
      <c r="R9" s="33" t="inlineStr"/>
      <c r="S9" s="33" t="inlineStr"/>
      <c r="T9" s="33" t="inlineStr"/>
      <c r="U9" s="33" t="inlineStr"/>
      <c r="V9" s="33" t="inlineStr"/>
      <c r="W9" s="33" t="inlineStr"/>
      <c r="X9" s="33" t="inlineStr"/>
      <c r="Y9" s="33" t="inlineStr"/>
      <c r="Z9" s="33" t="inlineStr"/>
      <c r="AA9" s="33" t="inlineStr"/>
      <c r="AB9" s="33" t="inlineStr"/>
      <c r="AC9" s="33" t="inlineStr"/>
      <c r="AD9" s="33" t="inlineStr"/>
      <c r="AE9" s="33" t="inlineStr"/>
      <c r="AF9" s="33" t="inlineStr"/>
      <c r="AG9" s="33" t="inlineStr"/>
      <c r="AH9">
        <f>COUNTA(D9:D9)&gt;0</f>
        <v/>
      </c>
      <c r="AI9">
        <f>TRUE</f>
        <v/>
      </c>
      <c r="AJ9">
        <f>FALSE</f>
        <v/>
      </c>
      <c r="AK9">
        <f>IF(AH9,"ANSWERED","MISSING")</f>
        <v/>
      </c>
      <c r="AL9" t="inlineStr">
        <is>
          <t>NO_DEPENDENCY</t>
        </is>
      </c>
    </row>
    <row r="10">
      <c r="A10" s="29" t="inlineStr">
        <is>
          <t>UTACSP_OP_40_v1</t>
        </is>
      </c>
      <c r="B10" s="30" t="inlineStr">
        <is>
          <t>Does the CSP have any arrangements with third parties to market its services?</t>
        </is>
      </c>
      <c r="C10" s="31" t="inlineStr">
        <is>
          <t>Select one option from the allowed list of values.
OPTIONS: YES | NO</t>
        </is>
      </c>
      <c r="D10" s="32" t="inlineStr"/>
      <c r="E10" s="33" t="inlineStr"/>
      <c r="F10" s="33" t="inlineStr"/>
      <c r="G10" s="33" t="inlineStr"/>
      <c r="H10" s="33" t="inlineStr"/>
      <c r="I10" s="33" t="inlineStr"/>
      <c r="J10" s="33" t="inlineStr"/>
      <c r="K10" s="33" t="inlineStr"/>
      <c r="L10" s="33" t="inlineStr"/>
      <c r="M10" s="33" t="inlineStr"/>
      <c r="N10" s="33" t="inlineStr"/>
      <c r="O10" s="33" t="inlineStr"/>
      <c r="P10" s="33" t="inlineStr"/>
      <c r="Q10" s="33" t="inlineStr"/>
      <c r="R10" s="33" t="inlineStr"/>
      <c r="S10" s="33" t="inlineStr"/>
      <c r="T10" s="33" t="inlineStr"/>
      <c r="U10" s="33" t="inlineStr"/>
      <c r="V10" s="33" t="inlineStr"/>
      <c r="W10" s="33" t="inlineStr"/>
      <c r="X10" s="33" t="inlineStr"/>
      <c r="Y10" s="33" t="inlineStr"/>
      <c r="Z10" s="33" t="inlineStr"/>
      <c r="AA10" s="33" t="inlineStr"/>
      <c r="AB10" s="33" t="inlineStr"/>
      <c r="AC10" s="33" t="inlineStr"/>
      <c r="AD10" s="33" t="inlineStr"/>
      <c r="AE10" s="33" t="inlineStr"/>
      <c r="AF10" s="33" t="inlineStr"/>
      <c r="AG10" s="33" t="inlineStr"/>
      <c r="AH10">
        <f>COUNTA(D10:D10)&gt;0</f>
        <v/>
      </c>
      <c r="AI10">
        <f>TRUE</f>
        <v/>
      </c>
      <c r="AJ10">
        <f>FALSE</f>
        <v/>
      </c>
      <c r="AK10">
        <f>IF(AH10,"ANSWERED","MISSING")</f>
        <v/>
      </c>
      <c r="AL10" t="inlineStr">
        <is>
          <t>NO_DEPENDENCY</t>
        </is>
      </c>
    </row>
    <row r="11">
      <c r="A11" s="29" t="inlineStr">
        <is>
          <t>UTACSP_OP_41_v1</t>
        </is>
      </c>
      <c r="B11" s="30" t="inlineStr">
        <is>
          <t>Please indicate with whom</t>
        </is>
      </c>
      <c r="C11" s="31" t="inlineStr">
        <is>
          <t>Required if question UTACSP_OP_39 is answered as YES.
WHEN TO ANSWER: “What forms of advertising and marketing are currently being employed?” (UTACSP_OP_39) is “YES”</t>
        </is>
      </c>
      <c r="D11" s="34" t="inlineStr"/>
      <c r="E11" s="33" t="inlineStr"/>
      <c r="F11" s="33" t="inlineStr"/>
      <c r="G11" s="33" t="inlineStr"/>
      <c r="H11" s="33" t="inlineStr"/>
      <c r="I11" s="33" t="inlineStr"/>
      <c r="J11" s="33" t="inlineStr"/>
      <c r="K11" s="33" t="inlineStr"/>
      <c r="L11" s="33" t="inlineStr"/>
      <c r="M11" s="33" t="inlineStr"/>
      <c r="N11" s="33" t="inlineStr"/>
      <c r="O11" s="33" t="inlineStr"/>
      <c r="P11" s="33" t="inlineStr"/>
      <c r="Q11" s="33" t="inlineStr"/>
      <c r="R11" s="33" t="inlineStr"/>
      <c r="S11" s="33" t="inlineStr"/>
      <c r="T11" s="33" t="inlineStr"/>
      <c r="U11" s="33" t="inlineStr"/>
      <c r="V11" s="33" t="inlineStr"/>
      <c r="W11" s="33" t="inlineStr"/>
      <c r="X11" s="33" t="inlineStr"/>
      <c r="Y11" s="33" t="inlineStr"/>
      <c r="Z11" s="33" t="inlineStr"/>
      <c r="AA11" s="33" t="inlineStr"/>
      <c r="AB11" s="33" t="inlineStr"/>
      <c r="AC11" s="33" t="inlineStr"/>
      <c r="AD11" s="33" t="inlineStr"/>
      <c r="AE11" s="33" t="inlineStr"/>
      <c r="AF11" s="33" t="inlineStr"/>
      <c r="AG11" s="33" t="inlineStr"/>
      <c r="AH11">
        <f>COUNTA(D11:D11)&gt;0</f>
        <v/>
      </c>
      <c r="AI11">
        <f>IFERROR(AND($D$9&lt;&gt;"",$D$9="YES"),FALSE)</f>
        <v/>
      </c>
      <c r="AJ11">
        <f>IFERROR(AND($D$9="",NOT(AND($D$9&lt;&gt;"",$D$9="YES"))),FALSE)</f>
        <v/>
      </c>
      <c r="AK11">
        <f>IF(AI11,IF(AH11,"ANSWERED","MISSING"),IF(AJ11,IF(AH11,"INVALID","CONTROLLER MISSING"),IF(AH11,"INVALID","NOT APPLICABLE")))</f>
        <v/>
      </c>
      <c r="AL11" t="inlineStr">
        <is>
          <t>PARSED</t>
        </is>
      </c>
    </row>
    <row r="12">
      <c r="A12" s="29" t="inlineStr">
        <is>
          <t>UTACSP_OP_42_v1</t>
        </is>
      </c>
      <c r="B12" s="30" t="inlineStr">
        <is>
          <t>Please provide details as to the level of marketing undertaken by such third parties.</t>
        </is>
      </c>
      <c r="C12" s="31" t="inlineStr">
        <is>
          <t>Required if question UTACSP_OP_39 is answered as YES.
WHEN TO ANSWER: “What forms of advertising and marketing are currently being employed?” (UTACSP_OP_39) is “YES”</t>
        </is>
      </c>
      <c r="D12" s="34" t="inlineStr"/>
      <c r="E12" s="33" t="inlineStr"/>
      <c r="F12" s="33" t="inlineStr"/>
      <c r="G12" s="33" t="inlineStr"/>
      <c r="H12" s="33" t="inlineStr"/>
      <c r="I12" s="33" t="inlineStr"/>
      <c r="J12" s="33" t="inlineStr"/>
      <c r="K12" s="33" t="inlineStr"/>
      <c r="L12" s="33" t="inlineStr"/>
      <c r="M12" s="33" t="inlineStr"/>
      <c r="N12" s="33" t="inlineStr"/>
      <c r="O12" s="33" t="inlineStr"/>
      <c r="P12" s="33" t="inlineStr"/>
      <c r="Q12" s="33" t="inlineStr"/>
      <c r="R12" s="33" t="inlineStr"/>
      <c r="S12" s="33" t="inlineStr"/>
      <c r="T12" s="33" t="inlineStr"/>
      <c r="U12" s="33" t="inlineStr"/>
      <c r="V12" s="33" t="inlineStr"/>
      <c r="W12" s="33" t="inlineStr"/>
      <c r="X12" s="33" t="inlineStr"/>
      <c r="Y12" s="33" t="inlineStr"/>
      <c r="Z12" s="33" t="inlineStr"/>
      <c r="AA12" s="33" t="inlineStr"/>
      <c r="AB12" s="33" t="inlineStr"/>
      <c r="AC12" s="33" t="inlineStr"/>
      <c r="AD12" s="33" t="inlineStr"/>
      <c r="AE12" s="33" t="inlineStr"/>
      <c r="AF12" s="33" t="inlineStr"/>
      <c r="AG12" s="33" t="inlineStr"/>
      <c r="AH12">
        <f>COUNTA(D12:D12)&gt;0</f>
        <v/>
      </c>
      <c r="AI12">
        <f>IFERROR(AND($D$9&lt;&gt;"",$D$9="YES"),FALSE)</f>
        <v/>
      </c>
      <c r="AJ12">
        <f>IFERROR(AND($D$9="",NOT(AND($D$9&lt;&gt;"",$D$9="YES"))),FALSE)</f>
        <v/>
      </c>
      <c r="AK12">
        <f>IF(AI12,IF(AH12,"ANSWERED","MISSING"),IF(AJ12,IF(AH12,"INVALID","CONTROLLER MISSING"),IF(AH12,"INVALID","NOT APPLICABLE")))</f>
        <v/>
      </c>
      <c r="AL12" t="inlineStr">
        <is>
          <t>PARSED</t>
        </is>
      </c>
    </row>
    <row r="13">
      <c r="A13" s="29" t="inlineStr">
        <is>
          <t>UTACSP_OP_43_v1</t>
        </is>
      </c>
      <c r="B13" s="30" t="inlineStr">
        <is>
          <t>Please indicate whether the CSP has any introducers</t>
        </is>
      </c>
      <c r="C13" s="31" t="inlineStr">
        <is>
          <t>Select one option from the allowed list of values.
OPTIONS: YES | NO</t>
        </is>
      </c>
      <c r="D13" s="32" t="inlineStr"/>
      <c r="E13" s="33" t="inlineStr"/>
      <c r="F13" s="33" t="inlineStr"/>
      <c r="G13" s="33" t="inlineStr"/>
      <c r="H13" s="33" t="inlineStr"/>
      <c r="I13" s="33" t="inlineStr"/>
      <c r="J13" s="33" t="inlineStr"/>
      <c r="K13" s="33" t="inlineStr"/>
      <c r="L13" s="33" t="inlineStr"/>
      <c r="M13" s="33" t="inlineStr"/>
      <c r="N13" s="33" t="inlineStr"/>
      <c r="O13" s="33" t="inlineStr"/>
      <c r="P13" s="33" t="inlineStr"/>
      <c r="Q13" s="33" t="inlineStr"/>
      <c r="R13" s="33" t="inlineStr"/>
      <c r="S13" s="33" t="inlineStr"/>
      <c r="T13" s="33" t="inlineStr"/>
      <c r="U13" s="33" t="inlineStr"/>
      <c r="V13" s="33" t="inlineStr"/>
      <c r="W13" s="33" t="inlineStr"/>
      <c r="X13" s="33" t="inlineStr"/>
      <c r="Y13" s="33" t="inlineStr"/>
      <c r="Z13" s="33" t="inlineStr"/>
      <c r="AA13" s="33" t="inlineStr"/>
      <c r="AB13" s="33" t="inlineStr"/>
      <c r="AC13" s="33" t="inlineStr"/>
      <c r="AD13" s="33" t="inlineStr"/>
      <c r="AE13" s="33" t="inlineStr"/>
      <c r="AF13" s="33" t="inlineStr"/>
      <c r="AG13" s="33" t="inlineStr"/>
      <c r="AH13">
        <f>COUNTA(D13:D13)&gt;0</f>
        <v/>
      </c>
      <c r="AI13">
        <f>TRUE</f>
        <v/>
      </c>
      <c r="AJ13">
        <f>FALSE</f>
        <v/>
      </c>
      <c r="AK13">
        <f>IF(AH13,"ANSWERED","MISSING")</f>
        <v/>
      </c>
      <c r="AL13" t="inlineStr">
        <is>
          <t>NO_DEPENDENCY</t>
        </is>
      </c>
    </row>
    <row r="14">
      <c r="A14" s="29" t="inlineStr">
        <is>
          <t>UTACSP_OP_44_v1</t>
        </is>
      </c>
      <c r="B14" s="30" t="inlineStr">
        <is>
          <t>Details of the Introducers.</t>
        </is>
      </c>
      <c r="C14" s="31" t="inlineStr">
        <is>
          <t>Required if question UTACSP_OP_42 is answered as YES.
WHEN TO ANSWER: “Please provide details as to the level of marketing undertaken by such third parties.” (UTACSP_OP_42) is “YES”</t>
        </is>
      </c>
      <c r="D14" s="34" t="inlineStr"/>
      <c r="E14" s="33" t="inlineStr"/>
      <c r="F14" s="33" t="inlineStr"/>
      <c r="G14" s="33" t="inlineStr"/>
      <c r="H14" s="33" t="inlineStr"/>
      <c r="I14" s="33" t="inlineStr"/>
      <c r="J14" s="33" t="inlineStr"/>
      <c r="K14" s="33" t="inlineStr"/>
      <c r="L14" s="33" t="inlineStr"/>
      <c r="M14" s="33" t="inlineStr"/>
      <c r="N14" s="33" t="inlineStr"/>
      <c r="O14" s="33" t="inlineStr"/>
      <c r="P14" s="33" t="inlineStr"/>
      <c r="Q14" s="33" t="inlineStr"/>
      <c r="R14" s="33" t="inlineStr"/>
      <c r="S14" s="33" t="inlineStr"/>
      <c r="T14" s="33" t="inlineStr"/>
      <c r="U14" s="33" t="inlineStr"/>
      <c r="V14" s="33" t="inlineStr"/>
      <c r="W14" s="33" t="inlineStr"/>
      <c r="X14" s="33" t="inlineStr"/>
      <c r="Y14" s="33" t="inlineStr"/>
      <c r="Z14" s="33" t="inlineStr"/>
      <c r="AA14" s="33" t="inlineStr"/>
      <c r="AB14" s="33" t="inlineStr"/>
      <c r="AC14" s="33" t="inlineStr"/>
      <c r="AD14" s="33" t="inlineStr"/>
      <c r="AE14" s="33" t="inlineStr"/>
      <c r="AF14" s="33" t="inlineStr"/>
      <c r="AG14" s="33" t="inlineStr"/>
      <c r="AH14">
        <f>COUNTA(D14:D14)&gt;0</f>
        <v/>
      </c>
      <c r="AI14">
        <f>IFERROR(AND($D$12&lt;&gt;"",$D$12="YES"),FALSE)</f>
        <v/>
      </c>
      <c r="AJ14">
        <f>IFERROR(AND($D$12="",NOT(AND($D$12&lt;&gt;"",$D$12="YES"))),FALSE)</f>
        <v/>
      </c>
      <c r="AK14">
        <f>IF(AI14,IF(AH14,"ANSWERED","MISSING"),IF(AJ14,IF(AH14,"INVALID","CONTROLLER MISSING"),IF(AH14,"INVALID","NOT APPLICABLE")))</f>
        <v/>
      </c>
      <c r="AL14" t="inlineStr">
        <is>
          <t>PARSED</t>
        </is>
      </c>
    </row>
    <row r="15">
      <c r="A15" s="29" t="inlineStr">
        <is>
          <t>UTACSP_OP_45_v1</t>
        </is>
      </c>
      <c r="B15" s="30" t="inlineStr">
        <is>
          <t>i) What are the online facilities available for customers?</t>
        </is>
      </c>
      <c r="C15" s="31" t="inlineStr">
        <is>
          <t>If more than one applies, kindly select the relevant ones and if others apply, specify in the next question.Select all applicable options from the allowed list of values.
HOW TO ANSWER: At least 1 values.
OPTIONS: Use the dropdown list; the full option list is intentionally not repeated here.</t>
        </is>
      </c>
      <c r="D15" s="32" t="inlineStr"/>
      <c r="E15" s="34" t="inlineStr"/>
      <c r="F15" s="34" t="inlineStr"/>
      <c r="G15" s="34" t="inlineStr"/>
      <c r="H15" s="34" t="inlineStr"/>
      <c r="I15" s="34" t="inlineStr"/>
      <c r="J15" s="34" t="inlineStr"/>
      <c r="K15" s="34" t="inlineStr"/>
      <c r="L15" s="34" t="inlineStr"/>
      <c r="M15" s="34" t="inlineStr"/>
      <c r="N15" s="34" t="inlineStr"/>
      <c r="O15" s="34" t="inlineStr"/>
      <c r="P15" s="34" t="inlineStr"/>
      <c r="Q15" s="34" t="inlineStr"/>
      <c r="R15" s="34" t="inlineStr"/>
      <c r="S15" s="34" t="inlineStr"/>
      <c r="T15" s="34" t="inlineStr"/>
      <c r="U15" s="34" t="inlineStr"/>
      <c r="V15" s="34" t="inlineStr"/>
      <c r="W15" s="34" t="inlineStr"/>
      <c r="X15" s="34" t="inlineStr"/>
      <c r="Y15" s="34" t="inlineStr"/>
      <c r="Z15" s="34" t="inlineStr"/>
      <c r="AA15" s="34" t="inlineStr"/>
      <c r="AB15" s="34" t="inlineStr"/>
      <c r="AC15" s="34" t="inlineStr"/>
      <c r="AD15" s="34" t="inlineStr"/>
      <c r="AE15" s="34" t="inlineStr"/>
      <c r="AF15" s="34" t="inlineStr"/>
      <c r="AG15" s="34" t="inlineStr"/>
      <c r="AH15">
        <f>COUNTA(D15:AG15)&gt;0</f>
        <v/>
      </c>
      <c r="AI15">
        <f>TRUE</f>
        <v/>
      </c>
      <c r="AJ15">
        <f>FALSE</f>
        <v/>
      </c>
      <c r="AK15">
        <f>IF(AH15,"ANSWERED","MISSING")</f>
        <v/>
      </c>
      <c r="AL15" t="inlineStr">
        <is>
          <t>NO_DEPENDENCY</t>
        </is>
      </c>
    </row>
    <row r="16">
      <c r="A16" s="29" t="inlineStr">
        <is>
          <t>UTACSP_OP_46_v1</t>
        </is>
      </c>
      <c r="B16" s="30" t="inlineStr">
        <is>
          <t>Details of 'other' online facilities available for customers.</t>
        </is>
      </c>
      <c r="C16" s="31" t="inlineStr">
        <is>
          <t>Required if question UTACSP_OP_44 is answered as other.
WHEN TO ANSWER: “Details of the Introducers.” (UTACSP_OP_44) is “other”</t>
        </is>
      </c>
      <c r="D16" s="34" t="inlineStr"/>
      <c r="E16" s="33" t="inlineStr"/>
      <c r="F16" s="33" t="inlineStr"/>
      <c r="G16" s="33" t="inlineStr"/>
      <c r="H16" s="33" t="inlineStr"/>
      <c r="I16" s="33" t="inlineStr"/>
      <c r="J16" s="33" t="inlineStr"/>
      <c r="K16" s="33" t="inlineStr"/>
      <c r="L16" s="33" t="inlineStr"/>
      <c r="M16" s="33" t="inlineStr"/>
      <c r="N16" s="33" t="inlineStr"/>
      <c r="O16" s="33" t="inlineStr"/>
      <c r="P16" s="33" t="inlineStr"/>
      <c r="Q16" s="33" t="inlineStr"/>
      <c r="R16" s="33" t="inlineStr"/>
      <c r="S16" s="33" t="inlineStr"/>
      <c r="T16" s="33" t="inlineStr"/>
      <c r="U16" s="33" t="inlineStr"/>
      <c r="V16" s="33" t="inlineStr"/>
      <c r="W16" s="33" t="inlineStr"/>
      <c r="X16" s="33" t="inlineStr"/>
      <c r="Y16" s="33" t="inlineStr"/>
      <c r="Z16" s="33" t="inlineStr"/>
      <c r="AA16" s="33" t="inlineStr"/>
      <c r="AB16" s="33" t="inlineStr"/>
      <c r="AC16" s="33" t="inlineStr"/>
      <c r="AD16" s="33" t="inlineStr"/>
      <c r="AE16" s="33" t="inlineStr"/>
      <c r="AF16" s="33" t="inlineStr"/>
      <c r="AG16" s="33" t="inlineStr"/>
      <c r="AH16">
        <f>COUNTA(D16:D16)&gt;0</f>
        <v/>
      </c>
      <c r="AI16">
        <f>IFERROR(AND($D$14&lt;&gt;"",$D$14="other"),FALSE)</f>
        <v/>
      </c>
      <c r="AJ16">
        <f>IFERROR(AND($D$14="",NOT(AND($D$14&lt;&gt;"",$D$14="other"))),FALSE)</f>
        <v/>
      </c>
      <c r="AK16">
        <f>IF(AI16,IF(AH16,"ANSWERED","MISSING"),IF(AJ16,IF(AH16,"INVALID","CONTROLLER MISSING"),IF(AH16,"INVALID","NOT APPLICABLE")))</f>
        <v/>
      </c>
      <c r="AL16" t="inlineStr">
        <is>
          <t>PARSED</t>
        </is>
      </c>
    </row>
    <row r="17" ht="24" customHeight="1">
      <c r="A17" s="28" t="inlineStr">
        <is>
          <t>OP — CLIENT BASE (CSP SERVICES)</t>
        </is>
      </c>
      <c r="B17" s="28" t="n"/>
      <c r="C17" s="28" t="n"/>
      <c r="D17" s="28" t="n"/>
      <c r="E17" s="28" t="n"/>
      <c r="F17" s="28" t="n"/>
      <c r="G17" s="28" t="n"/>
      <c r="H17" s="28" t="n"/>
      <c r="I17" s="28" t="n"/>
      <c r="J17" s="28" t="n"/>
      <c r="K17" s="28" t="n"/>
      <c r="L17" s="28" t="n"/>
      <c r="M17" s="28" t="n"/>
      <c r="N17" s="28" t="n"/>
      <c r="O17" s="28" t="n"/>
      <c r="P17" s="28" t="n"/>
      <c r="Q17" s="28" t="n"/>
      <c r="R17" s="28" t="n"/>
      <c r="S17" s="28" t="n"/>
      <c r="T17" s="28" t="n"/>
      <c r="U17" s="28" t="n"/>
      <c r="V17" s="28" t="n"/>
      <c r="W17" s="28" t="n"/>
      <c r="X17" s="28" t="n"/>
      <c r="Y17" s="28" t="n"/>
      <c r="Z17" s="28" t="n"/>
      <c r="AA17" s="28" t="n"/>
      <c r="AB17" s="28" t="n"/>
      <c r="AC17" s="28" t="n"/>
      <c r="AD17" s="28" t="n"/>
      <c r="AE17" s="28" t="n"/>
      <c r="AF17" s="28" t="n"/>
      <c r="AG17" s="28" t="n"/>
    </row>
    <row r="18">
      <c r="A18" s="29" t="inlineStr">
        <is>
          <t>UTACSP_OP_47_v1</t>
        </is>
      </c>
      <c r="B18" s="30" t="inlineStr">
        <is>
          <t>a) Total number of currently serviced UBOs:</t>
        </is>
      </c>
      <c r="C18" s="31" t="inlineStr">
        <is>
          <t>General Guidance: UBO of multiple entities should be counted as one.</t>
        </is>
      </c>
      <c r="D18" s="32" t="inlineStr"/>
      <c r="E18" s="33" t="inlineStr"/>
      <c r="F18" s="33" t="inlineStr"/>
      <c r="G18" s="33" t="inlineStr"/>
      <c r="H18" s="33" t="inlineStr"/>
      <c r="I18" s="33" t="inlineStr"/>
      <c r="J18" s="33" t="inlineStr"/>
      <c r="K18" s="33" t="inlineStr"/>
      <c r="L18" s="33" t="inlineStr"/>
      <c r="M18" s="33" t="inlineStr"/>
      <c r="N18" s="33" t="inlineStr"/>
      <c r="O18" s="33" t="inlineStr"/>
      <c r="P18" s="33" t="inlineStr"/>
      <c r="Q18" s="33" t="inlineStr"/>
      <c r="R18" s="33" t="inlineStr"/>
      <c r="S18" s="33" t="inlineStr"/>
      <c r="T18" s="33" t="inlineStr"/>
      <c r="U18" s="33" t="inlineStr"/>
      <c r="V18" s="33" t="inlineStr"/>
      <c r="W18" s="33" t="inlineStr"/>
      <c r="X18" s="33" t="inlineStr"/>
      <c r="Y18" s="33" t="inlineStr"/>
      <c r="Z18" s="33" t="inlineStr"/>
      <c r="AA18" s="33" t="inlineStr"/>
      <c r="AB18" s="33" t="inlineStr"/>
      <c r="AC18" s="33" t="inlineStr"/>
      <c r="AD18" s="33" t="inlineStr"/>
      <c r="AE18" s="33" t="inlineStr"/>
      <c r="AF18" s="33" t="inlineStr"/>
      <c r="AG18" s="33" t="inlineStr"/>
      <c r="AH18">
        <f>COUNTA(D18:D18)&gt;0</f>
        <v/>
      </c>
      <c r="AI18">
        <f>TRUE</f>
        <v/>
      </c>
      <c r="AJ18">
        <f>FALSE</f>
        <v/>
      </c>
      <c r="AK18">
        <f>IF(AH18,"ANSWERED","MISSING")</f>
        <v/>
      </c>
      <c r="AL18" t="inlineStr">
        <is>
          <t>NO_DEPENDENCY</t>
        </is>
      </c>
    </row>
    <row r="19">
      <c r="A19" s="29" t="inlineStr">
        <is>
          <t>UTACSP_OP_48_v1</t>
        </is>
      </c>
      <c r="B19" s="30" t="inlineStr">
        <is>
          <t>b) Total number of UBOs on boarded as of the end of this reporting period.</t>
        </is>
      </c>
      <c r="C19" s="31" t="inlineStr">
        <is>
          <t>General Guidance: UBO of multiple entities should be counted as one.</t>
        </is>
      </c>
      <c r="D19" s="32" t="inlineStr"/>
      <c r="E19" s="33" t="inlineStr"/>
      <c r="F19" s="33" t="inlineStr"/>
      <c r="G19" s="33" t="inlineStr"/>
      <c r="H19" s="33" t="inlineStr"/>
      <c r="I19" s="33" t="inlineStr"/>
      <c r="J19" s="33" t="inlineStr"/>
      <c r="K19" s="33" t="inlineStr"/>
      <c r="L19" s="33" t="inlineStr"/>
      <c r="M19" s="33" t="inlineStr"/>
      <c r="N19" s="33" t="inlineStr"/>
      <c r="O19" s="33" t="inlineStr"/>
      <c r="P19" s="33" t="inlineStr"/>
      <c r="Q19" s="33" t="inlineStr"/>
      <c r="R19" s="33" t="inlineStr"/>
      <c r="S19" s="33" t="inlineStr"/>
      <c r="T19" s="33" t="inlineStr"/>
      <c r="U19" s="33" t="inlineStr"/>
      <c r="V19" s="33" t="inlineStr"/>
      <c r="W19" s="33" t="inlineStr"/>
      <c r="X19" s="33" t="inlineStr"/>
      <c r="Y19" s="33" t="inlineStr"/>
      <c r="Z19" s="33" t="inlineStr"/>
      <c r="AA19" s="33" t="inlineStr"/>
      <c r="AB19" s="33" t="inlineStr"/>
      <c r="AC19" s="33" t="inlineStr"/>
      <c r="AD19" s="33" t="inlineStr"/>
      <c r="AE19" s="33" t="inlineStr"/>
      <c r="AF19" s="33" t="inlineStr"/>
      <c r="AG19" s="33" t="inlineStr"/>
      <c r="AH19">
        <f>COUNTA(D19:D19)&gt;0</f>
        <v/>
      </c>
      <c r="AI19">
        <f>TRUE</f>
        <v/>
      </c>
      <c r="AJ19">
        <f>FALSE</f>
        <v/>
      </c>
      <c r="AK19">
        <f>IF(AH19,"ANSWERED","MISSING")</f>
        <v/>
      </c>
      <c r="AL19" t="inlineStr">
        <is>
          <t>NO_DEPENDENCY</t>
        </is>
      </c>
    </row>
    <row r="20">
      <c r="A20" s="29" t="inlineStr">
        <is>
          <t>UTACSP_OP_49_v1</t>
        </is>
      </c>
      <c r="B20" s="30" t="inlineStr">
        <is>
          <t>c) Total Number of currently serviced UBOs met face to face</t>
        </is>
      </c>
      <c r="C20" s="31" t="inlineStr">
        <is>
          <t>General Guidance: UBO of multiple entities should be counted as one.</t>
        </is>
      </c>
      <c r="D20" s="32" t="inlineStr"/>
      <c r="E20" s="33" t="inlineStr"/>
      <c r="F20" s="33" t="inlineStr"/>
      <c r="G20" s="33" t="inlineStr"/>
      <c r="H20" s="33" t="inlineStr"/>
      <c r="I20" s="33" t="inlineStr"/>
      <c r="J20" s="33" t="inlineStr"/>
      <c r="K20" s="33" t="inlineStr"/>
      <c r="L20" s="33" t="inlineStr"/>
      <c r="M20" s="33" t="inlineStr"/>
      <c r="N20" s="33" t="inlineStr"/>
      <c r="O20" s="33" t="inlineStr"/>
      <c r="P20" s="33" t="inlineStr"/>
      <c r="Q20" s="33" t="inlineStr"/>
      <c r="R20" s="33" t="inlineStr"/>
      <c r="S20" s="33" t="inlineStr"/>
      <c r="T20" s="33" t="inlineStr"/>
      <c r="U20" s="33" t="inlineStr"/>
      <c r="V20" s="33" t="inlineStr"/>
      <c r="W20" s="33" t="inlineStr"/>
      <c r="X20" s="33" t="inlineStr"/>
      <c r="Y20" s="33" t="inlineStr"/>
      <c r="Z20" s="33" t="inlineStr"/>
      <c r="AA20" s="33" t="inlineStr"/>
      <c r="AB20" s="33" t="inlineStr"/>
      <c r="AC20" s="33" t="inlineStr"/>
      <c r="AD20" s="33" t="inlineStr"/>
      <c r="AE20" s="33" t="inlineStr"/>
      <c r="AF20" s="33" t="inlineStr"/>
      <c r="AG20" s="33" t="inlineStr"/>
      <c r="AH20">
        <f>COUNTA(D20:D20)&gt;0</f>
        <v/>
      </c>
      <c r="AI20">
        <f>TRUE</f>
        <v/>
      </c>
      <c r="AJ20">
        <f>FALSE</f>
        <v/>
      </c>
      <c r="AK20">
        <f>IF(AH20,"ANSWERED","MISSING")</f>
        <v/>
      </c>
      <c r="AL20" t="inlineStr">
        <is>
          <t>NO_DEPENDENCY</t>
        </is>
      </c>
    </row>
    <row r="21">
      <c r="A21" s="29" t="inlineStr">
        <is>
          <t>UTACSP_OP_50_v1</t>
        </is>
      </c>
      <c r="B21" s="30" t="inlineStr">
        <is>
          <t>d) Total Number of currently serviced UBOs not met face to face</t>
        </is>
      </c>
      <c r="C21" s="31" t="inlineStr">
        <is>
          <t>General Guidance: UBO of multiple entities should be counted as one.</t>
        </is>
      </c>
      <c r="D21" s="32" t="inlineStr"/>
      <c r="E21" s="33" t="inlineStr"/>
      <c r="F21" s="33" t="inlineStr"/>
      <c r="G21" s="33" t="inlineStr"/>
      <c r="H21" s="33" t="inlineStr"/>
      <c r="I21" s="33" t="inlineStr"/>
      <c r="J21" s="33" t="inlineStr"/>
      <c r="K21" s="33" t="inlineStr"/>
      <c r="L21" s="33" t="inlineStr"/>
      <c r="M21" s="33" t="inlineStr"/>
      <c r="N21" s="33" t="inlineStr"/>
      <c r="O21" s="33" t="inlineStr"/>
      <c r="P21" s="33" t="inlineStr"/>
      <c r="Q21" s="33" t="inlineStr"/>
      <c r="R21" s="33" t="inlineStr"/>
      <c r="S21" s="33" t="inlineStr"/>
      <c r="T21" s="33" t="inlineStr"/>
      <c r="U21" s="33" t="inlineStr"/>
      <c r="V21" s="33" t="inlineStr"/>
      <c r="W21" s="33" t="inlineStr"/>
      <c r="X21" s="33" t="inlineStr"/>
      <c r="Y21" s="33" t="inlineStr"/>
      <c r="Z21" s="33" t="inlineStr"/>
      <c r="AA21" s="33" t="inlineStr"/>
      <c r="AB21" s="33" t="inlineStr"/>
      <c r="AC21" s="33" t="inlineStr"/>
      <c r="AD21" s="33" t="inlineStr"/>
      <c r="AE21" s="33" t="inlineStr"/>
      <c r="AF21" s="33" t="inlineStr"/>
      <c r="AG21" s="33" t="inlineStr"/>
      <c r="AH21">
        <f>COUNTA(D21:D21)&gt;0</f>
        <v/>
      </c>
      <c r="AI21">
        <f>TRUE</f>
        <v/>
      </c>
      <c r="AJ21">
        <f>FALSE</f>
        <v/>
      </c>
      <c r="AK21">
        <f>IF(AH21,"ANSWERED","MISSING")</f>
        <v/>
      </c>
      <c r="AL21" t="inlineStr">
        <is>
          <t>NO_DEPENDENCY</t>
        </is>
      </c>
    </row>
    <row r="22">
      <c r="A22" s="29" t="inlineStr">
        <is>
          <t>UTACSP_OP_51_v1</t>
        </is>
      </c>
      <c r="B22" s="30" t="inlineStr">
        <is>
          <t>e)Total Number of currently serviced Maltese Resident UBOs</t>
        </is>
      </c>
      <c r="C22" s="31" t="inlineStr">
        <is>
          <t>General Guidance: UBO of multiple entities should be counted as one.</t>
        </is>
      </c>
      <c r="D22" s="32" t="inlineStr"/>
      <c r="E22" s="33" t="inlineStr"/>
      <c r="F22" s="33" t="inlineStr"/>
      <c r="G22" s="33" t="inlineStr"/>
      <c r="H22" s="33" t="inlineStr"/>
      <c r="I22" s="33" t="inlineStr"/>
      <c r="J22" s="33" t="inlineStr"/>
      <c r="K22" s="33" t="inlineStr"/>
      <c r="L22" s="33" t="inlineStr"/>
      <c r="M22" s="33" t="inlineStr"/>
      <c r="N22" s="33" t="inlineStr"/>
      <c r="O22" s="33" t="inlineStr"/>
      <c r="P22" s="33" t="inlineStr"/>
      <c r="Q22" s="33" t="inlineStr"/>
      <c r="R22" s="33" t="inlineStr"/>
      <c r="S22" s="33" t="inlineStr"/>
      <c r="T22" s="33" t="inlineStr"/>
      <c r="U22" s="33" t="inlineStr"/>
      <c r="V22" s="33" t="inlineStr"/>
      <c r="W22" s="33" t="inlineStr"/>
      <c r="X22" s="33" t="inlineStr"/>
      <c r="Y22" s="33" t="inlineStr"/>
      <c r="Z22" s="33" t="inlineStr"/>
      <c r="AA22" s="33" t="inlineStr"/>
      <c r="AB22" s="33" t="inlineStr"/>
      <c r="AC22" s="33" t="inlineStr"/>
      <c r="AD22" s="33" t="inlineStr"/>
      <c r="AE22" s="33" t="inlineStr"/>
      <c r="AF22" s="33" t="inlineStr"/>
      <c r="AG22" s="33" t="inlineStr"/>
      <c r="AH22">
        <f>COUNTA(D22:D22)&gt;0</f>
        <v/>
      </c>
      <c r="AI22">
        <f>TRUE</f>
        <v/>
      </c>
      <c r="AJ22">
        <f>FALSE</f>
        <v/>
      </c>
      <c r="AK22">
        <f>IF(AH22,"ANSWERED","MISSING")</f>
        <v/>
      </c>
      <c r="AL22" t="inlineStr">
        <is>
          <t>NO_DEPENDENCY</t>
        </is>
      </c>
    </row>
    <row r="23">
      <c r="A23" s="29" t="inlineStr">
        <is>
          <t>UTACSP_OP_52_v1</t>
        </is>
      </c>
      <c r="B23" s="30" t="inlineStr">
        <is>
          <t>f) Total Number of currently serviced UBOs residing in other-EU jurisdictions</t>
        </is>
      </c>
      <c r="C23" s="31" t="inlineStr">
        <is>
          <t>General Guidance: UBO of multiple entities should be counted as one.</t>
        </is>
      </c>
      <c r="D23" s="32" t="inlineStr"/>
      <c r="E23" s="33" t="inlineStr"/>
      <c r="F23" s="33" t="inlineStr"/>
      <c r="G23" s="33" t="inlineStr"/>
      <c r="H23" s="33" t="inlineStr"/>
      <c r="I23" s="33" t="inlineStr"/>
      <c r="J23" s="33" t="inlineStr"/>
      <c r="K23" s="33" t="inlineStr"/>
      <c r="L23" s="33" t="inlineStr"/>
      <c r="M23" s="33" t="inlineStr"/>
      <c r="N23" s="33" t="inlineStr"/>
      <c r="O23" s="33" t="inlineStr"/>
      <c r="P23" s="33" t="inlineStr"/>
      <c r="Q23" s="33" t="inlineStr"/>
      <c r="R23" s="33" t="inlineStr"/>
      <c r="S23" s="33" t="inlineStr"/>
      <c r="T23" s="33" t="inlineStr"/>
      <c r="U23" s="33" t="inlineStr"/>
      <c r="V23" s="33" t="inlineStr"/>
      <c r="W23" s="33" t="inlineStr"/>
      <c r="X23" s="33" t="inlineStr"/>
      <c r="Y23" s="33" t="inlineStr"/>
      <c r="Z23" s="33" t="inlineStr"/>
      <c r="AA23" s="33" t="inlineStr"/>
      <c r="AB23" s="33" t="inlineStr"/>
      <c r="AC23" s="33" t="inlineStr"/>
      <c r="AD23" s="33" t="inlineStr"/>
      <c r="AE23" s="33" t="inlineStr"/>
      <c r="AF23" s="33" t="inlineStr"/>
      <c r="AG23" s="33" t="inlineStr"/>
      <c r="AH23">
        <f>COUNTA(D23:D23)&gt;0</f>
        <v/>
      </c>
      <c r="AI23">
        <f>TRUE</f>
        <v/>
      </c>
      <c r="AJ23">
        <f>FALSE</f>
        <v/>
      </c>
      <c r="AK23">
        <f>IF(AH23,"ANSWERED","MISSING")</f>
        <v/>
      </c>
      <c r="AL23" t="inlineStr">
        <is>
          <t>NO_DEPENDENCY</t>
        </is>
      </c>
    </row>
    <row r="24">
      <c r="A24" s="29" t="inlineStr">
        <is>
          <t>UTACSP_OP_53_v1</t>
        </is>
      </c>
      <c r="B24" s="30" t="inlineStr">
        <is>
          <t>g) Total Number of currently serviced UBOs residing in Non-EU jurisdictions</t>
        </is>
      </c>
      <c r="C24" s="31" t="inlineStr">
        <is>
          <t>General Guidance: UBO of multiple entities should be counted as one.</t>
        </is>
      </c>
      <c r="D24" s="32" t="inlineStr"/>
      <c r="E24" s="33" t="inlineStr"/>
      <c r="F24" s="33" t="inlineStr"/>
      <c r="G24" s="33" t="inlineStr"/>
      <c r="H24" s="33" t="inlineStr"/>
      <c r="I24" s="33" t="inlineStr"/>
      <c r="J24" s="33" t="inlineStr"/>
      <c r="K24" s="33" t="inlineStr"/>
      <c r="L24" s="33" t="inlineStr"/>
      <c r="M24" s="33" t="inlineStr"/>
      <c r="N24" s="33" t="inlineStr"/>
      <c r="O24" s="33" t="inlineStr"/>
      <c r="P24" s="33" t="inlineStr"/>
      <c r="Q24" s="33" t="inlineStr"/>
      <c r="R24" s="33" t="inlineStr"/>
      <c r="S24" s="33" t="inlineStr"/>
      <c r="T24" s="33" t="inlineStr"/>
      <c r="U24" s="33" t="inlineStr"/>
      <c r="V24" s="33" t="inlineStr"/>
      <c r="W24" s="33" t="inlineStr"/>
      <c r="X24" s="33" t="inlineStr"/>
      <c r="Y24" s="33" t="inlineStr"/>
      <c r="Z24" s="33" t="inlineStr"/>
      <c r="AA24" s="33" t="inlineStr"/>
      <c r="AB24" s="33" t="inlineStr"/>
      <c r="AC24" s="33" t="inlineStr"/>
      <c r="AD24" s="33" t="inlineStr"/>
      <c r="AE24" s="33" t="inlineStr"/>
      <c r="AF24" s="33" t="inlineStr"/>
      <c r="AG24" s="33" t="inlineStr"/>
      <c r="AH24">
        <f>COUNTA(D24:D24)&gt;0</f>
        <v/>
      </c>
      <c r="AI24">
        <f>TRUE</f>
        <v/>
      </c>
      <c r="AJ24">
        <f>FALSE</f>
        <v/>
      </c>
      <c r="AK24">
        <f>IF(AH24,"ANSWERED","MISSING")</f>
        <v/>
      </c>
      <c r="AL24" t="inlineStr">
        <is>
          <t>NO_DEPENDENCY</t>
        </is>
      </c>
    </row>
    <row r="25">
      <c r="A25" s="29" t="inlineStr">
        <is>
          <t>UTACSP_OP_54_v1</t>
        </is>
      </c>
      <c r="B25" s="30" t="inlineStr">
        <is>
          <t>h)Total Number of currently serviced UBOs coming from high-risk jurisdictions (as classified by the CSP)</t>
        </is>
      </c>
      <c r="C25" s="31" t="inlineStr">
        <is>
          <t>General Guidance: UBO of multiple entities should be counted as one.</t>
        </is>
      </c>
      <c r="D25" s="32" t="inlineStr"/>
      <c r="E25" s="33" t="inlineStr"/>
      <c r="F25" s="33" t="inlineStr"/>
      <c r="G25" s="33" t="inlineStr"/>
      <c r="H25" s="33" t="inlineStr"/>
      <c r="I25" s="33" t="inlineStr"/>
      <c r="J25" s="33" t="inlineStr"/>
      <c r="K25" s="33" t="inlineStr"/>
      <c r="L25" s="33" t="inlineStr"/>
      <c r="M25" s="33" t="inlineStr"/>
      <c r="N25" s="33" t="inlineStr"/>
      <c r="O25" s="33" t="inlineStr"/>
      <c r="P25" s="33" t="inlineStr"/>
      <c r="Q25" s="33" t="inlineStr"/>
      <c r="R25" s="33" t="inlineStr"/>
      <c r="S25" s="33" t="inlineStr"/>
      <c r="T25" s="33" t="inlineStr"/>
      <c r="U25" s="33" t="inlineStr"/>
      <c r="V25" s="33" t="inlineStr"/>
      <c r="W25" s="33" t="inlineStr"/>
      <c r="X25" s="33" t="inlineStr"/>
      <c r="Y25" s="33" t="inlineStr"/>
      <c r="Z25" s="33" t="inlineStr"/>
      <c r="AA25" s="33" t="inlineStr"/>
      <c r="AB25" s="33" t="inlineStr"/>
      <c r="AC25" s="33" t="inlineStr"/>
      <c r="AD25" s="33" t="inlineStr"/>
      <c r="AE25" s="33" t="inlineStr"/>
      <c r="AF25" s="33" t="inlineStr"/>
      <c r="AG25" s="33" t="inlineStr"/>
      <c r="AH25">
        <f>COUNTA(D25:D25)&gt;0</f>
        <v/>
      </c>
      <c r="AI25">
        <f>TRUE</f>
        <v/>
      </c>
      <c r="AJ25">
        <f>FALSE</f>
        <v/>
      </c>
      <c r="AK25">
        <f>IF(AH25,"ANSWERED","MISSING")</f>
        <v/>
      </c>
      <c r="AL25" t="inlineStr">
        <is>
          <t>NO_DEPENDENCY</t>
        </is>
      </c>
    </row>
    <row r="26">
      <c r="A26" s="29" t="inlineStr">
        <is>
          <t>UTACSP_OP_55_v1</t>
        </is>
      </c>
      <c r="B26" s="30" t="inlineStr">
        <is>
          <t>i) Total number of currently serviced UBOs originating from and/or dealing with non-reputable jurisdictions (as per FATF recommendations)</t>
        </is>
      </c>
      <c r="C26" s="31" t="inlineStr">
        <is>
          <t>General Guidance: UBO of multiple entities should be counted as one.</t>
        </is>
      </c>
      <c r="D26" s="32" t="inlineStr"/>
      <c r="E26" s="33" t="inlineStr"/>
      <c r="F26" s="33" t="inlineStr"/>
      <c r="G26" s="33" t="inlineStr"/>
      <c r="H26" s="33" t="inlineStr"/>
      <c r="I26" s="33" t="inlineStr"/>
      <c r="J26" s="33" t="inlineStr"/>
      <c r="K26" s="33" t="inlineStr"/>
      <c r="L26" s="33" t="inlineStr"/>
      <c r="M26" s="33" t="inlineStr"/>
      <c r="N26" s="33" t="inlineStr"/>
      <c r="O26" s="33" t="inlineStr"/>
      <c r="P26" s="33" t="inlineStr"/>
      <c r="Q26" s="33" t="inlineStr"/>
      <c r="R26" s="33" t="inlineStr"/>
      <c r="S26" s="33" t="inlineStr"/>
      <c r="T26" s="33" t="inlineStr"/>
      <c r="U26" s="33" t="inlineStr"/>
      <c r="V26" s="33" t="inlineStr"/>
      <c r="W26" s="33" t="inlineStr"/>
      <c r="X26" s="33" t="inlineStr"/>
      <c r="Y26" s="33" t="inlineStr"/>
      <c r="Z26" s="33" t="inlineStr"/>
      <c r="AA26" s="33" t="inlineStr"/>
      <c r="AB26" s="33" t="inlineStr"/>
      <c r="AC26" s="33" t="inlineStr"/>
      <c r="AD26" s="33" t="inlineStr"/>
      <c r="AE26" s="33" t="inlineStr"/>
      <c r="AF26" s="33" t="inlineStr"/>
      <c r="AG26" s="33" t="inlineStr"/>
      <c r="AH26">
        <f>COUNTA(D26:D26)&gt;0</f>
        <v/>
      </c>
      <c r="AI26">
        <f>TRUE</f>
        <v/>
      </c>
      <c r="AJ26">
        <f>FALSE</f>
        <v/>
      </c>
      <c r="AK26">
        <f>IF(AH26,"ANSWERED","MISSING")</f>
        <v/>
      </c>
      <c r="AL26" t="inlineStr">
        <is>
          <t>NO_DEPENDENCY</t>
        </is>
      </c>
    </row>
    <row r="27">
      <c r="A27" s="29" t="inlineStr">
        <is>
          <t>UTACSP_OP_56_v1</t>
        </is>
      </c>
      <c r="B27" s="30" t="inlineStr">
        <is>
          <t>j) In cases of UBOs indicated in question UTACSP_OP_55, specify such jurisdictions and the reason why they are classifed as high risk.</t>
        </is>
      </c>
      <c r="C27" s="31" t="inlineStr">
        <is>
          <t>General Guidance: UBO of multiple entities should be counted as one.Required if question UTACSP_OP_54 is answered with a value greater than 0.
WHEN TO ANSWER: “h)Total Number of currently serviced UBOs coming from high-risk jurisdictions (as classified by the CSP)” (UTACSP_OP_54) is greater than “0”</t>
        </is>
      </c>
      <c r="D27" s="34" t="inlineStr"/>
      <c r="E27" s="33" t="inlineStr"/>
      <c r="F27" s="33" t="inlineStr"/>
      <c r="G27" s="33" t="inlineStr"/>
      <c r="H27" s="33" t="inlineStr"/>
      <c r="I27" s="33" t="inlineStr"/>
      <c r="J27" s="33" t="inlineStr"/>
      <c r="K27" s="33" t="inlineStr"/>
      <c r="L27" s="33" t="inlineStr"/>
      <c r="M27" s="33" t="inlineStr"/>
      <c r="N27" s="33" t="inlineStr"/>
      <c r="O27" s="33" t="inlineStr"/>
      <c r="P27" s="33" t="inlineStr"/>
      <c r="Q27" s="33" t="inlineStr"/>
      <c r="R27" s="33" t="inlineStr"/>
      <c r="S27" s="33" t="inlineStr"/>
      <c r="T27" s="33" t="inlineStr"/>
      <c r="U27" s="33" t="inlineStr"/>
      <c r="V27" s="33" t="inlineStr"/>
      <c r="W27" s="33" t="inlineStr"/>
      <c r="X27" s="33" t="inlineStr"/>
      <c r="Y27" s="33" t="inlineStr"/>
      <c r="Z27" s="33" t="inlineStr"/>
      <c r="AA27" s="33" t="inlineStr"/>
      <c r="AB27" s="33" t="inlineStr"/>
      <c r="AC27" s="33" t="inlineStr"/>
      <c r="AD27" s="33" t="inlineStr"/>
      <c r="AE27" s="33" t="inlineStr"/>
      <c r="AF27" s="33" t="inlineStr"/>
      <c r="AG27" s="33" t="inlineStr"/>
      <c r="AH27">
        <f>COUNTA(D27:D27)&gt;0</f>
        <v/>
      </c>
      <c r="AI27">
        <f>IFERROR(AND($D$25&lt;&gt;"",$D$25&gt;0),FALSE)</f>
        <v/>
      </c>
      <c r="AJ27">
        <f>IFERROR(AND($D$25="",NOT(AND($D$25&lt;&gt;"",$D$25&gt;0))),FALSE)</f>
        <v/>
      </c>
      <c r="AK27">
        <f>IF(AI27,IF(AH27,"ANSWERED","MISSING"),IF(AJ27,IF(AH27,"INVALID","CONTROLLER MISSING"),IF(AH27,"INVALID","NOT APPLICABLE")))</f>
        <v/>
      </c>
      <c r="AL27" t="inlineStr">
        <is>
          <t>PARSED</t>
        </is>
      </c>
    </row>
    <row r="28">
      <c r="A28" s="29" t="inlineStr">
        <is>
          <t>UTACSP_OP_57_v1</t>
        </is>
      </c>
      <c r="B28" s="30" t="inlineStr">
        <is>
          <t>k) Number of currently serviced UBOs classified as PEPs:</t>
        </is>
      </c>
      <c r="C28" s="31" t="inlineStr">
        <is>
          <t>General Guidance: UBO of multiple entities should be counted as one.</t>
        </is>
      </c>
      <c r="D28" s="32" t="inlineStr"/>
      <c r="E28" s="33" t="inlineStr"/>
      <c r="F28" s="33" t="inlineStr"/>
      <c r="G28" s="33" t="inlineStr"/>
      <c r="H28" s="33" t="inlineStr"/>
      <c r="I28" s="33" t="inlineStr"/>
      <c r="J28" s="33" t="inlineStr"/>
      <c r="K28" s="33" t="inlineStr"/>
      <c r="L28" s="33" t="inlineStr"/>
      <c r="M28" s="33" t="inlineStr"/>
      <c r="N28" s="33" t="inlineStr"/>
      <c r="O28" s="33" t="inlineStr"/>
      <c r="P28" s="33" t="inlineStr"/>
      <c r="Q28" s="33" t="inlineStr"/>
      <c r="R28" s="33" t="inlineStr"/>
      <c r="S28" s="33" t="inlineStr"/>
      <c r="T28" s="33" t="inlineStr"/>
      <c r="U28" s="33" t="inlineStr"/>
      <c r="V28" s="33" t="inlineStr"/>
      <c r="W28" s="33" t="inlineStr"/>
      <c r="X28" s="33" t="inlineStr"/>
      <c r="Y28" s="33" t="inlineStr"/>
      <c r="Z28" s="33" t="inlineStr"/>
      <c r="AA28" s="33" t="inlineStr"/>
      <c r="AB28" s="33" t="inlineStr"/>
      <c r="AC28" s="33" t="inlineStr"/>
      <c r="AD28" s="33" t="inlineStr"/>
      <c r="AE28" s="33" t="inlineStr"/>
      <c r="AF28" s="33" t="inlineStr"/>
      <c r="AG28" s="33" t="inlineStr"/>
      <c r="AH28">
        <f>COUNTA(D28:D28)&gt;0</f>
        <v/>
      </c>
      <c r="AI28">
        <f>TRUE</f>
        <v/>
      </c>
      <c r="AJ28">
        <f>FALSE</f>
        <v/>
      </c>
      <c r="AK28">
        <f>IF(AH28,"ANSWERED","MISSING")</f>
        <v/>
      </c>
      <c r="AL28" t="inlineStr">
        <is>
          <t>NO_DEPENDENCY</t>
        </is>
      </c>
    </row>
    <row r="29">
      <c r="A29" s="29" t="inlineStr">
        <is>
          <t>UTACSP_OP_58_v1</t>
        </is>
      </c>
      <c r="B29" s="30" t="inlineStr">
        <is>
          <t>Please also provide details of the jurisdiction from which such PEPs emanate accordingly.</t>
        </is>
      </c>
      <c r="C29" s="31" t="inlineStr">
        <is>
          <t>Required if question UTACSP_OP_56 is answered with a value greater than or equal to 1.
WHEN TO ANSWER: “j) In cases of UBOs indicated in question UTACSP_OP_55, specify such jurisdictions and the reason why they are classifed as high risk.” (UTACSP_OP_56) is at least “1”</t>
        </is>
      </c>
      <c r="D29" s="34" t="inlineStr"/>
      <c r="E29" s="33" t="inlineStr"/>
      <c r="F29" s="33" t="inlineStr"/>
      <c r="G29" s="33" t="inlineStr"/>
      <c r="H29" s="33" t="inlineStr"/>
      <c r="I29" s="33" t="inlineStr"/>
      <c r="J29" s="33" t="inlineStr"/>
      <c r="K29" s="33" t="inlineStr"/>
      <c r="L29" s="33" t="inlineStr"/>
      <c r="M29" s="33" t="inlineStr"/>
      <c r="N29" s="33" t="inlineStr"/>
      <c r="O29" s="33" t="inlineStr"/>
      <c r="P29" s="33" t="inlineStr"/>
      <c r="Q29" s="33" t="inlineStr"/>
      <c r="R29" s="33" t="inlineStr"/>
      <c r="S29" s="33" t="inlineStr"/>
      <c r="T29" s="33" t="inlineStr"/>
      <c r="U29" s="33" t="inlineStr"/>
      <c r="V29" s="33" t="inlineStr"/>
      <c r="W29" s="33" t="inlineStr"/>
      <c r="X29" s="33" t="inlineStr"/>
      <c r="Y29" s="33" t="inlineStr"/>
      <c r="Z29" s="33" t="inlineStr"/>
      <c r="AA29" s="33" t="inlineStr"/>
      <c r="AB29" s="33" t="inlineStr"/>
      <c r="AC29" s="33" t="inlineStr"/>
      <c r="AD29" s="33" t="inlineStr"/>
      <c r="AE29" s="33" t="inlineStr"/>
      <c r="AF29" s="33" t="inlineStr"/>
      <c r="AG29" s="33" t="inlineStr"/>
      <c r="AH29">
        <f>COUNTA(D29:D29)&gt;0</f>
        <v/>
      </c>
      <c r="AI29">
        <f>IFERROR(AND($D$27&lt;&gt;"",$D$27&gt;=1),FALSE)</f>
        <v/>
      </c>
      <c r="AJ29">
        <f>IFERROR(AND($D$27="",NOT(AND($D$27&lt;&gt;"",$D$27&gt;=1))),FALSE)</f>
        <v/>
      </c>
      <c r="AK29">
        <f>IF(AI29,IF(AH29,"ANSWERED","MISSING"),IF(AJ29,IF(AH29,"INVALID","CONTROLLER MISSING"),IF(AH29,"INVALID","NOT APPLICABLE")))</f>
        <v/>
      </c>
      <c r="AL29" t="inlineStr">
        <is>
          <t>PARSED</t>
        </is>
      </c>
    </row>
    <row r="30">
      <c r="A30" s="29" t="inlineStr">
        <is>
          <t>UTACSP_OP_59_v1</t>
        </is>
      </c>
      <c r="B30" s="30" t="inlineStr">
        <is>
          <t>l)Number of currently serviced non-resident UBOs emanating from jurisdictions that have a CPI lower than 50</t>
        </is>
      </c>
      <c r="C30" s="31" t="inlineStr">
        <is>
          <t>General Guidance: UBO of multiple entities should be counted as one. CSPs may wish to refer to the Transparency International Website as one of the possible sources of Corruption Percentage Index.</t>
        </is>
      </c>
      <c r="D30" s="32" t="inlineStr"/>
      <c r="E30" s="33" t="inlineStr"/>
      <c r="F30" s="33" t="inlineStr"/>
      <c r="G30" s="33" t="inlineStr"/>
      <c r="H30" s="33" t="inlineStr"/>
      <c r="I30" s="33" t="inlineStr"/>
      <c r="J30" s="33" t="inlineStr"/>
      <c r="K30" s="33" t="inlineStr"/>
      <c r="L30" s="33" t="inlineStr"/>
      <c r="M30" s="33" t="inlineStr"/>
      <c r="N30" s="33" t="inlineStr"/>
      <c r="O30" s="33" t="inlineStr"/>
      <c r="P30" s="33" t="inlineStr"/>
      <c r="Q30" s="33" t="inlineStr"/>
      <c r="R30" s="33" t="inlineStr"/>
      <c r="S30" s="33" t="inlineStr"/>
      <c r="T30" s="33" t="inlineStr"/>
      <c r="U30" s="33" t="inlineStr"/>
      <c r="V30" s="33" t="inlineStr"/>
      <c r="W30" s="33" t="inlineStr"/>
      <c r="X30" s="33" t="inlineStr"/>
      <c r="Y30" s="33" t="inlineStr"/>
      <c r="Z30" s="33" t="inlineStr"/>
      <c r="AA30" s="33" t="inlineStr"/>
      <c r="AB30" s="33" t="inlineStr"/>
      <c r="AC30" s="33" t="inlineStr"/>
      <c r="AD30" s="33" t="inlineStr"/>
      <c r="AE30" s="33" t="inlineStr"/>
      <c r="AF30" s="33" t="inlineStr"/>
      <c r="AG30" s="33" t="inlineStr"/>
      <c r="AH30">
        <f>COUNTA(D30:D30)&gt;0</f>
        <v/>
      </c>
      <c r="AI30">
        <f>TRUE</f>
        <v/>
      </c>
      <c r="AJ30">
        <f>FALSE</f>
        <v/>
      </c>
      <c r="AK30">
        <f>IF(AH30,"ANSWERED","MISSING")</f>
        <v/>
      </c>
      <c r="AL30" t="inlineStr">
        <is>
          <t>NO_DEPENDENCY</t>
        </is>
      </c>
    </row>
    <row r="31">
      <c r="A31" s="29" t="inlineStr">
        <is>
          <t>UTACSP_OP_60_v1</t>
        </is>
      </c>
      <c r="B31" s="30" t="inlineStr">
        <is>
          <t>m) Number of currently serviced UBOs introduced by third parties</t>
        </is>
      </c>
      <c r="C31" s="31" t="inlineStr">
        <is>
          <t>General Guidance: UBO of multiple entities should be counted as one. Where no UBOs were introduced by third parties, indicate as 0.</t>
        </is>
      </c>
      <c r="D31" s="32" t="inlineStr"/>
      <c r="E31" s="33" t="inlineStr"/>
      <c r="F31" s="33" t="inlineStr"/>
      <c r="G31" s="33" t="inlineStr"/>
      <c r="H31" s="33" t="inlineStr"/>
      <c r="I31" s="33" t="inlineStr"/>
      <c r="J31" s="33" t="inlineStr"/>
      <c r="K31" s="33" t="inlineStr"/>
      <c r="L31" s="33" t="inlineStr"/>
      <c r="M31" s="33" t="inlineStr"/>
      <c r="N31" s="33" t="inlineStr"/>
      <c r="O31" s="33" t="inlineStr"/>
      <c r="P31" s="33" t="inlineStr"/>
      <c r="Q31" s="33" t="inlineStr"/>
      <c r="R31" s="33" t="inlineStr"/>
      <c r="S31" s="33" t="inlineStr"/>
      <c r="T31" s="33" t="inlineStr"/>
      <c r="U31" s="33" t="inlineStr"/>
      <c r="V31" s="33" t="inlineStr"/>
      <c r="W31" s="33" t="inlineStr"/>
      <c r="X31" s="33" t="inlineStr"/>
      <c r="Y31" s="33" t="inlineStr"/>
      <c r="Z31" s="33" t="inlineStr"/>
      <c r="AA31" s="33" t="inlineStr"/>
      <c r="AB31" s="33" t="inlineStr"/>
      <c r="AC31" s="33" t="inlineStr"/>
      <c r="AD31" s="33" t="inlineStr"/>
      <c r="AE31" s="33" t="inlineStr"/>
      <c r="AF31" s="33" t="inlineStr"/>
      <c r="AG31" s="33" t="inlineStr"/>
      <c r="AH31">
        <f>COUNTA(D31:D31)&gt;0</f>
        <v/>
      </c>
      <c r="AI31">
        <f>TRUE</f>
        <v/>
      </c>
      <c r="AJ31">
        <f>FALSE</f>
        <v/>
      </c>
      <c r="AK31">
        <f>IF(AH31,"ANSWERED","MISSING")</f>
        <v/>
      </c>
      <c r="AL31" t="inlineStr">
        <is>
          <t>NO_DEPENDENCY</t>
        </is>
      </c>
    </row>
    <row r="32">
      <c r="A32" s="29" t="inlineStr">
        <is>
          <t>UTACSP_OP_61_v1</t>
        </is>
      </c>
      <c r="B32" s="30" t="inlineStr">
        <is>
          <t>n) In case of UBOs who were introduced by third parties, what due diligence has been undertaken on the Introducer?</t>
        </is>
      </c>
      <c r="C32" s="31" t="inlineStr">
        <is>
          <t>Required if question UTACSP_OP_59 is answered with a value greater than or equal to 1.
WHEN TO ANSWER: “l)Number of currently serviced non-resident UBOs emanating from jurisdictions that have a CPI lower than 50” (UTACSP_OP_59) is at least “1”</t>
        </is>
      </c>
      <c r="D32" s="34" t="inlineStr"/>
      <c r="E32" s="33" t="inlineStr"/>
      <c r="F32" s="33" t="inlineStr"/>
      <c r="G32" s="33" t="inlineStr"/>
      <c r="H32" s="33" t="inlineStr"/>
      <c r="I32" s="33" t="inlineStr"/>
      <c r="J32" s="33" t="inlineStr"/>
      <c r="K32" s="33" t="inlineStr"/>
      <c r="L32" s="33" t="inlineStr"/>
      <c r="M32" s="33" t="inlineStr"/>
      <c r="N32" s="33" t="inlineStr"/>
      <c r="O32" s="33" t="inlineStr"/>
      <c r="P32" s="33" t="inlineStr"/>
      <c r="Q32" s="33" t="inlineStr"/>
      <c r="R32" s="33" t="inlineStr"/>
      <c r="S32" s="33" t="inlineStr"/>
      <c r="T32" s="33" t="inlineStr"/>
      <c r="U32" s="33" t="inlineStr"/>
      <c r="V32" s="33" t="inlineStr"/>
      <c r="W32" s="33" t="inlineStr"/>
      <c r="X32" s="33" t="inlineStr"/>
      <c r="Y32" s="33" t="inlineStr"/>
      <c r="Z32" s="33" t="inlineStr"/>
      <c r="AA32" s="33" t="inlineStr"/>
      <c r="AB32" s="33" t="inlineStr"/>
      <c r="AC32" s="33" t="inlineStr"/>
      <c r="AD32" s="33" t="inlineStr"/>
      <c r="AE32" s="33" t="inlineStr"/>
      <c r="AF32" s="33" t="inlineStr"/>
      <c r="AG32" s="33" t="inlineStr"/>
      <c r="AH32">
        <f>COUNTA(D32:D32)&gt;0</f>
        <v/>
      </c>
      <c r="AI32">
        <f>IFERROR(AND($D$30&lt;&gt;"",$D$30&gt;=1),FALSE)</f>
        <v/>
      </c>
      <c r="AJ32">
        <f>IFERROR(AND($D$30="",NOT(AND($D$30&lt;&gt;"",$D$30&gt;=1))),FALSE)</f>
        <v/>
      </c>
      <c r="AK32">
        <f>IF(AI32,IF(AH32,"ANSWERED","MISSING"),IF(AJ32,IF(AH32,"INVALID","CONTROLLER MISSING"),IF(AH32,"INVALID","NOT APPLICABLE")))</f>
        <v/>
      </c>
      <c r="AL32" t="inlineStr">
        <is>
          <t>PARSED</t>
        </is>
      </c>
    </row>
    <row r="33">
      <c r="A33" s="29" t="inlineStr">
        <is>
          <t>UTACSP_OP_62_v1</t>
        </is>
      </c>
      <c r="B33" s="30" t="inlineStr">
        <is>
          <t>o) Are the introducers regulated by the MFSA or any other Authority?</t>
        </is>
      </c>
      <c r="C33" s="31" t="inlineStr">
        <is>
          <t>Select one option from the allowed list of values.
OPTIONS: Domestic | Foreign | N/A</t>
        </is>
      </c>
      <c r="D33" s="32" t="inlineStr"/>
      <c r="E33" s="33" t="inlineStr"/>
      <c r="F33" s="33" t="inlineStr"/>
      <c r="G33" s="33" t="inlineStr"/>
      <c r="H33" s="33" t="inlineStr"/>
      <c r="I33" s="33" t="inlineStr"/>
      <c r="J33" s="33" t="inlineStr"/>
      <c r="K33" s="33" t="inlineStr"/>
      <c r="L33" s="33" t="inlineStr"/>
      <c r="M33" s="33" t="inlineStr"/>
      <c r="N33" s="33" t="inlineStr"/>
      <c r="O33" s="33" t="inlineStr"/>
      <c r="P33" s="33" t="inlineStr"/>
      <c r="Q33" s="33" t="inlineStr"/>
      <c r="R33" s="33" t="inlineStr"/>
      <c r="S33" s="33" t="inlineStr"/>
      <c r="T33" s="33" t="inlineStr"/>
      <c r="U33" s="33" t="inlineStr"/>
      <c r="V33" s="33" t="inlineStr"/>
      <c r="W33" s="33" t="inlineStr"/>
      <c r="X33" s="33" t="inlineStr"/>
      <c r="Y33" s="33" t="inlineStr"/>
      <c r="Z33" s="33" t="inlineStr"/>
      <c r="AA33" s="33" t="inlineStr"/>
      <c r="AB33" s="33" t="inlineStr"/>
      <c r="AC33" s="33" t="inlineStr"/>
      <c r="AD33" s="33" t="inlineStr"/>
      <c r="AE33" s="33" t="inlineStr"/>
      <c r="AF33" s="33" t="inlineStr"/>
      <c r="AG33" s="33" t="inlineStr"/>
      <c r="AH33">
        <f>COUNTA(D33:D33)&gt;0</f>
        <v/>
      </c>
      <c r="AI33">
        <f>TRUE</f>
        <v/>
      </c>
      <c r="AJ33">
        <f>FALSE</f>
        <v/>
      </c>
      <c r="AK33">
        <f>IF(AH33,"ANSWERED","MISSING")</f>
        <v/>
      </c>
      <c r="AL33" t="inlineStr">
        <is>
          <t>NO_DEPENDENCY</t>
        </is>
      </c>
    </row>
    <row r="34">
      <c r="A34" s="29" t="inlineStr">
        <is>
          <t>UTACSP_OP_63_v1</t>
        </is>
      </c>
      <c r="B34" s="30" t="inlineStr">
        <is>
          <t>Please indicate whether there are any marketing activities being undertaken by other entities within the group in relation of the CSP activities being undertaken by the Authorised Person.</t>
        </is>
      </c>
      <c r="C34" s="31" t="inlineStr">
        <is>
          <t>Select one option from the allowed list of values.
OPTIONS: YES | NO | N/A</t>
        </is>
      </c>
      <c r="D34" s="32" t="inlineStr"/>
      <c r="E34" s="33" t="inlineStr"/>
      <c r="F34" s="33" t="inlineStr"/>
      <c r="G34" s="33" t="inlineStr"/>
      <c r="H34" s="33" t="inlineStr"/>
      <c r="I34" s="33" t="inlineStr"/>
      <c r="J34" s="33" t="inlineStr"/>
      <c r="K34" s="33" t="inlineStr"/>
      <c r="L34" s="33" t="inlineStr"/>
      <c r="M34" s="33" t="inlineStr"/>
      <c r="N34" s="33" t="inlineStr"/>
      <c r="O34" s="33" t="inlineStr"/>
      <c r="P34" s="33" t="inlineStr"/>
      <c r="Q34" s="33" t="inlineStr"/>
      <c r="R34" s="33" t="inlineStr"/>
      <c r="S34" s="33" t="inlineStr"/>
      <c r="T34" s="33" t="inlineStr"/>
      <c r="U34" s="33" t="inlineStr"/>
      <c r="V34" s="33" t="inlineStr"/>
      <c r="W34" s="33" t="inlineStr"/>
      <c r="X34" s="33" t="inlineStr"/>
      <c r="Y34" s="33" t="inlineStr"/>
      <c r="Z34" s="33" t="inlineStr"/>
      <c r="AA34" s="33" t="inlineStr"/>
      <c r="AB34" s="33" t="inlineStr"/>
      <c r="AC34" s="33" t="inlineStr"/>
      <c r="AD34" s="33" t="inlineStr"/>
      <c r="AE34" s="33" t="inlineStr"/>
      <c r="AF34" s="33" t="inlineStr"/>
      <c r="AG34" s="33" t="inlineStr"/>
      <c r="AH34">
        <f>COUNTA(D34:D34)&gt;0</f>
        <v/>
      </c>
      <c r="AI34">
        <f>TRUE</f>
        <v/>
      </c>
      <c r="AJ34">
        <f>FALSE</f>
        <v/>
      </c>
      <c r="AK34">
        <f>IF(AH34,"ANSWERED","MISSING")</f>
        <v/>
      </c>
      <c r="AL34" t="inlineStr">
        <is>
          <t>NO_DEPENDENCY</t>
        </is>
      </c>
    </row>
    <row r="35">
      <c r="A35" s="29" t="inlineStr">
        <is>
          <t>UTACSP_OP_64_v1</t>
        </is>
      </c>
      <c r="B35" s="30" t="inlineStr">
        <is>
          <t>Please provide details of the entities.</t>
        </is>
      </c>
      <c r="C35" s="31" t="inlineStr">
        <is>
          <t>Required if question UTACSP_OP_62 is answered as YES.
WHEN TO ANSWER: “o) Are the introducers regulated by the MFSA or any other Authority?” (UTACSP_OP_62) is “YES”</t>
        </is>
      </c>
      <c r="D35" s="34" t="inlineStr"/>
      <c r="E35" s="33" t="inlineStr"/>
      <c r="F35" s="33" t="inlineStr"/>
      <c r="G35" s="33" t="inlineStr"/>
      <c r="H35" s="33" t="inlineStr"/>
      <c r="I35" s="33" t="inlineStr"/>
      <c r="J35" s="33" t="inlineStr"/>
      <c r="K35" s="33" t="inlineStr"/>
      <c r="L35" s="33" t="inlineStr"/>
      <c r="M35" s="33" t="inlineStr"/>
      <c r="N35" s="33" t="inlineStr"/>
      <c r="O35" s="33" t="inlineStr"/>
      <c r="P35" s="33" t="inlineStr"/>
      <c r="Q35" s="33" t="inlineStr"/>
      <c r="R35" s="33" t="inlineStr"/>
      <c r="S35" s="33" t="inlineStr"/>
      <c r="T35" s="33" t="inlineStr"/>
      <c r="U35" s="33" t="inlineStr"/>
      <c r="V35" s="33" t="inlineStr"/>
      <c r="W35" s="33" t="inlineStr"/>
      <c r="X35" s="33" t="inlineStr"/>
      <c r="Y35" s="33" t="inlineStr"/>
      <c r="Z35" s="33" t="inlineStr"/>
      <c r="AA35" s="33" t="inlineStr"/>
      <c r="AB35" s="33" t="inlineStr"/>
      <c r="AC35" s="33" t="inlineStr"/>
      <c r="AD35" s="33" t="inlineStr"/>
      <c r="AE35" s="33" t="inlineStr"/>
      <c r="AF35" s="33" t="inlineStr"/>
      <c r="AG35" s="33" t="inlineStr"/>
      <c r="AH35">
        <f>COUNTA(D35:D35)&gt;0</f>
        <v/>
      </c>
      <c r="AI35">
        <f>IFERROR(AND($D$33&lt;&gt;"",$D$33="YES"),FALSE)</f>
        <v/>
      </c>
      <c r="AJ35">
        <f>IFERROR(AND($D$33="",NOT(AND($D$33&lt;&gt;"",$D$33="YES"))),FALSE)</f>
        <v/>
      </c>
      <c r="AK35">
        <f>IF(AI35,IF(AH35,"ANSWERED","MISSING"),IF(AJ35,IF(AH35,"INVALID","CONTROLLER MISSING"),IF(AH35,"INVALID","NOT APPLICABLE")))</f>
        <v/>
      </c>
      <c r="AL35" t="inlineStr">
        <is>
          <t>PARSED</t>
        </is>
      </c>
    </row>
    <row r="36">
      <c r="A36" s="29" t="inlineStr">
        <is>
          <t>UTACSP_OP_65_v1</t>
        </is>
      </c>
      <c r="B36" s="30" t="inlineStr">
        <is>
          <t>p) What measures are taken to mitigate risks emanating from clients from high risk jurisdictions and/or clients who are PEPs. If 'Others' is selected, then please include details in the next section.</t>
        </is>
      </c>
      <c r="C36" s="31" t="inlineStr">
        <is>
          <t>If more then one applies, kindly tick the relevant ones.Select all applicable options from the allowed list of values.
HOW TO ANSWER: Multiple values; one item per Value_N cell.
OPTIONS: Use the dropdown list; the full option list is intentionally not repeated here.</t>
        </is>
      </c>
      <c r="D36" s="32" t="inlineStr"/>
      <c r="E36" s="34" t="inlineStr"/>
      <c r="F36" s="34" t="inlineStr"/>
      <c r="G36" s="34" t="inlineStr"/>
      <c r="H36" s="34" t="inlineStr"/>
      <c r="I36" s="34" t="inlineStr"/>
      <c r="J36" s="34" t="inlineStr"/>
      <c r="K36" s="34" t="inlineStr"/>
      <c r="L36" s="34" t="inlineStr"/>
      <c r="M36" s="34" t="inlineStr"/>
      <c r="N36" s="34" t="inlineStr"/>
      <c r="O36" s="34" t="inlineStr"/>
      <c r="P36" s="34" t="inlineStr"/>
      <c r="Q36" s="34" t="inlineStr"/>
      <c r="R36" s="34" t="inlineStr"/>
      <c r="S36" s="34" t="inlineStr"/>
      <c r="T36" s="34" t="inlineStr"/>
      <c r="U36" s="34" t="inlineStr"/>
      <c r="V36" s="34" t="inlineStr"/>
      <c r="W36" s="34" t="inlineStr"/>
      <c r="X36" s="34" t="inlineStr"/>
      <c r="Y36" s="34" t="inlineStr"/>
      <c r="Z36" s="34" t="inlineStr"/>
      <c r="AA36" s="34" t="inlineStr"/>
      <c r="AB36" s="34" t="inlineStr"/>
      <c r="AC36" s="34" t="inlineStr"/>
      <c r="AD36" s="34" t="inlineStr"/>
      <c r="AE36" s="34" t="inlineStr"/>
      <c r="AF36" s="34" t="inlineStr"/>
      <c r="AG36" s="34" t="inlineStr"/>
      <c r="AH36">
        <f>COUNTA(D36:AG36)&gt;0</f>
        <v/>
      </c>
      <c r="AI36">
        <f>TRUE</f>
        <v/>
      </c>
      <c r="AJ36">
        <f>FALSE</f>
        <v/>
      </c>
      <c r="AK36">
        <f>IF(AH36,"ANSWERED","MISSING")</f>
        <v/>
      </c>
      <c r="AL36" t="inlineStr">
        <is>
          <t>NO_DEPENDENCY</t>
        </is>
      </c>
    </row>
    <row r="37">
      <c r="A37" s="29" t="inlineStr">
        <is>
          <t>UTACSP_OP_66_v1</t>
        </is>
      </c>
      <c r="B37" s="30" t="inlineStr">
        <is>
          <t>Specify details of 'other' measures.</t>
        </is>
      </c>
      <c r="C37" s="31" t="inlineStr">
        <is>
          <t>Required if question UTACSP_OP_64 is answered as one of: Other.
WHEN TO ANSWER: “Please provide details of the entities.” (UTACSP_OP_64) is one of: “Other”</t>
        </is>
      </c>
      <c r="D37" s="34" t="inlineStr"/>
      <c r="E37" s="33" t="inlineStr"/>
      <c r="F37" s="33" t="inlineStr"/>
      <c r="G37" s="33" t="inlineStr"/>
      <c r="H37" s="33" t="inlineStr"/>
      <c r="I37" s="33" t="inlineStr"/>
      <c r="J37" s="33" t="inlineStr"/>
      <c r="K37" s="33" t="inlineStr"/>
      <c r="L37" s="33" t="inlineStr"/>
      <c r="M37" s="33" t="inlineStr"/>
      <c r="N37" s="33" t="inlineStr"/>
      <c r="O37" s="33" t="inlineStr"/>
      <c r="P37" s="33" t="inlineStr"/>
      <c r="Q37" s="33" t="inlineStr"/>
      <c r="R37" s="33" t="inlineStr"/>
      <c r="S37" s="33" t="inlineStr"/>
      <c r="T37" s="33" t="inlineStr"/>
      <c r="U37" s="33" t="inlineStr"/>
      <c r="V37" s="33" t="inlineStr"/>
      <c r="W37" s="33" t="inlineStr"/>
      <c r="X37" s="33" t="inlineStr"/>
      <c r="Y37" s="33" t="inlineStr"/>
      <c r="Z37" s="33" t="inlineStr"/>
      <c r="AA37" s="33" t="inlineStr"/>
      <c r="AB37" s="33" t="inlineStr"/>
      <c r="AC37" s="33" t="inlineStr"/>
      <c r="AD37" s="33" t="inlineStr"/>
      <c r="AE37" s="33" t="inlineStr"/>
      <c r="AF37" s="33" t="inlineStr"/>
      <c r="AG37" s="33" t="inlineStr"/>
      <c r="AH37">
        <f>COUNTA(D37:D37)&gt;0</f>
        <v/>
      </c>
      <c r="AI37">
        <f>IFERROR(AND($D$35&lt;&gt;"",$D$35="Other"),FALSE)</f>
        <v/>
      </c>
      <c r="AJ37">
        <f>IFERROR(AND($D$35="",NOT(AND($D$35&lt;&gt;"",$D$35="Other"))),FALSE)</f>
        <v/>
      </c>
      <c r="AK37">
        <f>IF(AI37,IF(AH37,"ANSWERED","MISSING"),IF(AJ37,IF(AH37,"INVALID","CONTROLLER MISSING"),IF(AH37,"INVALID","NOT APPLICABLE")))</f>
        <v/>
      </c>
      <c r="AL37" t="inlineStr">
        <is>
          <t>PARSED</t>
        </is>
      </c>
    </row>
    <row r="38">
      <c r="A38" s="29" t="inlineStr">
        <is>
          <t>UTACSP_OP_67_v1</t>
        </is>
      </c>
      <c r="B38" s="30" t="inlineStr">
        <is>
          <t>q) How do you describe your approach to new business? If 'Other' is selcted, then please specify in the next question.</t>
        </is>
      </c>
      <c r="C38" s="31" t="inlineStr">
        <is>
          <t>Select one option from the allowed list of values.
OPTIONS: Conservative | Accept all proposed clients | Accept only low/medium risk clients | Other</t>
        </is>
      </c>
      <c r="D38" s="32" t="inlineStr"/>
      <c r="E38" s="33" t="inlineStr"/>
      <c r="F38" s="33" t="inlineStr"/>
      <c r="G38" s="33" t="inlineStr"/>
      <c r="H38" s="33" t="inlineStr"/>
      <c r="I38" s="33" t="inlineStr"/>
      <c r="J38" s="33" t="inlineStr"/>
      <c r="K38" s="33" t="inlineStr"/>
      <c r="L38" s="33" t="inlineStr"/>
      <c r="M38" s="33" t="inlineStr"/>
      <c r="N38" s="33" t="inlineStr"/>
      <c r="O38" s="33" t="inlineStr"/>
      <c r="P38" s="33" t="inlineStr"/>
      <c r="Q38" s="33" t="inlineStr"/>
      <c r="R38" s="33" t="inlineStr"/>
      <c r="S38" s="33" t="inlineStr"/>
      <c r="T38" s="33" t="inlineStr"/>
      <c r="U38" s="33" t="inlineStr"/>
      <c r="V38" s="33" t="inlineStr"/>
      <c r="W38" s="33" t="inlineStr"/>
      <c r="X38" s="33" t="inlineStr"/>
      <c r="Y38" s="33" t="inlineStr"/>
      <c r="Z38" s="33" t="inlineStr"/>
      <c r="AA38" s="33" t="inlineStr"/>
      <c r="AB38" s="33" t="inlineStr"/>
      <c r="AC38" s="33" t="inlineStr"/>
      <c r="AD38" s="33" t="inlineStr"/>
      <c r="AE38" s="33" t="inlineStr"/>
      <c r="AF38" s="33" t="inlineStr"/>
      <c r="AG38" s="33" t="inlineStr"/>
      <c r="AH38">
        <f>COUNTA(D38:D38)&gt;0</f>
        <v/>
      </c>
      <c r="AI38">
        <f>TRUE</f>
        <v/>
      </c>
      <c r="AJ38">
        <f>FALSE</f>
        <v/>
      </c>
      <c r="AK38">
        <f>IF(AH38,"ANSWERED","MISSING")</f>
        <v/>
      </c>
      <c r="AL38" t="inlineStr">
        <is>
          <t>NO_DEPENDENCY</t>
        </is>
      </c>
    </row>
    <row r="39">
      <c r="A39" s="29" t="inlineStr">
        <is>
          <t>UTACSP_OP_68_v1</t>
        </is>
      </c>
      <c r="B39" s="30" t="inlineStr">
        <is>
          <t>Specify details of 'other' approaches.</t>
        </is>
      </c>
      <c r="C39" s="31" t="inlineStr">
        <is>
          <t>Required if question UTACSP_OP_66 is answered as Other.
WHEN TO ANSWER: “Specify details of 'other' measures.” (UTACSP_OP_66) is “Other”</t>
        </is>
      </c>
      <c r="D39" s="34" t="inlineStr"/>
      <c r="E39" s="33" t="inlineStr"/>
      <c r="F39" s="33" t="inlineStr"/>
      <c r="G39" s="33" t="inlineStr"/>
      <c r="H39" s="33" t="inlineStr"/>
      <c r="I39" s="33" t="inlineStr"/>
      <c r="J39" s="33" t="inlineStr"/>
      <c r="K39" s="33" t="inlineStr"/>
      <c r="L39" s="33" t="inlineStr"/>
      <c r="M39" s="33" t="inlineStr"/>
      <c r="N39" s="33" t="inlineStr"/>
      <c r="O39" s="33" t="inlineStr"/>
      <c r="P39" s="33" t="inlineStr"/>
      <c r="Q39" s="33" t="inlineStr"/>
      <c r="R39" s="33" t="inlineStr"/>
      <c r="S39" s="33" t="inlineStr"/>
      <c r="T39" s="33" t="inlineStr"/>
      <c r="U39" s="33" t="inlineStr"/>
      <c r="V39" s="33" t="inlineStr"/>
      <c r="W39" s="33" t="inlineStr"/>
      <c r="X39" s="33" t="inlineStr"/>
      <c r="Y39" s="33" t="inlineStr"/>
      <c r="Z39" s="33" t="inlineStr"/>
      <c r="AA39" s="33" t="inlineStr"/>
      <c r="AB39" s="33" t="inlineStr"/>
      <c r="AC39" s="33" t="inlineStr"/>
      <c r="AD39" s="33" t="inlineStr"/>
      <c r="AE39" s="33" t="inlineStr"/>
      <c r="AF39" s="33" t="inlineStr"/>
      <c r="AG39" s="33" t="inlineStr"/>
      <c r="AH39">
        <f>COUNTA(D39:D39)&gt;0</f>
        <v/>
      </c>
      <c r="AI39">
        <f>IFERROR(AND($D$37&lt;&gt;"",$D$37="Other"),FALSE)</f>
        <v/>
      </c>
      <c r="AJ39">
        <f>IFERROR(AND($D$37="",NOT(AND($D$37&lt;&gt;"",$D$37="Other"))),FALSE)</f>
        <v/>
      </c>
      <c r="AK39">
        <f>IF(AI39,IF(AH39,"ANSWERED","MISSING"),IF(AJ39,IF(AH39,"INVALID","CONTROLLER MISSING"),IF(AH39,"INVALID","NOT APPLICABLE")))</f>
        <v/>
      </c>
      <c r="AL39" t="inlineStr">
        <is>
          <t>PARSED</t>
        </is>
      </c>
    </row>
    <row r="40">
      <c r="A40" s="29" t="inlineStr">
        <is>
          <t>UTACSP_OP_69_v1</t>
        </is>
      </c>
      <c r="B40" s="30" t="inlineStr">
        <is>
          <t>r) Is the CSP/  management focused on rapid growth/pursuing or protecting market share? If 'Other' is selcted, please provide details in the next question.</t>
        </is>
      </c>
      <c r="C40" s="31" t="inlineStr">
        <is>
          <t>Select one option from the allowed list of values.
OPTIONS: Rapid Growth | Protecting Market Share | Pursuing Market Share | Other</t>
        </is>
      </c>
      <c r="D40" s="32" t="inlineStr"/>
      <c r="E40" s="33" t="inlineStr"/>
      <c r="F40" s="33" t="inlineStr"/>
      <c r="G40" s="33" t="inlineStr"/>
      <c r="H40" s="33" t="inlineStr"/>
      <c r="I40" s="33" t="inlineStr"/>
      <c r="J40" s="33" t="inlineStr"/>
      <c r="K40" s="33" t="inlineStr"/>
      <c r="L40" s="33" t="inlineStr"/>
      <c r="M40" s="33" t="inlineStr"/>
      <c r="N40" s="33" t="inlineStr"/>
      <c r="O40" s="33" t="inlineStr"/>
      <c r="P40" s="33" t="inlineStr"/>
      <c r="Q40" s="33" t="inlineStr"/>
      <c r="R40" s="33" t="inlineStr"/>
      <c r="S40" s="33" t="inlineStr"/>
      <c r="T40" s="33" t="inlineStr"/>
      <c r="U40" s="33" t="inlineStr"/>
      <c r="V40" s="33" t="inlineStr"/>
      <c r="W40" s="33" t="inlineStr"/>
      <c r="X40" s="33" t="inlineStr"/>
      <c r="Y40" s="33" t="inlineStr"/>
      <c r="Z40" s="33" t="inlineStr"/>
      <c r="AA40" s="33" t="inlineStr"/>
      <c r="AB40" s="33" t="inlineStr"/>
      <c r="AC40" s="33" t="inlineStr"/>
      <c r="AD40" s="33" t="inlineStr"/>
      <c r="AE40" s="33" t="inlineStr"/>
      <c r="AF40" s="33" t="inlineStr"/>
      <c r="AG40" s="33" t="inlineStr"/>
      <c r="AH40">
        <f>COUNTA(D40:D40)&gt;0</f>
        <v/>
      </c>
      <c r="AI40">
        <f>TRUE</f>
        <v/>
      </c>
      <c r="AJ40">
        <f>FALSE</f>
        <v/>
      </c>
      <c r="AK40">
        <f>IF(AH40,"ANSWERED","MISSING")</f>
        <v/>
      </c>
      <c r="AL40" t="inlineStr">
        <is>
          <t>NO_DEPENDENCY</t>
        </is>
      </c>
    </row>
    <row r="41">
      <c r="A41" s="29" t="inlineStr">
        <is>
          <t>UTACSP_OP_70_v1</t>
        </is>
      </c>
      <c r="B41" s="30" t="inlineStr">
        <is>
          <t>Specify details of 'other' approaches towards growth of market share.</t>
        </is>
      </c>
      <c r="C41" s="31" t="inlineStr">
        <is>
          <t>Required if question UTACSP_OP_68 is answered as Other.
WHEN TO ANSWER: “Specify details of 'other' approaches.” (UTACSP_OP_68) is “Other”</t>
        </is>
      </c>
      <c r="D41" s="34" t="inlineStr"/>
      <c r="E41" s="33" t="inlineStr"/>
      <c r="F41" s="33" t="inlineStr"/>
      <c r="G41" s="33" t="inlineStr"/>
      <c r="H41" s="33" t="inlineStr"/>
      <c r="I41" s="33" t="inlineStr"/>
      <c r="J41" s="33" t="inlineStr"/>
      <c r="K41" s="33" t="inlineStr"/>
      <c r="L41" s="33" t="inlineStr"/>
      <c r="M41" s="33" t="inlineStr"/>
      <c r="N41" s="33" t="inlineStr"/>
      <c r="O41" s="33" t="inlineStr"/>
      <c r="P41" s="33" t="inlineStr"/>
      <c r="Q41" s="33" t="inlineStr"/>
      <c r="R41" s="33" t="inlineStr"/>
      <c r="S41" s="33" t="inlineStr"/>
      <c r="T41" s="33" t="inlineStr"/>
      <c r="U41" s="33" t="inlineStr"/>
      <c r="V41" s="33" t="inlineStr"/>
      <c r="W41" s="33" t="inlineStr"/>
      <c r="X41" s="33" t="inlineStr"/>
      <c r="Y41" s="33" t="inlineStr"/>
      <c r="Z41" s="33" t="inlineStr"/>
      <c r="AA41" s="33" t="inlineStr"/>
      <c r="AB41" s="33" t="inlineStr"/>
      <c r="AC41" s="33" t="inlineStr"/>
      <c r="AD41" s="33" t="inlineStr"/>
      <c r="AE41" s="33" t="inlineStr"/>
      <c r="AF41" s="33" t="inlineStr"/>
      <c r="AG41" s="33" t="inlineStr"/>
      <c r="AH41">
        <f>COUNTA(D41:D41)&gt;0</f>
        <v/>
      </c>
      <c r="AI41">
        <f>IFERROR(AND($D$39&lt;&gt;"",$D$39="Other"),FALSE)</f>
        <v/>
      </c>
      <c r="AJ41">
        <f>IFERROR(AND($D$39="",NOT(AND($D$39&lt;&gt;"",$D$39="Other"))),FALSE)</f>
        <v/>
      </c>
      <c r="AK41">
        <f>IF(AI41,IF(AH41,"ANSWERED","MISSING"),IF(AJ41,IF(AH41,"INVALID","CONTROLLER MISSING"),IF(AH41,"INVALID","NOT APPLICABLE")))</f>
        <v/>
      </c>
      <c r="AL41" t="inlineStr">
        <is>
          <t>PARSED</t>
        </is>
      </c>
    </row>
    <row r="42">
      <c r="A42" s="29" t="inlineStr">
        <is>
          <t>UTACSP_OP_71_v1</t>
        </is>
      </c>
      <c r="B42" s="30" t="inlineStr">
        <is>
          <t>s) What is the CSP's Target Market?</t>
        </is>
      </c>
      <c r="C42" s="31" t="inlineStr">
        <is>
          <t>N/A</t>
        </is>
      </c>
      <c r="D42" s="32" t="inlineStr"/>
      <c r="E42" s="33" t="inlineStr"/>
      <c r="F42" s="33" t="inlineStr"/>
      <c r="G42" s="33" t="inlineStr"/>
      <c r="H42" s="33" t="inlineStr"/>
      <c r="I42" s="33" t="inlineStr"/>
      <c r="J42" s="33" t="inlineStr"/>
      <c r="K42" s="33" t="inlineStr"/>
      <c r="L42" s="33" t="inlineStr"/>
      <c r="M42" s="33" t="inlineStr"/>
      <c r="N42" s="33" t="inlineStr"/>
      <c r="O42" s="33" t="inlineStr"/>
      <c r="P42" s="33" t="inlineStr"/>
      <c r="Q42" s="33" t="inlineStr"/>
      <c r="R42" s="33" t="inlineStr"/>
      <c r="S42" s="33" t="inlineStr"/>
      <c r="T42" s="33" t="inlineStr"/>
      <c r="U42" s="33" t="inlineStr"/>
      <c r="V42" s="33" t="inlineStr"/>
      <c r="W42" s="33" t="inlineStr"/>
      <c r="X42" s="33" t="inlineStr"/>
      <c r="Y42" s="33" t="inlineStr"/>
      <c r="Z42" s="33" t="inlineStr"/>
      <c r="AA42" s="33" t="inlineStr"/>
      <c r="AB42" s="33" t="inlineStr"/>
      <c r="AC42" s="33" t="inlineStr"/>
      <c r="AD42" s="33" t="inlineStr"/>
      <c r="AE42" s="33" t="inlineStr"/>
      <c r="AF42" s="33" t="inlineStr"/>
      <c r="AG42" s="33" t="inlineStr"/>
      <c r="AH42">
        <f>COUNTA(D42:D42)&gt;0</f>
        <v/>
      </c>
      <c r="AI42">
        <f>TRUE</f>
        <v/>
      </c>
      <c r="AJ42">
        <f>FALSE</f>
        <v/>
      </c>
      <c r="AK42">
        <f>IF(AH42,"ANSWERED","MISSING")</f>
        <v/>
      </c>
      <c r="AL42" t="inlineStr">
        <is>
          <t>NO_DEPENDENCY</t>
        </is>
      </c>
    </row>
  </sheetData>
  <mergeCells count="2">
    <mergeCell ref="A2:AG2"/>
    <mergeCell ref="A17:AG17"/>
  </mergeCells>
  <conditionalFormatting sqref="D7">
    <cfRule type="expression" priority="1" dxfId="0" stopIfTrue="1">
      <formula>AND(D7&lt;&gt;"",$D$5="",NOT(AND($D$5&lt;&gt;"",$D$5="YES")))</formula>
    </cfRule>
    <cfRule type="expression" priority="2" dxfId="1" stopIfTrue="1">
      <formula>AND(D7&lt;&gt;"",NOT($D$5=""),NOT(AND($D$5&lt;&gt;"",$D$5="YES")))</formula>
    </cfRule>
    <cfRule type="expression" priority="3" dxfId="2" stopIfTrue="1">
      <formula>AND(AND($D$5&lt;&gt;"",$D$5="YES"),D7="")</formula>
    </cfRule>
    <cfRule type="expression" priority="4" dxfId="3" stopIfTrue="1">
      <formula>AND(D7="",NOT(AND($D$5&lt;&gt;"",$D$5="YES")))</formula>
    </cfRule>
  </conditionalFormatting>
  <conditionalFormatting sqref="D8">
    <cfRule type="expression" priority="5" dxfId="0" stopIfTrue="1">
      <formula>AND(D8&lt;&gt;"",$D$5="",NOT(AND($D$5&lt;&gt;"",$D$5="YES")))</formula>
    </cfRule>
    <cfRule type="expression" priority="6" dxfId="1" stopIfTrue="1">
      <formula>AND(D8&lt;&gt;"",NOT($D$5=""),NOT(AND($D$5&lt;&gt;"",$D$5="YES")))</formula>
    </cfRule>
    <cfRule type="expression" priority="7" dxfId="2" stopIfTrue="1">
      <formula>AND(AND($D$5&lt;&gt;"",$D$5="YES"),D8="")</formula>
    </cfRule>
    <cfRule type="expression" priority="8" dxfId="3" stopIfTrue="1">
      <formula>AND(D8="",NOT(AND($D$5&lt;&gt;"",$D$5="YES")))</formula>
    </cfRule>
  </conditionalFormatting>
  <conditionalFormatting sqref="D11">
    <cfRule type="expression" priority="9" dxfId="0" stopIfTrue="1">
      <formula>AND(D11&lt;&gt;"",$D$9="",NOT(AND($D$9&lt;&gt;"",$D$9="YES")))</formula>
    </cfRule>
    <cfRule type="expression" priority="10" dxfId="1" stopIfTrue="1">
      <formula>AND(D11&lt;&gt;"",NOT($D$9=""),NOT(AND($D$9&lt;&gt;"",$D$9="YES")))</formula>
    </cfRule>
    <cfRule type="expression" priority="11" dxfId="2" stopIfTrue="1">
      <formula>AND(AND($D$9&lt;&gt;"",$D$9="YES"),D11="")</formula>
    </cfRule>
    <cfRule type="expression" priority="12" dxfId="3" stopIfTrue="1">
      <formula>AND(D11="",NOT(AND($D$9&lt;&gt;"",$D$9="YES")))</formula>
    </cfRule>
  </conditionalFormatting>
  <conditionalFormatting sqref="D12">
    <cfRule type="expression" priority="13" dxfId="0" stopIfTrue="1">
      <formula>AND(D12&lt;&gt;"",$D$9="",NOT(AND($D$9&lt;&gt;"",$D$9="YES")))</formula>
    </cfRule>
    <cfRule type="expression" priority="14" dxfId="1" stopIfTrue="1">
      <formula>AND(D12&lt;&gt;"",NOT($D$9=""),NOT(AND($D$9&lt;&gt;"",$D$9="YES")))</formula>
    </cfRule>
    <cfRule type="expression" priority="15" dxfId="2" stopIfTrue="1">
      <formula>AND(AND($D$9&lt;&gt;"",$D$9="YES"),D12="")</formula>
    </cfRule>
    <cfRule type="expression" priority="16" dxfId="3" stopIfTrue="1">
      <formula>AND(D12="",NOT(AND($D$9&lt;&gt;"",$D$9="YES")))</formula>
    </cfRule>
  </conditionalFormatting>
  <conditionalFormatting sqref="D14">
    <cfRule type="expression" priority="17" dxfId="0" stopIfTrue="1">
      <formula>AND(D14&lt;&gt;"",$D$12="",NOT(AND($D$12&lt;&gt;"",$D$12="YES")))</formula>
    </cfRule>
    <cfRule type="expression" priority="18" dxfId="1" stopIfTrue="1">
      <formula>AND(D14&lt;&gt;"",NOT($D$12=""),NOT(AND($D$12&lt;&gt;"",$D$12="YES")))</formula>
    </cfRule>
    <cfRule type="expression" priority="19" dxfId="2" stopIfTrue="1">
      <formula>AND(AND($D$12&lt;&gt;"",$D$12="YES"),D14="")</formula>
    </cfRule>
    <cfRule type="expression" priority="20" dxfId="3" stopIfTrue="1">
      <formula>AND(D14="",NOT(AND($D$12&lt;&gt;"",$D$12="YES")))</formula>
    </cfRule>
  </conditionalFormatting>
  <conditionalFormatting sqref="D16">
    <cfRule type="expression" priority="21" dxfId="0" stopIfTrue="1">
      <formula>AND(D16&lt;&gt;"",$D$14="",NOT(AND($D$14&lt;&gt;"",$D$14="other")))</formula>
    </cfRule>
    <cfRule type="expression" priority="22" dxfId="1" stopIfTrue="1">
      <formula>AND(D16&lt;&gt;"",NOT($D$14=""),NOT(AND($D$14&lt;&gt;"",$D$14="other")))</formula>
    </cfRule>
    <cfRule type="expression" priority="23" dxfId="2" stopIfTrue="1">
      <formula>AND(AND($D$14&lt;&gt;"",$D$14="other"),D16="")</formula>
    </cfRule>
    <cfRule type="expression" priority="24" dxfId="3" stopIfTrue="1">
      <formula>AND(D16="",NOT(AND($D$14&lt;&gt;"",$D$14="other")))</formula>
    </cfRule>
  </conditionalFormatting>
  <conditionalFormatting sqref="D27">
    <cfRule type="expression" priority="25" dxfId="0" stopIfTrue="1">
      <formula>AND(D27&lt;&gt;"",$D$25="",NOT(AND($D$25&lt;&gt;"",$D$25&gt;0)))</formula>
    </cfRule>
    <cfRule type="expression" priority="26" dxfId="1" stopIfTrue="1">
      <formula>AND(D27&lt;&gt;"",NOT($D$25=""),NOT(AND($D$25&lt;&gt;"",$D$25&gt;0)))</formula>
    </cfRule>
    <cfRule type="expression" priority="27" dxfId="2" stopIfTrue="1">
      <formula>AND(AND($D$25&lt;&gt;"",$D$25&gt;0),D27="")</formula>
    </cfRule>
    <cfRule type="expression" priority="28" dxfId="3" stopIfTrue="1">
      <formula>AND(D27="",NOT(AND($D$25&lt;&gt;"",$D$25&gt;0)))</formula>
    </cfRule>
  </conditionalFormatting>
  <conditionalFormatting sqref="D29">
    <cfRule type="expression" priority="29" dxfId="0" stopIfTrue="1">
      <formula>AND(D29&lt;&gt;"",$D$27="",NOT(AND($D$27&lt;&gt;"",$D$27&gt;=1)))</formula>
    </cfRule>
    <cfRule type="expression" priority="30" dxfId="1" stopIfTrue="1">
      <formula>AND(D29&lt;&gt;"",NOT($D$27=""),NOT(AND($D$27&lt;&gt;"",$D$27&gt;=1)))</formula>
    </cfRule>
    <cfRule type="expression" priority="31" dxfId="2" stopIfTrue="1">
      <formula>AND(AND($D$27&lt;&gt;"",$D$27&gt;=1),D29="")</formula>
    </cfRule>
    <cfRule type="expression" priority="32" dxfId="3" stopIfTrue="1">
      <formula>AND(D29="",NOT(AND($D$27&lt;&gt;"",$D$27&gt;=1)))</formula>
    </cfRule>
  </conditionalFormatting>
  <conditionalFormatting sqref="D32">
    <cfRule type="expression" priority="33" dxfId="0" stopIfTrue="1">
      <formula>AND(D32&lt;&gt;"",$D$30="",NOT(AND($D$30&lt;&gt;"",$D$30&gt;=1)))</formula>
    </cfRule>
    <cfRule type="expression" priority="34" dxfId="1" stopIfTrue="1">
      <formula>AND(D32&lt;&gt;"",NOT($D$30=""),NOT(AND($D$30&lt;&gt;"",$D$30&gt;=1)))</formula>
    </cfRule>
    <cfRule type="expression" priority="35" dxfId="2" stopIfTrue="1">
      <formula>AND(AND($D$30&lt;&gt;"",$D$30&gt;=1),D32="")</formula>
    </cfRule>
    <cfRule type="expression" priority="36" dxfId="3" stopIfTrue="1">
      <formula>AND(D32="",NOT(AND($D$30&lt;&gt;"",$D$30&gt;=1)))</formula>
    </cfRule>
  </conditionalFormatting>
  <conditionalFormatting sqref="D35">
    <cfRule type="expression" priority="37" dxfId="0" stopIfTrue="1">
      <formula>AND(D35&lt;&gt;"",$D$33="",NOT(AND($D$33&lt;&gt;"",$D$33="YES")))</formula>
    </cfRule>
    <cfRule type="expression" priority="38" dxfId="1" stopIfTrue="1">
      <formula>AND(D35&lt;&gt;"",NOT($D$33=""),NOT(AND($D$33&lt;&gt;"",$D$33="YES")))</formula>
    </cfRule>
    <cfRule type="expression" priority="39" dxfId="2" stopIfTrue="1">
      <formula>AND(AND($D$33&lt;&gt;"",$D$33="YES"),D35="")</formula>
    </cfRule>
    <cfRule type="expression" priority="40" dxfId="3" stopIfTrue="1">
      <formula>AND(D35="",NOT(AND($D$33&lt;&gt;"",$D$33="YES")))</formula>
    </cfRule>
  </conditionalFormatting>
  <conditionalFormatting sqref="D37">
    <cfRule type="expression" priority="41" dxfId="0" stopIfTrue="1">
      <formula>AND(D37&lt;&gt;"",$D$35="",NOT(AND($D$35&lt;&gt;"",$D$35="Other")))</formula>
    </cfRule>
    <cfRule type="expression" priority="42" dxfId="1" stopIfTrue="1">
      <formula>AND(D37&lt;&gt;"",NOT($D$35=""),NOT(AND($D$35&lt;&gt;"",$D$35="Other")))</formula>
    </cfRule>
    <cfRule type="expression" priority="43" dxfId="2" stopIfTrue="1">
      <formula>AND(AND($D$35&lt;&gt;"",$D$35="Other"),D37="")</formula>
    </cfRule>
    <cfRule type="expression" priority="44" dxfId="3" stopIfTrue="1">
      <formula>AND(D37="",NOT(AND($D$35&lt;&gt;"",$D$35="Other")))</formula>
    </cfRule>
  </conditionalFormatting>
  <conditionalFormatting sqref="D39">
    <cfRule type="expression" priority="45" dxfId="0" stopIfTrue="1">
      <formula>AND(D39&lt;&gt;"",$D$37="",NOT(AND($D$37&lt;&gt;"",$D$37="Other")))</formula>
    </cfRule>
    <cfRule type="expression" priority="46" dxfId="1" stopIfTrue="1">
      <formula>AND(D39&lt;&gt;"",NOT($D$37=""),NOT(AND($D$37&lt;&gt;"",$D$37="Other")))</formula>
    </cfRule>
    <cfRule type="expression" priority="47" dxfId="2" stopIfTrue="1">
      <formula>AND(AND($D$37&lt;&gt;"",$D$37="Other"),D39="")</formula>
    </cfRule>
    <cfRule type="expression" priority="48" dxfId="3" stopIfTrue="1">
      <formula>AND(D39="",NOT(AND($D$37&lt;&gt;"",$D$37="Other")))</formula>
    </cfRule>
  </conditionalFormatting>
  <conditionalFormatting sqref="D41">
    <cfRule type="expression" priority="49" dxfId="0" stopIfTrue="1">
      <formula>AND(D41&lt;&gt;"",$D$39="",NOT(AND($D$39&lt;&gt;"",$D$39="Other")))</formula>
    </cfRule>
    <cfRule type="expression" priority="50" dxfId="1" stopIfTrue="1">
      <formula>AND(D41&lt;&gt;"",NOT($D$39=""),NOT(AND($D$39&lt;&gt;"",$D$39="Other")))</formula>
    </cfRule>
    <cfRule type="expression" priority="51" dxfId="2" stopIfTrue="1">
      <formula>AND(AND($D$39&lt;&gt;"",$D$39="Other"),D41="")</formula>
    </cfRule>
    <cfRule type="expression" priority="52" dxfId="3" stopIfTrue="1">
      <formula>AND(D41="",NOT(AND($D$39&lt;&gt;"",$D$39="Other")))</formula>
    </cfRule>
  </conditionalFormatting>
  <dataValidations count="25">
    <dataValidation sqref="D3"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5"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=OR(D5="",AND(ISNUMBER(D5),D5&gt;=-1000000000000000,D5&lt;=1000000000000000,MOD(D5,1)=0))</formula1>
    </dataValidation>
    <dataValidation sqref="D6"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8" showDropDown="0" showInputMessage="1" showErrorMessage="1" allowBlank="1" errorTitle="Invalid number" error="Enter a numeric value between -1e+15 and 1e+15." promptTitle="Number required" prompt="Enter a numeric value between -1e+15 and 1e+15." type="custom" errorStyle="stop">
      <formula1>=OR(D8="",AND(ISNUMBER(D8),D8&gt;=-1000000000000000.0,D8&lt;=1000000000000000.0))</formula1>
    </dataValidation>
    <dataValidation sqref="D10"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3"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5:AG15" showDropDown="0" showInputMessage="1" showErrorMessage="1" allowBlank="1" errorTitle="Invalid value" error="Please select one of the allowed values from the dropdown list." promptTitle="Allowed values" prompt="Select a value from the dropdown list." type="list" errorStyle="stop">
      <formula1>='_lists'!$AA$2:$AA$6</formula1>
    </dataValidation>
    <dataValidation sqref="D18"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=OR(D18="",AND(ISNUMBER(D18),D18&gt;=-1000000000000000,D18&lt;=1000000000000000,MOD(D18,1)=0))</formula1>
    </dataValidation>
    <dataValidation sqref="D19"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=OR(D19="",AND(ISNUMBER(D19),D19&gt;=-1000000000000000,D19&lt;=1000000000000000,MOD(D19,1)=0))</formula1>
    </dataValidation>
    <dataValidation sqref="D20"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=OR(D20="",AND(ISNUMBER(D20),D20&gt;=-1000000000000000,D20&lt;=1000000000000000,MOD(D20,1)=0))</formula1>
    </dataValidation>
    <dataValidation sqref="D21"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=OR(D21="",AND(ISNUMBER(D21),D21&gt;=-1000000000000000,D21&lt;=1000000000000000,MOD(D21,1)=0))</formula1>
    </dataValidation>
    <dataValidation sqref="D22"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=OR(D22="",AND(ISNUMBER(D22),D22&gt;=-1000000000000000,D22&lt;=1000000000000000,MOD(D22,1)=0))</formula1>
    </dataValidation>
    <dataValidation sqref="D23"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=OR(D23="",AND(ISNUMBER(D23),D23&gt;=-1000000000000000,D23&lt;=1000000000000000,MOD(D23,1)=0))</formula1>
    </dataValidation>
    <dataValidation sqref="D24"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=OR(D24="",AND(ISNUMBER(D24),D24&gt;=-1000000000000000,D24&lt;=1000000000000000,MOD(D24,1)=0))</formula1>
    </dataValidation>
    <dataValidation sqref="D25"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=OR(D25="",AND(ISNUMBER(D25),D25&gt;=-1000000000000000,D25&lt;=1000000000000000,MOD(D25,1)=0))</formula1>
    </dataValidation>
    <dataValidation sqref="D26"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=OR(D26="",AND(ISNUMBER(D26),D26&gt;=-1000000000000000,D26&lt;=1000000000000000,MOD(D26,1)=0))</formula1>
    </dataValidation>
    <dataValidation sqref="D27"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=OR(D27="",AND(ISNUMBER(D27),D27&gt;=-1000000000000000,D27&lt;=1000000000000000,MOD(D27,1)=0))</formula1>
    </dataValidation>
    <dataValidation sqref="D28"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=OR(D28="",AND(ISNUMBER(D28),D28&gt;=-1000000000000000,D28&lt;=1000000000000000,MOD(D28,1)=0))</formula1>
    </dataValidation>
    <dataValidation sqref="D30"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=OR(D30="",AND(ISNUMBER(D30),D30&gt;=-1000000000000000,D30&lt;=1000000000000000,MOD(D30,1)=0))</formula1>
    </dataValidation>
    <dataValidation sqref="D31"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=OR(D31="",AND(ISNUMBER(D31),D31&gt;=-1000000000000000,D31&lt;=1000000000000000,MOD(D31,1)=0))</formula1>
    </dataValidation>
    <dataValidation sqref="D33" showDropDown="0" showInputMessage="1" showErrorMessage="1" allowBlank="1" errorTitle="Invalid value" error="Please select one of the allowed values from the dropdown list." promptTitle="Allowed values" prompt="Select a value from the dropdown list." type="list" errorStyle="stop">
      <formula1>='_lists'!$AB$2:$AB$4</formula1>
    </dataValidation>
    <dataValidation sqref="D34"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36:AG36" showDropDown="0" showInputMessage="1" showErrorMessage="1" allowBlank="1" errorTitle="Invalid value" error="Please select one of the allowed values from the dropdown list." promptTitle="Allowed values" prompt="Select a value from the dropdown list." type="list" errorStyle="stop">
      <formula1>='_lists'!$AC$2:$AC$7</formula1>
    </dataValidation>
    <dataValidation sqref="D38" showDropDown="0" showInputMessage="1" showErrorMessage="1" allowBlank="1" errorTitle="Invalid value" error="Please select one of the allowed values from the dropdown list." promptTitle="Allowed values" prompt="Select a value from the dropdown list." type="list" errorStyle="stop">
      <formula1>='_lists'!$AD$2:$AD$5</formula1>
    </dataValidation>
    <dataValidation sqref="D40" showDropDown="0" showInputMessage="1" showErrorMessage="1" allowBlank="1" errorTitle="Invalid value" error="Please select one of the allowed values from the dropdown list." promptTitle="Allowed values" prompt="Select a value from the dropdown list." type="list" errorStyle="stop">
      <formula1>='_lists'!$AE$2:$AE$5</formula1>
    </dataValidation>
  </dataValidations>
  <hyperlinks>
    <hyperlink xmlns:r="http://schemas.openxmlformats.org/officeDocument/2006/relationships" ref="A3" r:id="rId1"/>
    <hyperlink xmlns:r="http://schemas.openxmlformats.org/officeDocument/2006/relationships" ref="A4" r:id="rId2"/>
    <hyperlink xmlns:r="http://schemas.openxmlformats.org/officeDocument/2006/relationships" ref="A5" r:id="rId3"/>
    <hyperlink xmlns:r="http://schemas.openxmlformats.org/officeDocument/2006/relationships" ref="A6" r:id="rId4"/>
    <hyperlink xmlns:r="http://schemas.openxmlformats.org/officeDocument/2006/relationships" ref="A7" r:id="rId5"/>
    <hyperlink xmlns:r="http://schemas.openxmlformats.org/officeDocument/2006/relationships" ref="A8" r:id="rId6"/>
    <hyperlink xmlns:r="http://schemas.openxmlformats.org/officeDocument/2006/relationships" ref="A9" r:id="rId7"/>
    <hyperlink xmlns:r="http://schemas.openxmlformats.org/officeDocument/2006/relationships" ref="A10" r:id="rId8"/>
    <hyperlink xmlns:r="http://schemas.openxmlformats.org/officeDocument/2006/relationships" ref="A11" r:id="rId9"/>
    <hyperlink xmlns:r="http://schemas.openxmlformats.org/officeDocument/2006/relationships" ref="A12" r:id="rId10"/>
    <hyperlink xmlns:r="http://schemas.openxmlformats.org/officeDocument/2006/relationships" ref="A13" r:id="rId11"/>
    <hyperlink xmlns:r="http://schemas.openxmlformats.org/officeDocument/2006/relationships" ref="A14" r:id="rId12"/>
    <hyperlink xmlns:r="http://schemas.openxmlformats.org/officeDocument/2006/relationships" ref="A15" r:id="rId13"/>
    <hyperlink xmlns:r="http://schemas.openxmlformats.org/officeDocument/2006/relationships" ref="A16" r:id="rId14"/>
    <hyperlink xmlns:r="http://schemas.openxmlformats.org/officeDocument/2006/relationships" ref="A18" r:id="rId15"/>
    <hyperlink xmlns:r="http://schemas.openxmlformats.org/officeDocument/2006/relationships" ref="A19" r:id="rId16"/>
    <hyperlink xmlns:r="http://schemas.openxmlformats.org/officeDocument/2006/relationships" ref="A20" r:id="rId17"/>
    <hyperlink xmlns:r="http://schemas.openxmlformats.org/officeDocument/2006/relationships" ref="A21" r:id="rId18"/>
    <hyperlink xmlns:r="http://schemas.openxmlformats.org/officeDocument/2006/relationships" ref="A22" r:id="rId19"/>
    <hyperlink xmlns:r="http://schemas.openxmlformats.org/officeDocument/2006/relationships" ref="A23" r:id="rId20"/>
    <hyperlink xmlns:r="http://schemas.openxmlformats.org/officeDocument/2006/relationships" ref="A24" r:id="rId21"/>
    <hyperlink xmlns:r="http://schemas.openxmlformats.org/officeDocument/2006/relationships" ref="A25" r:id="rId22"/>
    <hyperlink xmlns:r="http://schemas.openxmlformats.org/officeDocument/2006/relationships" ref="A26" r:id="rId23"/>
    <hyperlink xmlns:r="http://schemas.openxmlformats.org/officeDocument/2006/relationships" ref="A27" r:id="rId24"/>
    <hyperlink xmlns:r="http://schemas.openxmlformats.org/officeDocument/2006/relationships" ref="A28" r:id="rId25"/>
    <hyperlink xmlns:r="http://schemas.openxmlformats.org/officeDocument/2006/relationships" ref="A29" r:id="rId26"/>
    <hyperlink xmlns:r="http://schemas.openxmlformats.org/officeDocument/2006/relationships" ref="A30" r:id="rId27"/>
    <hyperlink xmlns:r="http://schemas.openxmlformats.org/officeDocument/2006/relationships" ref="A31" r:id="rId28"/>
    <hyperlink xmlns:r="http://schemas.openxmlformats.org/officeDocument/2006/relationships" ref="A32" r:id="rId29"/>
    <hyperlink xmlns:r="http://schemas.openxmlformats.org/officeDocument/2006/relationships" ref="A33" r:id="rId30"/>
    <hyperlink xmlns:r="http://schemas.openxmlformats.org/officeDocument/2006/relationships" ref="A34" r:id="rId31"/>
    <hyperlink xmlns:r="http://schemas.openxmlformats.org/officeDocument/2006/relationships" ref="A35" r:id="rId32"/>
    <hyperlink xmlns:r="http://schemas.openxmlformats.org/officeDocument/2006/relationships" ref="A36" r:id="rId33"/>
    <hyperlink xmlns:r="http://schemas.openxmlformats.org/officeDocument/2006/relationships" ref="A37" r:id="rId34"/>
    <hyperlink xmlns:r="http://schemas.openxmlformats.org/officeDocument/2006/relationships" ref="A38" r:id="rId35"/>
    <hyperlink xmlns:r="http://schemas.openxmlformats.org/officeDocument/2006/relationships" ref="A39" r:id="rId36"/>
    <hyperlink xmlns:r="http://schemas.openxmlformats.org/officeDocument/2006/relationships" ref="A40" r:id="rId37"/>
    <hyperlink xmlns:r="http://schemas.openxmlformats.org/officeDocument/2006/relationships" ref="A41" r:id="rId38"/>
    <hyperlink xmlns:r="http://schemas.openxmlformats.org/officeDocument/2006/relationships" ref="A42" r:id="rId39"/>
  </hyperlinks>
  <pageMargins left="0.75" right="0.75" top="1" bottom="1" header="0.5" footer="0.5"/>
</worksheet>
</file>

<file path=xl/worksheets/sheet5.xml><?xml version="1.0" encoding="utf-8"?>
<worksheet xmlns="http://schemas.openxmlformats.org/spreadsheetml/2006/main">
  <sheetPr>
    <tabColor rgb="005B9BD5"/>
    <outlinePr summaryBelow="1" summaryRight="1"/>
    <pageSetUpPr/>
  </sheetPr>
  <dimension ref="A1:AL16"/>
  <sheetViews>
    <sheetView workbookViewId="0">
      <pane xSplit="3" ySplit="1" topLeftCell="D2" activePane="bottomRight" state="frozen"/>
      <selection pane="topRight"/>
      <selection pane="bottomLeft"/>
      <selection pane="bottomRight" activeCell="A1" sqref="A1"/>
    </sheetView>
  </sheetViews>
  <sheetFormatPr baseColWidth="8" defaultRowHeight="15"/>
  <cols>
    <col width="24" customWidth="1" min="1" max="1"/>
    <col width="58" customWidth="1" min="2" max="2"/>
    <col width="42"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hidden="1" width="13" customWidth="1" min="34" max="34"/>
    <col hidden="1" width="13" customWidth="1" min="35" max="35"/>
    <col hidden="1" width="13" customWidth="1" min="36" max="36"/>
    <col hidden="1" width="13" customWidth="1" min="37" max="37"/>
    <col hidden="1" width="13" customWidth="1" min="38" max="38"/>
  </cols>
  <sheetData>
    <row r="1">
      <c r="A1" s="27" t="inlineStr">
        <is>
          <t>root_id</t>
        </is>
      </c>
      <c r="B1" s="27" t="inlineStr">
        <is>
          <t>label</t>
        </is>
      </c>
      <c r="C1" s="27" t="inlineStr">
        <is>
          <t>Comments / Guidance</t>
        </is>
      </c>
      <c r="D1" s="27" t="inlineStr">
        <is>
          <t>Value_1</t>
        </is>
      </c>
      <c r="E1" s="27" t="inlineStr">
        <is>
          <t>Value_2</t>
        </is>
      </c>
      <c r="F1" s="27" t="inlineStr">
        <is>
          <t>Value_3</t>
        </is>
      </c>
      <c r="G1" s="27" t="inlineStr">
        <is>
          <t>Value_4</t>
        </is>
      </c>
      <c r="H1" s="27" t="inlineStr">
        <is>
          <t>Value_5</t>
        </is>
      </c>
      <c r="I1" s="27" t="inlineStr">
        <is>
          <t>Value_6</t>
        </is>
      </c>
      <c r="J1" s="27" t="inlineStr">
        <is>
          <t>Value_7</t>
        </is>
      </c>
      <c r="K1" s="27" t="inlineStr">
        <is>
          <t>Value_8</t>
        </is>
      </c>
      <c r="L1" s="27" t="inlineStr">
        <is>
          <t>Value_9</t>
        </is>
      </c>
      <c r="M1" s="27" t="inlineStr">
        <is>
          <t>Value_10</t>
        </is>
      </c>
      <c r="N1" s="27" t="inlineStr">
        <is>
          <t>Value_11</t>
        </is>
      </c>
      <c r="O1" s="27" t="inlineStr">
        <is>
          <t>Value_12</t>
        </is>
      </c>
      <c r="P1" s="27" t="inlineStr">
        <is>
          <t>Value_13</t>
        </is>
      </c>
      <c r="Q1" s="27" t="inlineStr">
        <is>
          <t>Value_14</t>
        </is>
      </c>
      <c r="R1" s="27" t="inlineStr">
        <is>
          <t>Value_15</t>
        </is>
      </c>
      <c r="S1" s="27" t="inlineStr">
        <is>
          <t>Value_16</t>
        </is>
      </c>
      <c r="T1" s="27" t="inlineStr">
        <is>
          <t>Value_17</t>
        </is>
      </c>
      <c r="U1" s="27" t="inlineStr">
        <is>
          <t>Value_18</t>
        </is>
      </c>
      <c r="V1" s="27" t="inlineStr">
        <is>
          <t>Value_19</t>
        </is>
      </c>
      <c r="W1" s="27" t="inlineStr">
        <is>
          <t>Value_20</t>
        </is>
      </c>
      <c r="X1" s="27" t="inlineStr">
        <is>
          <t>Value_21</t>
        </is>
      </c>
      <c r="Y1" s="27" t="inlineStr">
        <is>
          <t>Value_22</t>
        </is>
      </c>
      <c r="Z1" s="27" t="inlineStr">
        <is>
          <t>Value_23</t>
        </is>
      </c>
      <c r="AA1" s="27" t="inlineStr">
        <is>
          <t>Value_24</t>
        </is>
      </c>
      <c r="AB1" s="27" t="inlineStr">
        <is>
          <t>Value_25</t>
        </is>
      </c>
      <c r="AC1" s="27" t="inlineStr">
        <is>
          <t>Value_26</t>
        </is>
      </c>
      <c r="AD1" s="27" t="inlineStr">
        <is>
          <t>Value_27</t>
        </is>
      </c>
      <c r="AE1" s="27" t="inlineStr">
        <is>
          <t>Value_28</t>
        </is>
      </c>
      <c r="AF1" s="27" t="inlineStr">
        <is>
          <t>Value_29</t>
        </is>
      </c>
      <c r="AG1" s="27" t="inlineStr">
        <is>
          <t>Value_30</t>
        </is>
      </c>
      <c r="AH1" t="inlineStr">
        <is>
          <t>__answer_present</t>
        </is>
      </c>
      <c r="AI1" t="inlineStr">
        <is>
          <t>__dependency_met</t>
        </is>
      </c>
      <c r="AJ1" t="inlineStr">
        <is>
          <t>__controller_missing</t>
        </is>
      </c>
      <c r="AK1" t="inlineStr">
        <is>
          <t>__dashboard_status</t>
        </is>
      </c>
      <c r="AL1" t="inlineStr">
        <is>
          <t>__dependency_parse_status</t>
        </is>
      </c>
    </row>
    <row r="2" ht="24" customHeight="1">
      <c r="A2" s="28" t="inlineStr">
        <is>
          <t>AML — CONTROLS - CLIENTS' MONIES</t>
        </is>
      </c>
      <c r="B2" s="28" t="n"/>
      <c r="C2" s="28" t="n"/>
      <c r="D2" s="28" t="n"/>
      <c r="E2" s="28" t="n"/>
      <c r="F2" s="28" t="n"/>
      <c r="G2" s="28" t="n"/>
      <c r="H2" s="28" t="n"/>
      <c r="I2" s="28" t="n"/>
      <c r="J2" s="28" t="n"/>
      <c r="K2" s="28" t="n"/>
      <c r="L2" s="28" t="n"/>
      <c r="M2" s="28" t="n"/>
      <c r="N2" s="28" t="n"/>
      <c r="O2" s="28" t="n"/>
      <c r="P2" s="28" t="n"/>
      <c r="Q2" s="28" t="n"/>
      <c r="R2" s="28" t="n"/>
      <c r="S2" s="28" t="n"/>
      <c r="T2" s="28" t="n"/>
      <c r="U2" s="28" t="n"/>
      <c r="V2" s="28" t="n"/>
      <c r="W2" s="28" t="n"/>
      <c r="X2" s="28" t="n"/>
      <c r="Y2" s="28" t="n"/>
      <c r="Z2" s="28" t="n"/>
      <c r="AA2" s="28" t="n"/>
      <c r="AB2" s="28" t="n"/>
      <c r="AC2" s="28" t="n"/>
      <c r="AD2" s="28" t="n"/>
      <c r="AE2" s="28" t="n"/>
      <c r="AF2" s="28" t="n"/>
      <c r="AG2" s="28" t="n"/>
    </row>
    <row r="3">
      <c r="A3" s="29" t="inlineStr">
        <is>
          <t>UTACSP_AML_228_v1</t>
        </is>
      </c>
      <c r="B3" s="30" t="inlineStr">
        <is>
          <t>Does the CSP hold or control clients' monies?</t>
        </is>
      </c>
      <c r="C3" s="31" t="inlineStr">
        <is>
          <t>Select one option from the allowed list of values.
OPTIONS: YES | NO</t>
        </is>
      </c>
      <c r="D3" s="32" t="inlineStr"/>
      <c r="E3" s="33" t="inlineStr"/>
      <c r="F3" s="33" t="inlineStr"/>
      <c r="G3" s="33" t="inlineStr"/>
      <c r="H3" s="33" t="inlineStr"/>
      <c r="I3" s="33" t="inlineStr"/>
      <c r="J3" s="33" t="inlineStr"/>
      <c r="K3" s="33" t="inlineStr"/>
      <c r="L3" s="33" t="inlineStr"/>
      <c r="M3" s="33" t="inlineStr"/>
      <c r="N3" s="33" t="inlineStr"/>
      <c r="O3" s="33" t="inlineStr"/>
      <c r="P3" s="33" t="inlineStr"/>
      <c r="Q3" s="33" t="inlineStr"/>
      <c r="R3" s="33" t="inlineStr"/>
      <c r="S3" s="33" t="inlineStr"/>
      <c r="T3" s="33" t="inlineStr"/>
      <c r="U3" s="33" t="inlineStr"/>
      <c r="V3" s="33" t="inlineStr"/>
      <c r="W3" s="33" t="inlineStr"/>
      <c r="X3" s="33" t="inlineStr"/>
      <c r="Y3" s="33" t="inlineStr"/>
      <c r="Z3" s="33" t="inlineStr"/>
      <c r="AA3" s="33" t="inlineStr"/>
      <c r="AB3" s="33" t="inlineStr"/>
      <c r="AC3" s="33" t="inlineStr"/>
      <c r="AD3" s="33" t="inlineStr"/>
      <c r="AE3" s="33" t="inlineStr"/>
      <c r="AF3" s="33" t="inlineStr"/>
      <c r="AG3" s="33" t="inlineStr"/>
      <c r="AH3">
        <f>COUNTA(D3:D3)&gt;0</f>
        <v/>
      </c>
      <c r="AI3">
        <f>TRUE</f>
        <v/>
      </c>
      <c r="AJ3">
        <f>FALSE</f>
        <v/>
      </c>
      <c r="AK3">
        <f>IF(AH3,"ANSWERED","MISSING")</f>
        <v/>
      </c>
      <c r="AL3" t="inlineStr">
        <is>
          <t>NO_DEPENDENCY</t>
        </is>
      </c>
    </row>
    <row r="4">
      <c r="A4" s="29" t="inlineStr">
        <is>
          <t>UTACSP_AML_229_v1</t>
        </is>
      </c>
      <c r="B4" s="30" t="inlineStr">
        <is>
          <t>Kindly indicate the manner in which the CSP hold or control clients' monies.</t>
        </is>
      </c>
      <c r="C4" s="31" t="inlineStr">
        <is>
          <t>Select all applicable options from the allowed list of values.
Required if question UTACSP_AML_227 is answered as yes.
HOW TO ANSWER: At least 1 values.
OPTIONS: Use the dropdown list; the full option list is intentionally not repeated here.
WHEN TO ANSWER: “Does the CSP hold or control clients' monies?” (UTACSP_AML_228) is “yes”</t>
        </is>
      </c>
      <c r="D4" s="34" t="inlineStr"/>
      <c r="E4" s="34" t="inlineStr"/>
      <c r="F4" s="34" t="inlineStr"/>
      <c r="G4" s="34" t="inlineStr"/>
      <c r="H4" s="34" t="inlineStr"/>
      <c r="I4" s="34" t="inlineStr"/>
      <c r="J4" s="34" t="inlineStr"/>
      <c r="K4" s="34" t="inlineStr"/>
      <c r="L4" s="34" t="inlineStr"/>
      <c r="M4" s="34" t="inlineStr"/>
      <c r="N4" s="34" t="inlineStr"/>
      <c r="O4" s="34" t="inlineStr"/>
      <c r="P4" s="34" t="inlineStr"/>
      <c r="Q4" s="34" t="inlineStr"/>
      <c r="R4" s="34" t="inlineStr"/>
      <c r="S4" s="34" t="inlineStr"/>
      <c r="T4" s="34" t="inlineStr"/>
      <c r="U4" s="34" t="inlineStr"/>
      <c r="V4" s="34" t="inlineStr"/>
      <c r="W4" s="34" t="inlineStr"/>
      <c r="X4" s="34" t="inlineStr"/>
      <c r="Y4" s="34" t="inlineStr"/>
      <c r="Z4" s="34" t="inlineStr"/>
      <c r="AA4" s="34" t="inlineStr"/>
      <c r="AB4" s="34" t="inlineStr"/>
      <c r="AC4" s="34" t="inlineStr"/>
      <c r="AD4" s="34" t="inlineStr"/>
      <c r="AE4" s="34" t="inlineStr"/>
      <c r="AF4" s="34" t="inlineStr"/>
      <c r="AG4" s="34" t="inlineStr"/>
      <c r="AH4">
        <f>COUNTA(D4:AG4)&gt;0</f>
        <v/>
      </c>
      <c r="AI4">
        <f>IFERROR(AND($D$3&lt;&gt;"",$D$3="yes"),FALSE)</f>
        <v/>
      </c>
      <c r="AJ4">
        <f>IFERROR(AND($D$3="",NOT(AND($D$3&lt;&gt;"",$D$3="yes"))),FALSE)</f>
        <v/>
      </c>
      <c r="AK4">
        <f>IF(AI4,IF(AH4,"ANSWERED","MISSING"),IF(AJ4,IF(AH4,"INVALID","CONTROLLER MISSING"),IF(AH4,"INVALID","NOT APPLICABLE")))</f>
        <v/>
      </c>
      <c r="AL4" t="inlineStr">
        <is>
          <t>PARSED</t>
        </is>
      </c>
    </row>
    <row r="5">
      <c r="A5" s="29" t="inlineStr">
        <is>
          <t>UTACSP_AML_230_v1</t>
        </is>
      </c>
      <c r="B5" s="30" t="inlineStr">
        <is>
          <t>Does the CSP keep a client account for each and every client or is only one account kept in which clients' monies are held?</t>
        </is>
      </c>
      <c r="C5" s="31" t="inlineStr">
        <is>
          <t>Select one option from the allowed list of values.
Required if question UTACSP_AML_228 is answered as yes.
OPTIONS: Bank account per client | Common clients' monies account | Both
WHEN TO ANSWER: “Does the CSP hold or control clients' monies?” (UTACSP_AML_228) is “yes”</t>
        </is>
      </c>
      <c r="D5" s="34" t="inlineStr"/>
      <c r="E5" s="33" t="inlineStr"/>
      <c r="F5" s="33" t="inlineStr"/>
      <c r="G5" s="33" t="inlineStr"/>
      <c r="H5" s="33" t="inlineStr"/>
      <c r="I5" s="33" t="inlineStr"/>
      <c r="J5" s="33" t="inlineStr"/>
      <c r="K5" s="33" t="inlineStr"/>
      <c r="L5" s="33" t="inlineStr"/>
      <c r="M5" s="33" t="inlineStr"/>
      <c r="N5" s="33" t="inlineStr"/>
      <c r="O5" s="33" t="inlineStr"/>
      <c r="P5" s="33" t="inlineStr"/>
      <c r="Q5" s="33" t="inlineStr"/>
      <c r="R5" s="33" t="inlineStr"/>
      <c r="S5" s="33" t="inlineStr"/>
      <c r="T5" s="33" t="inlineStr"/>
      <c r="U5" s="33" t="inlineStr"/>
      <c r="V5" s="33" t="inlineStr"/>
      <c r="W5" s="33" t="inlineStr"/>
      <c r="X5" s="33" t="inlineStr"/>
      <c r="Y5" s="33" t="inlineStr"/>
      <c r="Z5" s="33" t="inlineStr"/>
      <c r="AA5" s="33" t="inlineStr"/>
      <c r="AB5" s="33" t="inlineStr"/>
      <c r="AC5" s="33" t="inlineStr"/>
      <c r="AD5" s="33" t="inlineStr"/>
      <c r="AE5" s="33" t="inlineStr"/>
      <c r="AF5" s="33" t="inlineStr"/>
      <c r="AG5" s="33" t="inlineStr"/>
      <c r="AH5">
        <f>COUNTA(D5:D5)&gt;0</f>
        <v/>
      </c>
      <c r="AI5">
        <f>IFERROR(AND($D$3&lt;&gt;"",$D$3="yes"),FALSE)</f>
        <v/>
      </c>
      <c r="AJ5">
        <f>IFERROR(AND($D$3="",NOT(AND($D$3&lt;&gt;"",$D$3="yes"))),FALSE)</f>
        <v/>
      </c>
      <c r="AK5">
        <f>IF(AI5,IF(AH5,"ANSWERED","MISSING"),IF(AJ5,IF(AH5,"INVALID","CONTROLLER MISSING"),IF(AH5,"INVALID","NOT APPLICABLE")))</f>
        <v/>
      </c>
      <c r="AL5" t="inlineStr">
        <is>
          <t>PARSED</t>
        </is>
      </c>
    </row>
    <row r="6">
      <c r="A6" s="29" t="inlineStr">
        <is>
          <t>UTACSP_AML_231_v1</t>
        </is>
      </c>
      <c r="B6" s="30" t="inlineStr">
        <is>
          <t>c)  Is the balance on each client's bank account reconciled with the balance on that account as set out in the bank statement?</t>
        </is>
      </c>
      <c r="C6" s="31" t="inlineStr">
        <is>
          <t>In the case where an account is opened for each client.Select one option from the allowed list of values.
Required if question UTACSP_AML_229 is answered as one of: Bank account per client, both.
OPTIONS: YES | NO
WHEN TO ANSWER: “Kindly indicate the manner in which the CSP hold or control clients' monies.” (UTACSP_AML_229) is one of: “Bank account per client”, “both”</t>
        </is>
      </c>
      <c r="D6" s="34" t="inlineStr"/>
      <c r="E6" s="33" t="inlineStr"/>
      <c r="F6" s="33" t="inlineStr"/>
      <c r="G6" s="33" t="inlineStr"/>
      <c r="H6" s="33" t="inlineStr"/>
      <c r="I6" s="33" t="inlineStr"/>
      <c r="J6" s="33" t="inlineStr"/>
      <c r="K6" s="33" t="inlineStr"/>
      <c r="L6" s="33" t="inlineStr"/>
      <c r="M6" s="33" t="inlineStr"/>
      <c r="N6" s="33" t="inlineStr"/>
      <c r="O6" s="33" t="inlineStr"/>
      <c r="P6" s="33" t="inlineStr"/>
      <c r="Q6" s="33" t="inlineStr"/>
      <c r="R6" s="33" t="inlineStr"/>
      <c r="S6" s="33" t="inlineStr"/>
      <c r="T6" s="33" t="inlineStr"/>
      <c r="U6" s="33" t="inlineStr"/>
      <c r="V6" s="33" t="inlineStr"/>
      <c r="W6" s="33" t="inlineStr"/>
      <c r="X6" s="33" t="inlineStr"/>
      <c r="Y6" s="33" t="inlineStr"/>
      <c r="Z6" s="33" t="inlineStr"/>
      <c r="AA6" s="33" t="inlineStr"/>
      <c r="AB6" s="33" t="inlineStr"/>
      <c r="AC6" s="33" t="inlineStr"/>
      <c r="AD6" s="33" t="inlineStr"/>
      <c r="AE6" s="33" t="inlineStr"/>
      <c r="AF6" s="33" t="inlineStr"/>
      <c r="AG6" s="33" t="inlineStr"/>
      <c r="AH6">
        <f>COUNTA(D6:D6)&gt;0</f>
        <v/>
      </c>
      <c r="AI6">
        <f>IFERROR(OR(COUNTIF('2- AML'!$D$4:$AG$4,"Bank account per client")&gt;0,COUNTIF('2- AML'!$D$4:$AG$4,"both")&gt;0),FALSE)</f>
        <v/>
      </c>
      <c r="AJ6">
        <f>IFERROR(AND(COUNTA('2- AML'!$D$4:$AG$4)=0,NOT(OR(COUNTIF('2- AML'!$D$4:$AG$4,"Bank account per client")&gt;0,COUNTIF('2- AML'!$D$4:$AG$4,"both")&gt;0))),FALSE)</f>
        <v/>
      </c>
      <c r="AK6">
        <f>IF(AI6,IF(AH6,"ANSWERED","MISSING"),IF(AJ6,IF(AH6,"INVALID","CONTROLLER MISSING"),IF(AH6,"INVALID","NOT APPLICABLE")))</f>
        <v/>
      </c>
      <c r="AL6" t="inlineStr">
        <is>
          <t>PARSED</t>
        </is>
      </c>
    </row>
    <row r="7">
      <c r="A7" s="29" t="inlineStr">
        <is>
          <t>UTACSP_AML_232_v1</t>
        </is>
      </c>
      <c r="B7" s="30" t="inlineStr">
        <is>
          <t>c)  How often are reconciliations carried out? If 'Other' is selected, please specify in the following section.</t>
        </is>
      </c>
      <c r="C7" s="31" t="inlineStr">
        <is>
          <t>In the case where an account is opened for each client.Select one option from the allowed list of values.
Required if question UTACSP_AML_229 is answered as one of: Bank account per client, both.
OPTIONS: Use the dropdown list; the full option list is intentionally not repeated here.
WHEN TO ANSWER: “Kindly indicate the manner in which the CSP hold or control clients' monies.” (UTACSP_AML_229) is one of: “Bank account per client”, “both”</t>
        </is>
      </c>
      <c r="D7" s="34" t="inlineStr"/>
      <c r="E7" s="33" t="inlineStr"/>
      <c r="F7" s="33" t="inlineStr"/>
      <c r="G7" s="33" t="inlineStr"/>
      <c r="H7" s="33" t="inlineStr"/>
      <c r="I7" s="33" t="inlineStr"/>
      <c r="J7" s="33" t="inlineStr"/>
      <c r="K7" s="33" t="inlineStr"/>
      <c r="L7" s="33" t="inlineStr"/>
      <c r="M7" s="33" t="inlineStr"/>
      <c r="N7" s="33" t="inlineStr"/>
      <c r="O7" s="33" t="inlineStr"/>
      <c r="P7" s="33" t="inlineStr"/>
      <c r="Q7" s="33" t="inlineStr"/>
      <c r="R7" s="33" t="inlineStr"/>
      <c r="S7" s="33" t="inlineStr"/>
      <c r="T7" s="33" t="inlineStr"/>
      <c r="U7" s="33" t="inlineStr"/>
      <c r="V7" s="33" t="inlineStr"/>
      <c r="W7" s="33" t="inlineStr"/>
      <c r="X7" s="33" t="inlineStr"/>
      <c r="Y7" s="33" t="inlineStr"/>
      <c r="Z7" s="33" t="inlineStr"/>
      <c r="AA7" s="33" t="inlineStr"/>
      <c r="AB7" s="33" t="inlineStr"/>
      <c r="AC7" s="33" t="inlineStr"/>
      <c r="AD7" s="33" t="inlineStr"/>
      <c r="AE7" s="33" t="inlineStr"/>
      <c r="AF7" s="33" t="inlineStr"/>
      <c r="AG7" s="33" t="inlineStr"/>
      <c r="AH7">
        <f>COUNTA(D7:D7)&gt;0</f>
        <v/>
      </c>
      <c r="AI7">
        <f>IFERROR(OR(COUNTIF('2- AML'!$D$4:$AG$4,"Bank account per client")&gt;0,COUNTIF('2- AML'!$D$4:$AG$4,"both")&gt;0),FALSE)</f>
        <v/>
      </c>
      <c r="AJ7">
        <f>IFERROR(AND(COUNTA('2- AML'!$D$4:$AG$4)=0,NOT(OR(COUNTIF('2- AML'!$D$4:$AG$4,"Bank account per client")&gt;0,COUNTIF('2- AML'!$D$4:$AG$4,"both")&gt;0))),FALSE)</f>
        <v/>
      </c>
      <c r="AK7">
        <f>IF(AI7,IF(AH7,"ANSWERED","MISSING"),IF(AJ7,IF(AH7,"INVALID","CONTROLLER MISSING"),IF(AH7,"INVALID","NOT APPLICABLE")))</f>
        <v/>
      </c>
      <c r="AL7" t="inlineStr">
        <is>
          <t>PARSED</t>
        </is>
      </c>
    </row>
    <row r="8">
      <c r="A8" s="29" t="inlineStr">
        <is>
          <t>UTACSP_AML_233_v1</t>
        </is>
      </c>
      <c r="B8" s="30" t="inlineStr">
        <is>
          <t>Specify Other</t>
        </is>
      </c>
      <c r="C8" s="31" t="inlineStr">
        <is>
          <t>Required if question UTACSP_AML_231 is answered as other.
WHEN TO ANSWER: “c)  Is the balance on each client's bank account reconciled with the balance on that account as set out in the bank statement?” (UTACSP_AML_231) is “other”</t>
        </is>
      </c>
      <c r="D8" s="34" t="inlineStr"/>
      <c r="E8" s="33" t="inlineStr"/>
      <c r="F8" s="33" t="inlineStr"/>
      <c r="G8" s="33" t="inlineStr"/>
      <c r="H8" s="33" t="inlineStr"/>
      <c r="I8" s="33" t="inlineStr"/>
      <c r="J8" s="33" t="inlineStr"/>
      <c r="K8" s="33" t="inlineStr"/>
      <c r="L8" s="33" t="inlineStr"/>
      <c r="M8" s="33" t="inlineStr"/>
      <c r="N8" s="33" t="inlineStr"/>
      <c r="O8" s="33" t="inlineStr"/>
      <c r="P8" s="33" t="inlineStr"/>
      <c r="Q8" s="33" t="inlineStr"/>
      <c r="R8" s="33" t="inlineStr"/>
      <c r="S8" s="33" t="inlineStr"/>
      <c r="T8" s="33" t="inlineStr"/>
      <c r="U8" s="33" t="inlineStr"/>
      <c r="V8" s="33" t="inlineStr"/>
      <c r="W8" s="33" t="inlineStr"/>
      <c r="X8" s="33" t="inlineStr"/>
      <c r="Y8" s="33" t="inlineStr"/>
      <c r="Z8" s="33" t="inlineStr"/>
      <c r="AA8" s="33" t="inlineStr"/>
      <c r="AB8" s="33" t="inlineStr"/>
      <c r="AC8" s="33" t="inlineStr"/>
      <c r="AD8" s="33" t="inlineStr"/>
      <c r="AE8" s="33" t="inlineStr"/>
      <c r="AF8" s="33" t="inlineStr"/>
      <c r="AG8" s="33" t="inlineStr"/>
      <c r="AH8">
        <f>COUNTA(D8:D8)&gt;0</f>
        <v/>
      </c>
      <c r="AI8">
        <f>IFERROR(AND($D$6&lt;&gt;"",$D$6="other"),FALSE)</f>
        <v/>
      </c>
      <c r="AJ8">
        <f>IFERROR(AND($D$6="",NOT(AND($D$6&lt;&gt;"",$D$6="other"))),FALSE)</f>
        <v/>
      </c>
      <c r="AK8">
        <f>IF(AI8,IF(AH8,"ANSWERED","MISSING"),IF(AJ8,IF(AH8,"INVALID","CONTROLLER MISSING"),IF(AH8,"INVALID","NOT APPLICABLE")))</f>
        <v/>
      </c>
      <c r="AL8" t="inlineStr">
        <is>
          <t>PARSED</t>
        </is>
      </c>
    </row>
    <row r="9">
      <c r="A9" s="29" t="inlineStr">
        <is>
          <t>UTACSP_AML_234_v1</t>
        </is>
      </c>
      <c r="B9" s="30" t="inlineStr">
        <is>
          <t>c)  If no reconciliations are carried out, kindly explain the reason why these are not being conducted?</t>
        </is>
      </c>
      <c r="C9" s="31" t="inlineStr">
        <is>
          <t>In the case where an account is opened for each client.Required if question UTACSP_AML_230 is answered as no.
WHEN TO ANSWER: “Does the CSP keep a client account for each and every client or is only one account kept in which clients' monies are held?” (UTACSP_AML_230) is “no”</t>
        </is>
      </c>
      <c r="D9" s="34" t="inlineStr"/>
      <c r="E9" s="33" t="inlineStr"/>
      <c r="F9" s="33" t="inlineStr"/>
      <c r="G9" s="33" t="inlineStr"/>
      <c r="H9" s="33" t="inlineStr"/>
      <c r="I9" s="33" t="inlineStr"/>
      <c r="J9" s="33" t="inlineStr"/>
      <c r="K9" s="33" t="inlineStr"/>
      <c r="L9" s="33" t="inlineStr"/>
      <c r="M9" s="33" t="inlineStr"/>
      <c r="N9" s="33" t="inlineStr"/>
      <c r="O9" s="33" t="inlineStr"/>
      <c r="P9" s="33" t="inlineStr"/>
      <c r="Q9" s="33" t="inlineStr"/>
      <c r="R9" s="33" t="inlineStr"/>
      <c r="S9" s="33" t="inlineStr"/>
      <c r="T9" s="33" t="inlineStr"/>
      <c r="U9" s="33" t="inlineStr"/>
      <c r="V9" s="33" t="inlineStr"/>
      <c r="W9" s="33" t="inlineStr"/>
      <c r="X9" s="33" t="inlineStr"/>
      <c r="Y9" s="33" t="inlineStr"/>
      <c r="Z9" s="33" t="inlineStr"/>
      <c r="AA9" s="33" t="inlineStr"/>
      <c r="AB9" s="33" t="inlineStr"/>
      <c r="AC9" s="33" t="inlineStr"/>
      <c r="AD9" s="33" t="inlineStr"/>
      <c r="AE9" s="33" t="inlineStr"/>
      <c r="AF9" s="33" t="inlineStr"/>
      <c r="AG9" s="33" t="inlineStr"/>
      <c r="AH9">
        <f>COUNTA(D9:D9)&gt;0</f>
        <v/>
      </c>
      <c r="AI9">
        <f>IFERROR(AND($D$5&lt;&gt;"",$D$5="no"),FALSE)</f>
        <v/>
      </c>
      <c r="AJ9">
        <f>IFERROR(AND($D$5="",NOT(AND($D$5&lt;&gt;"",$D$5="no"))),FALSE)</f>
        <v/>
      </c>
      <c r="AK9">
        <f>IF(AI9,IF(AH9,"ANSWERED","MISSING"),IF(AJ9,IF(AH9,"INVALID","CONTROLLER MISSING"),IF(AH9,"INVALID","NOT APPLICABLE")))</f>
        <v/>
      </c>
      <c r="AL9" t="inlineStr">
        <is>
          <t>PARSED</t>
        </is>
      </c>
    </row>
    <row r="10">
      <c r="A10" s="29" t="inlineStr">
        <is>
          <t>UTACSP_AML_235_v1</t>
        </is>
      </c>
      <c r="B10" s="30" t="inlineStr">
        <is>
          <t>d)  How often are reconciliations carried out? If 'others' is selected, please specify in the next question.</t>
        </is>
      </c>
      <c r="C10" s="31" t="inlineStr">
        <is>
          <t>In the case where one common clients' account is being used by the CSP and all client monies are being deposited in such account.Select one option from the allowed list of values.
Required if question UTACSP_AML_229 is…
OPTIONS: Use the dropdown list; the full option list is intentionally not repeated here.
WHEN TO ANSWER: “Kindly indicate the manner in which the CSP hold or control clients' monies.” (UTACSP_AML_229) is one of: “Common client's monies”, “both”</t>
        </is>
      </c>
      <c r="D10" s="34" t="inlineStr"/>
      <c r="E10" s="33" t="inlineStr"/>
      <c r="F10" s="33" t="inlineStr"/>
      <c r="G10" s="33" t="inlineStr"/>
      <c r="H10" s="33" t="inlineStr"/>
      <c r="I10" s="33" t="inlineStr"/>
      <c r="J10" s="33" t="inlineStr"/>
      <c r="K10" s="33" t="inlineStr"/>
      <c r="L10" s="33" t="inlineStr"/>
      <c r="M10" s="33" t="inlineStr"/>
      <c r="N10" s="33" t="inlineStr"/>
      <c r="O10" s="33" t="inlineStr"/>
      <c r="P10" s="33" t="inlineStr"/>
      <c r="Q10" s="33" t="inlineStr"/>
      <c r="R10" s="33" t="inlineStr"/>
      <c r="S10" s="33" t="inlineStr"/>
      <c r="T10" s="33" t="inlineStr"/>
      <c r="U10" s="33" t="inlineStr"/>
      <c r="V10" s="33" t="inlineStr"/>
      <c r="W10" s="33" t="inlineStr"/>
      <c r="X10" s="33" t="inlineStr"/>
      <c r="Y10" s="33" t="inlineStr"/>
      <c r="Z10" s="33" t="inlineStr"/>
      <c r="AA10" s="33" t="inlineStr"/>
      <c r="AB10" s="33" t="inlineStr"/>
      <c r="AC10" s="33" t="inlineStr"/>
      <c r="AD10" s="33" t="inlineStr"/>
      <c r="AE10" s="33" t="inlineStr"/>
      <c r="AF10" s="33" t="inlineStr"/>
      <c r="AG10" s="33" t="inlineStr"/>
      <c r="AH10">
        <f>COUNTA(D10:D10)&gt;0</f>
        <v/>
      </c>
      <c r="AI10">
        <f>IFERROR(OR(COUNTIF('2- AML'!$D$4:$AG$4,"Common client's monies")&gt;0,COUNTIF('2- AML'!$D$4:$AG$4,"both")&gt;0),FALSE)</f>
        <v/>
      </c>
      <c r="AJ10">
        <f>IFERROR(AND(COUNTA('2- AML'!$D$4:$AG$4)=0,NOT(OR(COUNTIF('2- AML'!$D$4:$AG$4,"Common client's monies")&gt;0,COUNTIF('2- AML'!$D$4:$AG$4,"both")&gt;0))),FALSE)</f>
        <v/>
      </c>
      <c r="AK10">
        <f>IF(AI10,IF(AH10,"ANSWERED","MISSING"),IF(AJ10,IF(AH10,"INVALID","CONTROLLER MISSING"),IF(AH10,"INVALID","NOT APPLICABLE")))</f>
        <v/>
      </c>
      <c r="AL10" t="inlineStr">
        <is>
          <t>PARSED</t>
        </is>
      </c>
    </row>
    <row r="11">
      <c r="A11" s="29" t="inlineStr">
        <is>
          <t>UTACSP_AML_236_v1</t>
        </is>
      </c>
      <c r="B11" s="30" t="inlineStr">
        <is>
          <t>Specify Other</t>
        </is>
      </c>
      <c r="C11" s="31" t="inlineStr">
        <is>
          <t>In the case where one common clients' account is being used by the CSP and all client monies are being deposited in such account.Required if question UTACSP_AML_234 is answered as other.
WHEN TO ANSWER: “c)  If no reconciliations are carried out, kindly explain the reason why these are not being conducted?” (UTACSP_AML_234) is “other”</t>
        </is>
      </c>
      <c r="D11" s="34" t="inlineStr"/>
      <c r="E11" s="33" t="inlineStr"/>
      <c r="F11" s="33" t="inlineStr"/>
      <c r="G11" s="33" t="inlineStr"/>
      <c r="H11" s="33" t="inlineStr"/>
      <c r="I11" s="33" t="inlineStr"/>
      <c r="J11" s="33" t="inlineStr"/>
      <c r="K11" s="33" t="inlineStr"/>
      <c r="L11" s="33" t="inlineStr"/>
      <c r="M11" s="33" t="inlineStr"/>
      <c r="N11" s="33" t="inlineStr"/>
      <c r="O11" s="33" t="inlineStr"/>
      <c r="P11" s="33" t="inlineStr"/>
      <c r="Q11" s="33" t="inlineStr"/>
      <c r="R11" s="33" t="inlineStr"/>
      <c r="S11" s="33" t="inlineStr"/>
      <c r="T11" s="33" t="inlineStr"/>
      <c r="U11" s="33" t="inlineStr"/>
      <c r="V11" s="33" t="inlineStr"/>
      <c r="W11" s="33" t="inlineStr"/>
      <c r="X11" s="33" t="inlineStr"/>
      <c r="Y11" s="33" t="inlineStr"/>
      <c r="Z11" s="33" t="inlineStr"/>
      <c r="AA11" s="33" t="inlineStr"/>
      <c r="AB11" s="33" t="inlineStr"/>
      <c r="AC11" s="33" t="inlineStr"/>
      <c r="AD11" s="33" t="inlineStr"/>
      <c r="AE11" s="33" t="inlineStr"/>
      <c r="AF11" s="33" t="inlineStr"/>
      <c r="AG11" s="33" t="inlineStr"/>
      <c r="AH11">
        <f>COUNTA(D11:D11)&gt;0</f>
        <v/>
      </c>
      <c r="AI11">
        <f>IFERROR(AND($D$9&lt;&gt;"",$D$9="other"),FALSE)</f>
        <v/>
      </c>
      <c r="AJ11">
        <f>IFERROR(AND($D$9="",NOT(AND($D$9&lt;&gt;"",$D$9="other"))),FALSE)</f>
        <v/>
      </c>
      <c r="AK11">
        <f>IF(AI11,IF(AH11,"ANSWERED","MISSING"),IF(AJ11,IF(AH11,"INVALID","CONTROLLER MISSING"),IF(AH11,"INVALID","NOT APPLICABLE")))</f>
        <v/>
      </c>
      <c r="AL11" t="inlineStr">
        <is>
          <t>PARSED</t>
        </is>
      </c>
    </row>
    <row r="12">
      <c r="A12" s="29" t="inlineStr">
        <is>
          <t>UTACSP_AML_237_v1</t>
        </is>
      </c>
      <c r="B12" s="30" t="inlineStr">
        <is>
          <t>d)  By whom are these reconciliations being done?</t>
        </is>
      </c>
      <c r="C12" s="31" t="inlineStr">
        <is>
          <t>In the case where one common clients' account is being used by the CSP and all client monies are being deposited in such account.Required if question UTACSP_AML_229 is answered as one of: Common client's monies, both.
WHEN TO ANSWER: “Kindly indicate the manner in which the CSP hold or control clients' monies.” (UTACSP_AML_229) is one of: “Common client's monies”, “both”</t>
        </is>
      </c>
      <c r="D12" s="34" t="inlineStr"/>
      <c r="E12" s="33" t="inlineStr"/>
      <c r="F12" s="33" t="inlineStr"/>
      <c r="G12" s="33" t="inlineStr"/>
      <c r="H12" s="33" t="inlineStr"/>
      <c r="I12" s="33" t="inlineStr"/>
      <c r="J12" s="33" t="inlineStr"/>
      <c r="K12" s="33" t="inlineStr"/>
      <c r="L12" s="33" t="inlineStr"/>
      <c r="M12" s="33" t="inlineStr"/>
      <c r="N12" s="33" t="inlineStr"/>
      <c r="O12" s="33" t="inlineStr"/>
      <c r="P12" s="33" t="inlineStr"/>
      <c r="Q12" s="33" t="inlineStr"/>
      <c r="R12" s="33" t="inlineStr"/>
      <c r="S12" s="33" t="inlineStr"/>
      <c r="T12" s="33" t="inlineStr"/>
      <c r="U12" s="33" t="inlineStr"/>
      <c r="V12" s="33" t="inlineStr"/>
      <c r="W12" s="33" t="inlineStr"/>
      <c r="X12" s="33" t="inlineStr"/>
      <c r="Y12" s="33" t="inlineStr"/>
      <c r="Z12" s="33" t="inlineStr"/>
      <c r="AA12" s="33" t="inlineStr"/>
      <c r="AB12" s="33" t="inlineStr"/>
      <c r="AC12" s="33" t="inlineStr"/>
      <c r="AD12" s="33" t="inlineStr"/>
      <c r="AE12" s="33" t="inlineStr"/>
      <c r="AF12" s="33" t="inlineStr"/>
      <c r="AG12" s="33" t="inlineStr"/>
      <c r="AH12">
        <f>COUNTA(D12:D12)&gt;0</f>
        <v/>
      </c>
      <c r="AI12">
        <f>IFERROR(OR(COUNTIF('2- AML'!$D$4:$AG$4,"Common client's monies")&gt;0,COUNTIF('2- AML'!$D$4:$AG$4,"both")&gt;0),FALSE)</f>
        <v/>
      </c>
      <c r="AJ12">
        <f>IFERROR(AND(COUNTA('2- AML'!$D$4:$AG$4)=0,NOT(OR(COUNTIF('2- AML'!$D$4:$AG$4,"Common client's monies")&gt;0,COUNTIF('2- AML'!$D$4:$AG$4,"both")&gt;0))),FALSE)</f>
        <v/>
      </c>
      <c r="AK12">
        <f>IF(AI12,IF(AH12,"ANSWERED","MISSING"),IF(AJ12,IF(AH12,"INVALID","CONTROLLER MISSING"),IF(AH12,"INVALID","NOT APPLICABLE")))</f>
        <v/>
      </c>
      <c r="AL12" t="inlineStr">
        <is>
          <t>PARSED</t>
        </is>
      </c>
    </row>
    <row r="13">
      <c r="A13" s="29" t="inlineStr">
        <is>
          <t>UTACSP_AML_238_v1</t>
        </is>
      </c>
      <c r="B13" s="30" t="inlineStr">
        <is>
          <t>d)  Are such reconciliations being dated and reviewed by a senior official?</t>
        </is>
      </c>
      <c r="C13" s="31" t="inlineStr">
        <is>
          <t>In the case where one common clients' account is being used by the CSP and all client monies are being deposited in such account.Select one option from the allowed list of values.
Required if question UTACSP_AML_229 is…
OPTIONS: YES | NO | N/A
WHEN TO ANSWER: “Kindly indicate the manner in which the CSP hold or control clients' monies.” (UTACSP_AML_229) is one of: “Common client's monies”, “both”</t>
        </is>
      </c>
      <c r="D13" s="34" t="inlineStr"/>
      <c r="E13" s="33" t="inlineStr"/>
      <c r="F13" s="33" t="inlineStr"/>
      <c r="G13" s="33" t="inlineStr"/>
      <c r="H13" s="33" t="inlineStr"/>
      <c r="I13" s="33" t="inlineStr"/>
      <c r="J13" s="33" t="inlineStr"/>
      <c r="K13" s="33" t="inlineStr"/>
      <c r="L13" s="33" t="inlineStr"/>
      <c r="M13" s="33" t="inlineStr"/>
      <c r="N13" s="33" t="inlineStr"/>
      <c r="O13" s="33" t="inlineStr"/>
      <c r="P13" s="33" t="inlineStr"/>
      <c r="Q13" s="33" t="inlineStr"/>
      <c r="R13" s="33" t="inlineStr"/>
      <c r="S13" s="33" t="inlineStr"/>
      <c r="T13" s="33" t="inlineStr"/>
      <c r="U13" s="33" t="inlineStr"/>
      <c r="V13" s="33" t="inlineStr"/>
      <c r="W13" s="33" t="inlineStr"/>
      <c r="X13" s="33" t="inlineStr"/>
      <c r="Y13" s="33" t="inlineStr"/>
      <c r="Z13" s="33" t="inlineStr"/>
      <c r="AA13" s="33" t="inlineStr"/>
      <c r="AB13" s="33" t="inlineStr"/>
      <c r="AC13" s="33" t="inlineStr"/>
      <c r="AD13" s="33" t="inlineStr"/>
      <c r="AE13" s="33" t="inlineStr"/>
      <c r="AF13" s="33" t="inlineStr"/>
      <c r="AG13" s="33" t="inlineStr"/>
      <c r="AH13">
        <f>COUNTA(D13:D13)&gt;0</f>
        <v/>
      </c>
      <c r="AI13">
        <f>IFERROR(OR(COUNTIF('2- AML'!$D$4:$AG$4,"Common client's monies")&gt;0,COUNTIF('2- AML'!$D$4:$AG$4,"both")&gt;0),FALSE)</f>
        <v/>
      </c>
      <c r="AJ13">
        <f>IFERROR(AND(COUNTA('2- AML'!$D$4:$AG$4)=0,NOT(OR(COUNTIF('2- AML'!$D$4:$AG$4,"Common client's monies")&gt;0,COUNTIF('2- AML'!$D$4:$AG$4,"both")&gt;0))),FALSE)</f>
        <v/>
      </c>
      <c r="AK13">
        <f>IF(AI13,IF(AH13,"ANSWERED","MISSING"),IF(AJ13,IF(AH13,"INVALID","CONTROLLER MISSING"),IF(AH13,"INVALID","NOT APPLICABLE")))</f>
        <v/>
      </c>
      <c r="AL13" t="inlineStr">
        <is>
          <t>PARSED</t>
        </is>
      </c>
    </row>
    <row r="14">
      <c r="A14" s="29" t="inlineStr">
        <is>
          <t>UTACSP_AML_239_v1</t>
        </is>
      </c>
      <c r="B14" s="30" t="inlineStr">
        <is>
          <t>d)  Who are the bank signatories in respect of client accounts?</t>
        </is>
      </c>
      <c r="C14" s="31" t="inlineStr">
        <is>
          <t>In the case where one common clients' account is being used by the CSP and all client monies are being deposited in such account.Required if question UTACSP_AML_229 is answered as one of: Common client's monies, both.
WHEN TO ANSWER: “Kindly indicate the manner in which the CSP hold or control clients' monies.” (UTACSP_AML_229) is one of: “Common client's monies”, “both”</t>
        </is>
      </c>
      <c r="D14" s="34" t="inlineStr"/>
      <c r="E14" s="33" t="inlineStr"/>
      <c r="F14" s="33" t="inlineStr"/>
      <c r="G14" s="33" t="inlineStr"/>
      <c r="H14" s="33" t="inlineStr"/>
      <c r="I14" s="33" t="inlineStr"/>
      <c r="J14" s="33" t="inlineStr"/>
      <c r="K14" s="33" t="inlineStr"/>
      <c r="L14" s="33" t="inlineStr"/>
      <c r="M14" s="33" t="inlineStr"/>
      <c r="N14" s="33" t="inlineStr"/>
      <c r="O14" s="33" t="inlineStr"/>
      <c r="P14" s="33" t="inlineStr"/>
      <c r="Q14" s="33" t="inlineStr"/>
      <c r="R14" s="33" t="inlineStr"/>
      <c r="S14" s="33" t="inlineStr"/>
      <c r="T14" s="33" t="inlineStr"/>
      <c r="U14" s="33" t="inlineStr"/>
      <c r="V14" s="33" t="inlineStr"/>
      <c r="W14" s="33" t="inlineStr"/>
      <c r="X14" s="33" t="inlineStr"/>
      <c r="Y14" s="33" t="inlineStr"/>
      <c r="Z14" s="33" t="inlineStr"/>
      <c r="AA14" s="33" t="inlineStr"/>
      <c r="AB14" s="33" t="inlineStr"/>
      <c r="AC14" s="33" t="inlineStr"/>
      <c r="AD14" s="33" t="inlineStr"/>
      <c r="AE14" s="33" t="inlineStr"/>
      <c r="AF14" s="33" t="inlineStr"/>
      <c r="AG14" s="33" t="inlineStr"/>
      <c r="AH14">
        <f>COUNTA(D14:D14)&gt;0</f>
        <v/>
      </c>
      <c r="AI14">
        <f>IFERROR(OR(COUNTIF('2- AML'!$D$4:$AG$4,"Common client's monies")&gt;0,COUNTIF('2- AML'!$D$4:$AG$4,"both")&gt;0),FALSE)</f>
        <v/>
      </c>
      <c r="AJ14">
        <f>IFERROR(AND(COUNTA('2- AML'!$D$4:$AG$4)=0,NOT(OR(COUNTIF('2- AML'!$D$4:$AG$4,"Common client's monies")&gt;0,COUNTIF('2- AML'!$D$4:$AG$4,"both")&gt;0))),FALSE)</f>
        <v/>
      </c>
      <c r="AK14">
        <f>IF(AI14,IF(AH14,"ANSWERED","MISSING"),IF(AJ14,IF(AH14,"INVALID","CONTROLLER MISSING"),IF(AH14,"INVALID","NOT APPLICABLE")))</f>
        <v/>
      </c>
      <c r="AL14" t="inlineStr">
        <is>
          <t>PARSED</t>
        </is>
      </c>
    </row>
    <row r="15">
      <c r="A15" s="29" t="inlineStr">
        <is>
          <t>UTACSP_AML_240_v1</t>
        </is>
      </c>
      <c r="B15" s="30" t="inlineStr">
        <is>
          <t>d)  Are there circumstances under which the client can authorise movements on any account without the knowledge of the CSP?</t>
        </is>
      </c>
      <c r="C15" s="31" t="inlineStr">
        <is>
          <t>In the case where one common clients' account is being used by the CSP and all client monies are being deposited in such account.Select one option from the allowed list of values.
Required if question UTACSP_AML_229 is…
OPTIONS: YES | NO
WHEN TO ANSWER: “Kindly indicate the manner in which the CSP hold or control clients' monies.” (UTACSP_AML_229) is one of: “Common client's monies”, “both”</t>
        </is>
      </c>
      <c r="D15" s="34" t="inlineStr"/>
      <c r="E15" s="33" t="inlineStr"/>
      <c r="F15" s="33" t="inlineStr"/>
      <c r="G15" s="33" t="inlineStr"/>
      <c r="H15" s="33" t="inlineStr"/>
      <c r="I15" s="33" t="inlineStr"/>
      <c r="J15" s="33" t="inlineStr"/>
      <c r="K15" s="33" t="inlineStr"/>
      <c r="L15" s="33" t="inlineStr"/>
      <c r="M15" s="33" t="inlineStr"/>
      <c r="N15" s="33" t="inlineStr"/>
      <c r="O15" s="33" t="inlineStr"/>
      <c r="P15" s="33" t="inlineStr"/>
      <c r="Q15" s="33" t="inlineStr"/>
      <c r="R15" s="33" t="inlineStr"/>
      <c r="S15" s="33" t="inlineStr"/>
      <c r="T15" s="33" t="inlineStr"/>
      <c r="U15" s="33" t="inlineStr"/>
      <c r="V15" s="33" t="inlineStr"/>
      <c r="W15" s="33" t="inlineStr"/>
      <c r="X15" s="33" t="inlineStr"/>
      <c r="Y15" s="33" t="inlineStr"/>
      <c r="Z15" s="33" t="inlineStr"/>
      <c r="AA15" s="33" t="inlineStr"/>
      <c r="AB15" s="33" t="inlineStr"/>
      <c r="AC15" s="33" t="inlineStr"/>
      <c r="AD15" s="33" t="inlineStr"/>
      <c r="AE15" s="33" t="inlineStr"/>
      <c r="AF15" s="33" t="inlineStr"/>
      <c r="AG15" s="33" t="inlineStr"/>
      <c r="AH15">
        <f>COUNTA(D15:D15)&gt;0</f>
        <v/>
      </c>
      <c r="AI15">
        <f>IFERROR(OR(COUNTIF('2- AML'!$D$4:$AG$4,"Common client's monies")&gt;0,COUNTIF('2- AML'!$D$4:$AG$4,"both")&gt;0),FALSE)</f>
        <v/>
      </c>
      <c r="AJ15">
        <f>IFERROR(AND(COUNTA('2- AML'!$D$4:$AG$4)=0,NOT(OR(COUNTIF('2- AML'!$D$4:$AG$4,"Common client's monies")&gt;0,COUNTIF('2- AML'!$D$4:$AG$4,"both")&gt;0))),FALSE)</f>
        <v/>
      </c>
      <c r="AK15">
        <f>IF(AI15,IF(AH15,"ANSWERED","MISSING"),IF(AJ15,IF(AH15,"INVALID","CONTROLLER MISSING"),IF(AH15,"INVALID","NOT APPLICABLE")))</f>
        <v/>
      </c>
      <c r="AL15" t="inlineStr">
        <is>
          <t>PARSED</t>
        </is>
      </c>
    </row>
    <row r="16">
      <c r="A16" s="29" t="inlineStr">
        <is>
          <t>UTACSP_AML_241_v1</t>
        </is>
      </c>
      <c r="B16" s="30" t="inlineStr">
        <is>
          <t>d)  Please provide details of such instances, the number of such movements and how monitoring of such movements are being done by the CSP.</t>
        </is>
      </c>
      <c r="C16" s="31" t="inlineStr">
        <is>
          <t>In the case where one common clients' account is being used by the CSP and all client monies are being deposited in such account.Required if question UTACSP_AML_239 is answered as yes.
WHEN TO ANSWER: “d)  Who are the bank signatories in respect of client accounts?” (UTACSP_AML_239) is “yes”</t>
        </is>
      </c>
      <c r="D16" s="34" t="inlineStr"/>
      <c r="E16" s="33" t="inlineStr"/>
      <c r="F16" s="33" t="inlineStr"/>
      <c r="G16" s="33" t="inlineStr"/>
      <c r="H16" s="33" t="inlineStr"/>
      <c r="I16" s="33" t="inlineStr"/>
      <c r="J16" s="33" t="inlineStr"/>
      <c r="K16" s="33" t="inlineStr"/>
      <c r="L16" s="33" t="inlineStr"/>
      <c r="M16" s="33" t="inlineStr"/>
      <c r="N16" s="33" t="inlineStr"/>
      <c r="O16" s="33" t="inlineStr"/>
      <c r="P16" s="33" t="inlineStr"/>
      <c r="Q16" s="33" t="inlineStr"/>
      <c r="R16" s="33" t="inlineStr"/>
      <c r="S16" s="33" t="inlineStr"/>
      <c r="T16" s="33" t="inlineStr"/>
      <c r="U16" s="33" t="inlineStr"/>
      <c r="V16" s="33" t="inlineStr"/>
      <c r="W16" s="33" t="inlineStr"/>
      <c r="X16" s="33" t="inlineStr"/>
      <c r="Y16" s="33" t="inlineStr"/>
      <c r="Z16" s="33" t="inlineStr"/>
      <c r="AA16" s="33" t="inlineStr"/>
      <c r="AB16" s="33" t="inlineStr"/>
      <c r="AC16" s="33" t="inlineStr"/>
      <c r="AD16" s="33" t="inlineStr"/>
      <c r="AE16" s="33" t="inlineStr"/>
      <c r="AF16" s="33" t="inlineStr"/>
      <c r="AG16" s="33" t="inlineStr"/>
      <c r="AH16">
        <f>COUNTA(D16:D16)&gt;0</f>
        <v/>
      </c>
      <c r="AI16">
        <f>IFERROR(AND($D$14&lt;&gt;"",$D$14="yes"),FALSE)</f>
        <v/>
      </c>
      <c r="AJ16">
        <f>IFERROR(AND($D$14="",NOT(AND($D$14&lt;&gt;"",$D$14="yes"))),FALSE)</f>
        <v/>
      </c>
      <c r="AK16">
        <f>IF(AI16,IF(AH16,"ANSWERED","MISSING"),IF(AJ16,IF(AH16,"INVALID","CONTROLLER MISSING"),IF(AH16,"INVALID","NOT APPLICABLE")))</f>
        <v/>
      </c>
      <c r="AL16" t="inlineStr">
        <is>
          <t>PARSED</t>
        </is>
      </c>
    </row>
  </sheetData>
  <mergeCells count="1">
    <mergeCell ref="A2:AG2"/>
  </mergeCells>
  <conditionalFormatting sqref="D4:AG4">
    <cfRule type="expression" priority="1" dxfId="0" stopIfTrue="1">
      <formula>AND(D4&lt;&gt;"",$D$3="",NOT(AND($D$3&lt;&gt;"",$D$3="yes")))</formula>
    </cfRule>
    <cfRule type="expression" priority="2" dxfId="1" stopIfTrue="1">
      <formula>AND(D4&lt;&gt;"",NOT($D$3=""),NOT(AND($D$3&lt;&gt;"",$D$3="yes")))</formula>
    </cfRule>
    <cfRule type="expression" priority="3" dxfId="2" stopIfTrue="1">
      <formula>AND(AND($D$3&lt;&gt;"",$D$3="yes"),D4="")</formula>
    </cfRule>
    <cfRule type="expression" priority="4" dxfId="3" stopIfTrue="1">
      <formula>AND(D4="",NOT(AND($D$3&lt;&gt;"",$D$3="yes")))</formula>
    </cfRule>
  </conditionalFormatting>
  <conditionalFormatting sqref="D5">
    <cfRule type="expression" priority="5" dxfId="0" stopIfTrue="1">
      <formula>AND(D5&lt;&gt;"",$D$3="",NOT(AND($D$3&lt;&gt;"",$D$3="yes")))</formula>
    </cfRule>
    <cfRule type="expression" priority="6" dxfId="1" stopIfTrue="1">
      <formula>AND(D5&lt;&gt;"",NOT($D$3=""),NOT(AND($D$3&lt;&gt;"",$D$3="yes")))</formula>
    </cfRule>
    <cfRule type="expression" priority="7" dxfId="2" stopIfTrue="1">
      <formula>AND(AND($D$3&lt;&gt;"",$D$3="yes"),D5="")</formula>
    </cfRule>
    <cfRule type="expression" priority="8" dxfId="3" stopIfTrue="1">
      <formula>AND(D5="",NOT(AND($D$3&lt;&gt;"",$D$3="yes")))</formula>
    </cfRule>
  </conditionalFormatting>
  <conditionalFormatting sqref="D6">
    <cfRule type="expression" priority="9" dxfId="0" stopIfTrue="1">
      <formula>AND(D6&lt;&gt;"",COUNTA('2- AML'!$D$4:$AG$4)=0,NOT(OR(COUNTIF('2- AML'!$D$4:$AG$4,"Bank account per client")&gt;0,COUNTIF('2- AML'!$D$4:$AG$4,"both")&gt;0)))</formula>
    </cfRule>
    <cfRule type="expression" priority="10" dxfId="1" stopIfTrue="1">
      <formula>AND(D6&lt;&gt;"",NOT(COUNTA('2- AML'!$D$4:$AG$4)=0),NOT(OR(COUNTIF('2- AML'!$D$4:$AG$4,"Bank account per client")&gt;0,COUNTIF('2- AML'!$D$4:$AG$4,"both")&gt;0)))</formula>
    </cfRule>
    <cfRule type="expression" priority="11" dxfId="2" stopIfTrue="1">
      <formula>AND(OR(COUNTIF('2- AML'!$D$4:$AG$4,"Bank account per client")&gt;0,COUNTIF('2- AML'!$D$4:$AG$4,"both")&gt;0),D6="")</formula>
    </cfRule>
    <cfRule type="expression" priority="12" dxfId="3" stopIfTrue="1">
      <formula>AND(D6="",NOT(OR(COUNTIF('2- AML'!$D$4:$AG$4,"Bank account per client")&gt;0,COUNTIF('2- AML'!$D$4:$AG$4,"both")&gt;0)))</formula>
    </cfRule>
  </conditionalFormatting>
  <conditionalFormatting sqref="D7">
    <cfRule type="expression" priority="13" dxfId="0" stopIfTrue="1">
      <formula>AND(D7&lt;&gt;"",COUNTA('2- AML'!$D$4:$AG$4)=0,NOT(OR(COUNTIF('2- AML'!$D$4:$AG$4,"Bank account per client")&gt;0,COUNTIF('2- AML'!$D$4:$AG$4,"both")&gt;0)))</formula>
    </cfRule>
    <cfRule type="expression" priority="14" dxfId="1" stopIfTrue="1">
      <formula>AND(D7&lt;&gt;"",NOT(COUNTA('2- AML'!$D$4:$AG$4)=0),NOT(OR(COUNTIF('2- AML'!$D$4:$AG$4,"Bank account per client")&gt;0,COUNTIF('2- AML'!$D$4:$AG$4,"both")&gt;0)))</formula>
    </cfRule>
    <cfRule type="expression" priority="15" dxfId="2" stopIfTrue="1">
      <formula>AND(OR(COUNTIF('2- AML'!$D$4:$AG$4,"Bank account per client")&gt;0,COUNTIF('2- AML'!$D$4:$AG$4,"both")&gt;0),D7="")</formula>
    </cfRule>
    <cfRule type="expression" priority="16" dxfId="3" stopIfTrue="1">
      <formula>AND(D7="",NOT(OR(COUNTIF('2- AML'!$D$4:$AG$4,"Bank account per client")&gt;0,COUNTIF('2- AML'!$D$4:$AG$4,"both")&gt;0)))</formula>
    </cfRule>
  </conditionalFormatting>
  <conditionalFormatting sqref="D8">
    <cfRule type="expression" priority="17" dxfId="0" stopIfTrue="1">
      <formula>AND(D8&lt;&gt;"",$D$6="",NOT(AND($D$6&lt;&gt;"",$D$6="other")))</formula>
    </cfRule>
    <cfRule type="expression" priority="18" dxfId="1" stopIfTrue="1">
      <formula>AND(D8&lt;&gt;"",NOT($D$6=""),NOT(AND($D$6&lt;&gt;"",$D$6="other")))</formula>
    </cfRule>
    <cfRule type="expression" priority="19" dxfId="2" stopIfTrue="1">
      <formula>AND(AND($D$6&lt;&gt;"",$D$6="other"),D8="")</formula>
    </cfRule>
    <cfRule type="expression" priority="20" dxfId="3" stopIfTrue="1">
      <formula>AND(D8="",NOT(AND($D$6&lt;&gt;"",$D$6="other")))</formula>
    </cfRule>
  </conditionalFormatting>
  <conditionalFormatting sqref="D9">
    <cfRule type="expression" priority="21" dxfId="0" stopIfTrue="1">
      <formula>AND(D9&lt;&gt;"",$D$5="",NOT(AND($D$5&lt;&gt;"",$D$5="no")))</formula>
    </cfRule>
    <cfRule type="expression" priority="22" dxfId="1" stopIfTrue="1">
      <formula>AND(D9&lt;&gt;"",NOT($D$5=""),NOT(AND($D$5&lt;&gt;"",$D$5="no")))</formula>
    </cfRule>
    <cfRule type="expression" priority="23" dxfId="2" stopIfTrue="1">
      <formula>AND(AND($D$5&lt;&gt;"",$D$5="no"),D9="")</formula>
    </cfRule>
    <cfRule type="expression" priority="24" dxfId="3" stopIfTrue="1">
      <formula>AND(D9="",NOT(AND($D$5&lt;&gt;"",$D$5="no")))</formula>
    </cfRule>
  </conditionalFormatting>
  <conditionalFormatting sqref="D10">
    <cfRule type="expression" priority="25" dxfId="0" stopIfTrue="1">
      <formula>AND(D10&lt;&gt;"",COUNTA('2- AML'!$D$4:$AG$4)=0,NOT(OR(COUNTIF('2- AML'!$D$4:$AG$4,"Common client's monies")&gt;0,COUNTIF('2- AML'!$D$4:$AG$4,"both")&gt;0)))</formula>
    </cfRule>
    <cfRule type="expression" priority="26" dxfId="1" stopIfTrue="1">
      <formula>AND(D10&lt;&gt;"",NOT(COUNTA('2- AML'!$D$4:$AG$4)=0),NOT(OR(COUNTIF('2- AML'!$D$4:$AG$4,"Common client's monies")&gt;0,COUNTIF('2- AML'!$D$4:$AG$4,"both")&gt;0)))</formula>
    </cfRule>
    <cfRule type="expression" priority="27" dxfId="2" stopIfTrue="1">
      <formula>AND(OR(COUNTIF('2- AML'!$D$4:$AG$4,"Common client's monies")&gt;0,COUNTIF('2- AML'!$D$4:$AG$4,"both")&gt;0),D10="")</formula>
    </cfRule>
    <cfRule type="expression" priority="28" dxfId="3" stopIfTrue="1">
      <formula>AND(D10="",NOT(OR(COUNTIF('2- AML'!$D$4:$AG$4,"Common client's monies")&gt;0,COUNTIF('2- AML'!$D$4:$AG$4,"both")&gt;0)))</formula>
    </cfRule>
  </conditionalFormatting>
  <conditionalFormatting sqref="D11">
    <cfRule type="expression" priority="29" dxfId="0" stopIfTrue="1">
      <formula>AND(D11&lt;&gt;"",$D$9="",NOT(AND($D$9&lt;&gt;"",$D$9="other")))</formula>
    </cfRule>
    <cfRule type="expression" priority="30" dxfId="1" stopIfTrue="1">
      <formula>AND(D11&lt;&gt;"",NOT($D$9=""),NOT(AND($D$9&lt;&gt;"",$D$9="other")))</formula>
    </cfRule>
    <cfRule type="expression" priority="31" dxfId="2" stopIfTrue="1">
      <formula>AND(AND($D$9&lt;&gt;"",$D$9="other"),D11="")</formula>
    </cfRule>
    <cfRule type="expression" priority="32" dxfId="3" stopIfTrue="1">
      <formula>AND(D11="",NOT(AND($D$9&lt;&gt;"",$D$9="other")))</formula>
    </cfRule>
  </conditionalFormatting>
  <conditionalFormatting sqref="D12">
    <cfRule type="expression" priority="33" dxfId="0" stopIfTrue="1">
      <formula>AND(D12&lt;&gt;"",COUNTA('2- AML'!$D$4:$AG$4)=0,NOT(OR(COUNTIF('2- AML'!$D$4:$AG$4,"Common client's monies")&gt;0,COUNTIF('2- AML'!$D$4:$AG$4,"both")&gt;0)))</formula>
    </cfRule>
    <cfRule type="expression" priority="34" dxfId="1" stopIfTrue="1">
      <formula>AND(D12&lt;&gt;"",NOT(COUNTA('2- AML'!$D$4:$AG$4)=0),NOT(OR(COUNTIF('2- AML'!$D$4:$AG$4,"Common client's monies")&gt;0,COUNTIF('2- AML'!$D$4:$AG$4,"both")&gt;0)))</formula>
    </cfRule>
    <cfRule type="expression" priority="35" dxfId="2" stopIfTrue="1">
      <formula>AND(OR(COUNTIF('2- AML'!$D$4:$AG$4,"Common client's monies")&gt;0,COUNTIF('2- AML'!$D$4:$AG$4,"both")&gt;0),D12="")</formula>
    </cfRule>
    <cfRule type="expression" priority="36" dxfId="3" stopIfTrue="1">
      <formula>AND(D12="",NOT(OR(COUNTIF('2- AML'!$D$4:$AG$4,"Common client's monies")&gt;0,COUNTIF('2- AML'!$D$4:$AG$4,"both")&gt;0)))</formula>
    </cfRule>
  </conditionalFormatting>
  <conditionalFormatting sqref="D13">
    <cfRule type="expression" priority="37" dxfId="0" stopIfTrue="1">
      <formula>AND(D13&lt;&gt;"",COUNTA('2- AML'!$D$4:$AG$4)=0,NOT(OR(COUNTIF('2- AML'!$D$4:$AG$4,"Common client's monies")&gt;0,COUNTIF('2- AML'!$D$4:$AG$4,"both")&gt;0)))</formula>
    </cfRule>
    <cfRule type="expression" priority="38" dxfId="1" stopIfTrue="1">
      <formula>AND(D13&lt;&gt;"",NOT(COUNTA('2- AML'!$D$4:$AG$4)=0),NOT(OR(COUNTIF('2- AML'!$D$4:$AG$4,"Common client's monies")&gt;0,COUNTIF('2- AML'!$D$4:$AG$4,"both")&gt;0)))</formula>
    </cfRule>
    <cfRule type="expression" priority="39" dxfId="2" stopIfTrue="1">
      <formula>AND(OR(COUNTIF('2- AML'!$D$4:$AG$4,"Common client's monies")&gt;0,COUNTIF('2- AML'!$D$4:$AG$4,"both")&gt;0),D13="")</formula>
    </cfRule>
    <cfRule type="expression" priority="40" dxfId="3" stopIfTrue="1">
      <formula>AND(D13="",NOT(OR(COUNTIF('2- AML'!$D$4:$AG$4,"Common client's monies")&gt;0,COUNTIF('2- AML'!$D$4:$AG$4,"both")&gt;0)))</formula>
    </cfRule>
  </conditionalFormatting>
  <conditionalFormatting sqref="D14">
    <cfRule type="expression" priority="41" dxfId="0" stopIfTrue="1">
      <formula>AND(D14&lt;&gt;"",COUNTA('2- AML'!$D$4:$AG$4)=0,NOT(OR(COUNTIF('2- AML'!$D$4:$AG$4,"Common client's monies")&gt;0,COUNTIF('2- AML'!$D$4:$AG$4,"both")&gt;0)))</formula>
    </cfRule>
    <cfRule type="expression" priority="42" dxfId="1" stopIfTrue="1">
      <formula>AND(D14&lt;&gt;"",NOT(COUNTA('2- AML'!$D$4:$AG$4)=0),NOT(OR(COUNTIF('2- AML'!$D$4:$AG$4,"Common client's monies")&gt;0,COUNTIF('2- AML'!$D$4:$AG$4,"both")&gt;0)))</formula>
    </cfRule>
    <cfRule type="expression" priority="43" dxfId="2" stopIfTrue="1">
      <formula>AND(OR(COUNTIF('2- AML'!$D$4:$AG$4,"Common client's monies")&gt;0,COUNTIF('2- AML'!$D$4:$AG$4,"both")&gt;0),D14="")</formula>
    </cfRule>
    <cfRule type="expression" priority="44" dxfId="3" stopIfTrue="1">
      <formula>AND(D14="",NOT(OR(COUNTIF('2- AML'!$D$4:$AG$4,"Common client's monies")&gt;0,COUNTIF('2- AML'!$D$4:$AG$4,"both")&gt;0)))</formula>
    </cfRule>
  </conditionalFormatting>
  <conditionalFormatting sqref="D15">
    <cfRule type="expression" priority="45" dxfId="0" stopIfTrue="1">
      <formula>AND(D15&lt;&gt;"",COUNTA('2- AML'!$D$4:$AG$4)=0,NOT(OR(COUNTIF('2- AML'!$D$4:$AG$4,"Common client's monies")&gt;0,COUNTIF('2- AML'!$D$4:$AG$4,"both")&gt;0)))</formula>
    </cfRule>
    <cfRule type="expression" priority="46" dxfId="1" stopIfTrue="1">
      <formula>AND(D15&lt;&gt;"",NOT(COUNTA('2- AML'!$D$4:$AG$4)=0),NOT(OR(COUNTIF('2- AML'!$D$4:$AG$4,"Common client's monies")&gt;0,COUNTIF('2- AML'!$D$4:$AG$4,"both")&gt;0)))</formula>
    </cfRule>
    <cfRule type="expression" priority="47" dxfId="2" stopIfTrue="1">
      <formula>AND(OR(COUNTIF('2- AML'!$D$4:$AG$4,"Common client's monies")&gt;0,COUNTIF('2- AML'!$D$4:$AG$4,"both")&gt;0),D15="")</formula>
    </cfRule>
    <cfRule type="expression" priority="48" dxfId="3" stopIfTrue="1">
      <formula>AND(D15="",NOT(OR(COUNTIF('2- AML'!$D$4:$AG$4,"Common client's monies")&gt;0,COUNTIF('2- AML'!$D$4:$AG$4,"both")&gt;0)))</formula>
    </cfRule>
  </conditionalFormatting>
  <conditionalFormatting sqref="D16">
    <cfRule type="expression" priority="49" dxfId="0" stopIfTrue="1">
      <formula>AND(D16&lt;&gt;"",$D$14="",NOT(AND($D$14&lt;&gt;"",$D$14="yes")))</formula>
    </cfRule>
    <cfRule type="expression" priority="50" dxfId="1" stopIfTrue="1">
      <formula>AND(D16&lt;&gt;"",NOT($D$14=""),NOT(AND($D$14&lt;&gt;"",$D$14="yes")))</formula>
    </cfRule>
    <cfRule type="expression" priority="51" dxfId="2" stopIfTrue="1">
      <formula>AND(AND($D$14&lt;&gt;"",$D$14="yes"),D16="")</formula>
    </cfRule>
    <cfRule type="expression" priority="52" dxfId="3" stopIfTrue="1">
      <formula>AND(D16="",NOT(AND($D$14&lt;&gt;"",$D$14="yes")))</formula>
    </cfRule>
  </conditionalFormatting>
  <dataValidations count="8">
    <dataValidation sqref="D3"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4:AG4" showDropDown="0" showInputMessage="1" showErrorMessage="1" allowBlank="1" errorTitle="Invalid value" error="Please select one of the allowed values from the dropdown list." promptTitle="Allowed values" prompt="Select a value from the dropdown list." type="list" errorStyle="stop">
      <formula1>='_lists'!$AF$2:$AF$4</formula1>
    </dataValidation>
    <dataValidation sqref="D5" showDropDown="0" showInputMessage="1" showErrorMessage="1" allowBlank="1" errorTitle="Invalid value" error="Please select one of the allowed values from the dropdown list." promptTitle="Allowed values" prompt="Select a value from the dropdown list." type="list" errorStyle="stop">
      <formula1>='_lists'!$AG$2:$AG$4</formula1>
    </dataValidation>
    <dataValidation sqref="D6"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7" showDropDown="0" showInputMessage="1" showErrorMessage="1" allowBlank="1" errorTitle="Invalid value" error="Please select one of the allowed values from the dropdown list." promptTitle="Allowed values" prompt="Select a value from the dropdown list." type="list" errorStyle="stop">
      <formula1>='_lists'!$AH$2:$AH$7</formula1>
    </dataValidation>
    <dataValidation sqref="D10" showDropDown="0" showInputMessage="1" showErrorMessage="1" allowBlank="1" errorTitle="Invalid value" error="Please select one of the allowed values from the dropdown list." promptTitle="Allowed values" prompt="Select a value from the dropdown list." type="list" errorStyle="stop">
      <formula1>='_lists'!$AH$2:$AH$7</formula1>
    </dataValidation>
    <dataValidation sqref="D13"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15"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s>
  <hyperlinks>
    <hyperlink xmlns:r="http://schemas.openxmlformats.org/officeDocument/2006/relationships" ref="A3" r:id="rId1"/>
    <hyperlink xmlns:r="http://schemas.openxmlformats.org/officeDocument/2006/relationships" ref="A4" r:id="rId2"/>
    <hyperlink xmlns:r="http://schemas.openxmlformats.org/officeDocument/2006/relationships" ref="A5" r:id="rId3"/>
    <hyperlink xmlns:r="http://schemas.openxmlformats.org/officeDocument/2006/relationships" ref="A6" r:id="rId4"/>
    <hyperlink xmlns:r="http://schemas.openxmlformats.org/officeDocument/2006/relationships" ref="A7" r:id="rId5"/>
    <hyperlink xmlns:r="http://schemas.openxmlformats.org/officeDocument/2006/relationships" ref="A8" r:id="rId6"/>
    <hyperlink xmlns:r="http://schemas.openxmlformats.org/officeDocument/2006/relationships" ref="A9" r:id="rId7"/>
    <hyperlink xmlns:r="http://schemas.openxmlformats.org/officeDocument/2006/relationships" ref="A10" r:id="rId8"/>
    <hyperlink xmlns:r="http://schemas.openxmlformats.org/officeDocument/2006/relationships" ref="A11" r:id="rId9"/>
    <hyperlink xmlns:r="http://schemas.openxmlformats.org/officeDocument/2006/relationships" ref="A12" r:id="rId10"/>
    <hyperlink xmlns:r="http://schemas.openxmlformats.org/officeDocument/2006/relationships" ref="A13" r:id="rId11"/>
    <hyperlink xmlns:r="http://schemas.openxmlformats.org/officeDocument/2006/relationships" ref="A14" r:id="rId12"/>
    <hyperlink xmlns:r="http://schemas.openxmlformats.org/officeDocument/2006/relationships" ref="A15" r:id="rId13"/>
    <hyperlink xmlns:r="http://schemas.openxmlformats.org/officeDocument/2006/relationships" ref="A16" r:id="rId14"/>
  </hyperlinks>
  <pageMargins left="0.75" right="0.75" top="1" bottom="1" header="0.5" footer="0.5"/>
</worksheet>
</file>

<file path=xl/worksheets/sheet6.xml><?xml version="1.0" encoding="utf-8"?>
<worksheet xmlns="http://schemas.openxmlformats.org/spreadsheetml/2006/main">
  <sheetPr>
    <tabColor rgb="005B9BD5"/>
    <outlinePr summaryBelow="1" summaryRight="1"/>
    <pageSetUpPr/>
  </sheetPr>
  <dimension ref="A1:AL14"/>
  <sheetViews>
    <sheetView workbookViewId="0">
      <pane xSplit="3" ySplit="1" topLeftCell="D2" activePane="bottomRight" state="frozen"/>
      <selection pane="topRight"/>
      <selection pane="bottomLeft"/>
      <selection pane="bottomRight" activeCell="A1" sqref="A1"/>
    </sheetView>
  </sheetViews>
  <sheetFormatPr baseColWidth="8" defaultRowHeight="15"/>
  <cols>
    <col width="24" customWidth="1" min="1" max="1"/>
    <col width="58" customWidth="1" min="2" max="2"/>
    <col width="42"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hidden="1" width="13" customWidth="1" min="34" max="34"/>
    <col hidden="1" width="13" customWidth="1" min="35" max="35"/>
    <col hidden="1" width="13" customWidth="1" min="36" max="36"/>
    <col hidden="1" width="13" customWidth="1" min="37" max="37"/>
    <col hidden="1" width="13" customWidth="1" min="38" max="38"/>
  </cols>
  <sheetData>
    <row r="1">
      <c r="A1" s="27" t="inlineStr">
        <is>
          <t>root_id</t>
        </is>
      </c>
      <c r="B1" s="27" t="inlineStr">
        <is>
          <t>label</t>
        </is>
      </c>
      <c r="C1" s="27" t="inlineStr">
        <is>
          <t>Comments / Guidance</t>
        </is>
      </c>
      <c r="D1" s="27" t="inlineStr">
        <is>
          <t>Value_1</t>
        </is>
      </c>
      <c r="E1" s="27" t="inlineStr">
        <is>
          <t>Value_2</t>
        </is>
      </c>
      <c r="F1" s="27" t="inlineStr">
        <is>
          <t>Value_3</t>
        </is>
      </c>
      <c r="G1" s="27" t="inlineStr">
        <is>
          <t>Value_4</t>
        </is>
      </c>
      <c r="H1" s="27" t="inlineStr">
        <is>
          <t>Value_5</t>
        </is>
      </c>
      <c r="I1" s="27" t="inlineStr">
        <is>
          <t>Value_6</t>
        </is>
      </c>
      <c r="J1" s="27" t="inlineStr">
        <is>
          <t>Value_7</t>
        </is>
      </c>
      <c r="K1" s="27" t="inlineStr">
        <is>
          <t>Value_8</t>
        </is>
      </c>
      <c r="L1" s="27" t="inlineStr">
        <is>
          <t>Value_9</t>
        </is>
      </c>
      <c r="M1" s="27" t="inlineStr">
        <is>
          <t>Value_10</t>
        </is>
      </c>
      <c r="N1" s="27" t="inlineStr">
        <is>
          <t>Value_11</t>
        </is>
      </c>
      <c r="O1" s="27" t="inlineStr">
        <is>
          <t>Value_12</t>
        </is>
      </c>
      <c r="P1" s="27" t="inlineStr">
        <is>
          <t>Value_13</t>
        </is>
      </c>
      <c r="Q1" s="27" t="inlineStr">
        <is>
          <t>Value_14</t>
        </is>
      </c>
      <c r="R1" s="27" t="inlineStr">
        <is>
          <t>Value_15</t>
        </is>
      </c>
      <c r="S1" s="27" t="inlineStr">
        <is>
          <t>Value_16</t>
        </is>
      </c>
      <c r="T1" s="27" t="inlineStr">
        <is>
          <t>Value_17</t>
        </is>
      </c>
      <c r="U1" s="27" t="inlineStr">
        <is>
          <t>Value_18</t>
        </is>
      </c>
      <c r="V1" s="27" t="inlineStr">
        <is>
          <t>Value_19</t>
        </is>
      </c>
      <c r="W1" s="27" t="inlineStr">
        <is>
          <t>Value_20</t>
        </is>
      </c>
      <c r="X1" s="27" t="inlineStr">
        <is>
          <t>Value_21</t>
        </is>
      </c>
      <c r="Y1" s="27" t="inlineStr">
        <is>
          <t>Value_22</t>
        </is>
      </c>
      <c r="Z1" s="27" t="inlineStr">
        <is>
          <t>Value_23</t>
        </is>
      </c>
      <c r="AA1" s="27" t="inlineStr">
        <is>
          <t>Value_24</t>
        </is>
      </c>
      <c r="AB1" s="27" t="inlineStr">
        <is>
          <t>Value_25</t>
        </is>
      </c>
      <c r="AC1" s="27" t="inlineStr">
        <is>
          <t>Value_26</t>
        </is>
      </c>
      <c r="AD1" s="27" t="inlineStr">
        <is>
          <t>Value_27</t>
        </is>
      </c>
      <c r="AE1" s="27" t="inlineStr">
        <is>
          <t>Value_28</t>
        </is>
      </c>
      <c r="AF1" s="27" t="inlineStr">
        <is>
          <t>Value_29</t>
        </is>
      </c>
      <c r="AG1" s="27" t="inlineStr">
        <is>
          <t>Value_30</t>
        </is>
      </c>
      <c r="AH1" t="inlineStr">
        <is>
          <t>__answer_present</t>
        </is>
      </c>
      <c r="AI1" t="inlineStr">
        <is>
          <t>__dependency_met</t>
        </is>
      </c>
      <c r="AJ1" t="inlineStr">
        <is>
          <t>__controller_missing</t>
        </is>
      </c>
      <c r="AK1" t="inlineStr">
        <is>
          <t>__dashboard_status</t>
        </is>
      </c>
      <c r="AL1" t="inlineStr">
        <is>
          <t>__dependency_parse_status</t>
        </is>
      </c>
    </row>
    <row r="2" ht="24" customHeight="1">
      <c r="A2" s="28" t="inlineStr">
        <is>
          <t>PR — FINANCIAL INFORMATION</t>
        </is>
      </c>
      <c r="B2" s="28" t="n"/>
      <c r="C2" s="28" t="n"/>
      <c r="D2" s="28" t="n"/>
      <c r="E2" s="28" t="n"/>
      <c r="F2" s="28" t="n"/>
      <c r="G2" s="28" t="n"/>
      <c r="H2" s="28" t="n"/>
      <c r="I2" s="28" t="n"/>
      <c r="J2" s="28" t="n"/>
      <c r="K2" s="28" t="n"/>
      <c r="L2" s="28" t="n"/>
      <c r="M2" s="28" t="n"/>
      <c r="N2" s="28" t="n"/>
      <c r="O2" s="28" t="n"/>
      <c r="P2" s="28" t="n"/>
      <c r="Q2" s="28" t="n"/>
      <c r="R2" s="28" t="n"/>
      <c r="S2" s="28" t="n"/>
      <c r="T2" s="28" t="n"/>
      <c r="U2" s="28" t="n"/>
      <c r="V2" s="28" t="n"/>
      <c r="W2" s="28" t="n"/>
      <c r="X2" s="28" t="n"/>
      <c r="Y2" s="28" t="n"/>
      <c r="Z2" s="28" t="n"/>
      <c r="AA2" s="28" t="n"/>
      <c r="AB2" s="28" t="n"/>
      <c r="AC2" s="28" t="n"/>
      <c r="AD2" s="28" t="n"/>
      <c r="AE2" s="28" t="n"/>
      <c r="AF2" s="28" t="n"/>
      <c r="AG2" s="28" t="n"/>
    </row>
    <row r="3">
      <c r="A3" s="29" t="inlineStr">
        <is>
          <t>UTACSP_PR_245_v1</t>
        </is>
      </c>
      <c r="B3" s="30" t="inlineStr">
        <is>
          <t>a) Total value of assets of the CSP in Euro</t>
        </is>
      </c>
      <c r="C3" s="31" t="inlineStr">
        <is>
          <t>Kindly ensure that the figures correspond to those included in the financial statements or equivalent submitted to the Authority, where applicable. 
For Individual CSPs: The value should include total current and fixed…</t>
        </is>
      </c>
      <c r="D3" s="32" t="inlineStr"/>
      <c r="E3" s="33" t="inlineStr"/>
      <c r="F3" s="33" t="inlineStr"/>
      <c r="G3" s="33" t="inlineStr"/>
      <c r="H3" s="33" t="inlineStr"/>
      <c r="I3" s="33" t="inlineStr"/>
      <c r="J3" s="33" t="inlineStr"/>
      <c r="K3" s="33" t="inlineStr"/>
      <c r="L3" s="33" t="inlineStr"/>
      <c r="M3" s="33" t="inlineStr"/>
      <c r="N3" s="33" t="inlineStr"/>
      <c r="O3" s="33" t="inlineStr"/>
      <c r="P3" s="33" t="inlineStr"/>
      <c r="Q3" s="33" t="inlineStr"/>
      <c r="R3" s="33" t="inlineStr"/>
      <c r="S3" s="33" t="inlineStr"/>
      <c r="T3" s="33" t="inlineStr"/>
      <c r="U3" s="33" t="inlineStr"/>
      <c r="V3" s="33" t="inlineStr"/>
      <c r="W3" s="33" t="inlineStr"/>
      <c r="X3" s="33" t="inlineStr"/>
      <c r="Y3" s="33" t="inlineStr"/>
      <c r="Z3" s="33" t="inlineStr"/>
      <c r="AA3" s="33" t="inlineStr"/>
      <c r="AB3" s="33" t="inlineStr"/>
      <c r="AC3" s="33" t="inlineStr"/>
      <c r="AD3" s="33" t="inlineStr"/>
      <c r="AE3" s="33" t="inlineStr"/>
      <c r="AF3" s="33" t="inlineStr"/>
      <c r="AG3" s="33" t="inlineStr"/>
      <c r="AH3">
        <f>COUNTA(D3:D3)&gt;0</f>
        <v/>
      </c>
      <c r="AI3">
        <f>TRUE</f>
        <v/>
      </c>
      <c r="AJ3">
        <f>FALSE</f>
        <v/>
      </c>
      <c r="AK3">
        <f>IF(AH3,"ANSWERED","MISSING")</f>
        <v/>
      </c>
      <c r="AL3" t="inlineStr">
        <is>
          <t>NO_DEPENDENCY</t>
        </is>
      </c>
    </row>
    <row r="4">
      <c r="A4" s="29" t="inlineStr">
        <is>
          <t>UTACSP_PR_246_v1</t>
        </is>
      </c>
      <c r="B4" s="30" t="inlineStr">
        <is>
          <t>b) Total value of current assets of the CSP in Euro</t>
        </is>
      </c>
      <c r="C4" s="31" t="inlineStr">
        <is>
          <t>Kindly ensure that the figures correspond to those included in the financial statements or equivalent submitted to the Authority, where applicable. 
For Individual CSPs: The value should include all amounts receivable…</t>
        </is>
      </c>
      <c r="D4" s="32" t="inlineStr"/>
      <c r="E4" s="33" t="inlineStr"/>
      <c r="F4" s="33" t="inlineStr"/>
      <c r="G4" s="33" t="inlineStr"/>
      <c r="H4" s="33" t="inlineStr"/>
      <c r="I4" s="33" t="inlineStr"/>
      <c r="J4" s="33" t="inlineStr"/>
      <c r="K4" s="33" t="inlineStr"/>
      <c r="L4" s="33" t="inlineStr"/>
      <c r="M4" s="33" t="inlineStr"/>
      <c r="N4" s="33" t="inlineStr"/>
      <c r="O4" s="33" t="inlineStr"/>
      <c r="P4" s="33" t="inlineStr"/>
      <c r="Q4" s="33" t="inlineStr"/>
      <c r="R4" s="33" t="inlineStr"/>
      <c r="S4" s="33" t="inlineStr"/>
      <c r="T4" s="33" t="inlineStr"/>
      <c r="U4" s="33" t="inlineStr"/>
      <c r="V4" s="33" t="inlineStr"/>
      <c r="W4" s="33" t="inlineStr"/>
      <c r="X4" s="33" t="inlineStr"/>
      <c r="Y4" s="33" t="inlineStr"/>
      <c r="Z4" s="33" t="inlineStr"/>
      <c r="AA4" s="33" t="inlineStr"/>
      <c r="AB4" s="33" t="inlineStr"/>
      <c r="AC4" s="33" t="inlineStr"/>
      <c r="AD4" s="33" t="inlineStr"/>
      <c r="AE4" s="33" t="inlineStr"/>
      <c r="AF4" s="33" t="inlineStr"/>
      <c r="AG4" s="33" t="inlineStr"/>
      <c r="AH4">
        <f>COUNTA(D4:D4)&gt;0</f>
        <v/>
      </c>
      <c r="AI4">
        <f>TRUE</f>
        <v/>
      </c>
      <c r="AJ4">
        <f>FALSE</f>
        <v/>
      </c>
      <c r="AK4">
        <f>IF(AH4,"ANSWERED","MISSING")</f>
        <v/>
      </c>
      <c r="AL4" t="inlineStr">
        <is>
          <t>NO_DEPENDENCY</t>
        </is>
      </c>
    </row>
    <row r="5">
      <c r="A5" s="29" t="inlineStr">
        <is>
          <t>UTACSP_PR_247_v1</t>
        </is>
      </c>
      <c r="B5" s="30" t="inlineStr">
        <is>
          <t>c) Total value of liabilities of the CSP in Euro</t>
        </is>
      </c>
      <c r="C5" s="31" t="inlineStr">
        <is>
          <t>Kindly ensure that the figures correspond to those included in the financial statements or equivalent submitted to the Authority, where applicable. 
For Individual CSPs: The value should include total current and fixed…</t>
        </is>
      </c>
      <c r="D5" s="32" t="inlineStr"/>
      <c r="E5" s="33" t="inlineStr"/>
      <c r="F5" s="33" t="inlineStr"/>
      <c r="G5" s="33" t="inlineStr"/>
      <c r="H5" s="33" t="inlineStr"/>
      <c r="I5" s="33" t="inlineStr"/>
      <c r="J5" s="33" t="inlineStr"/>
      <c r="K5" s="33" t="inlineStr"/>
      <c r="L5" s="33" t="inlineStr"/>
      <c r="M5" s="33" t="inlineStr"/>
      <c r="N5" s="33" t="inlineStr"/>
      <c r="O5" s="33" t="inlineStr"/>
      <c r="P5" s="33" t="inlineStr"/>
      <c r="Q5" s="33" t="inlineStr"/>
      <c r="R5" s="33" t="inlineStr"/>
      <c r="S5" s="33" t="inlineStr"/>
      <c r="T5" s="33" t="inlineStr"/>
      <c r="U5" s="33" t="inlineStr"/>
      <c r="V5" s="33" t="inlineStr"/>
      <c r="W5" s="33" t="inlineStr"/>
      <c r="X5" s="33" t="inlineStr"/>
      <c r="Y5" s="33" t="inlineStr"/>
      <c r="Z5" s="33" t="inlineStr"/>
      <c r="AA5" s="33" t="inlineStr"/>
      <c r="AB5" s="33" t="inlineStr"/>
      <c r="AC5" s="33" t="inlineStr"/>
      <c r="AD5" s="33" t="inlineStr"/>
      <c r="AE5" s="33" t="inlineStr"/>
      <c r="AF5" s="33" t="inlineStr"/>
      <c r="AG5" s="33" t="inlineStr"/>
      <c r="AH5">
        <f>COUNTA(D5:D5)&gt;0</f>
        <v/>
      </c>
      <c r="AI5">
        <f>TRUE</f>
        <v/>
      </c>
      <c r="AJ5">
        <f>FALSE</f>
        <v/>
      </c>
      <c r="AK5">
        <f>IF(AH5,"ANSWERED","MISSING")</f>
        <v/>
      </c>
      <c r="AL5" t="inlineStr">
        <is>
          <t>NO_DEPENDENCY</t>
        </is>
      </c>
    </row>
    <row r="6">
      <c r="A6" s="29" t="inlineStr">
        <is>
          <t>UTACSP_PR_248_v1</t>
        </is>
      </c>
      <c r="B6" s="30" t="inlineStr">
        <is>
          <t>d) Total value of current liabilities of the CSP in Euro</t>
        </is>
      </c>
      <c r="C6" s="31" t="inlineStr">
        <is>
          <t>Kindly ensure that the figures correspond to those included in the financial statements or equivalent submitted to the Authority, where applicable. 
For Individual CSPs: The value should include all amounts payable and…</t>
        </is>
      </c>
      <c r="D6" s="32" t="inlineStr"/>
      <c r="E6" s="33" t="inlineStr"/>
      <c r="F6" s="33" t="inlineStr"/>
      <c r="G6" s="33" t="inlineStr"/>
      <c r="H6" s="33" t="inlineStr"/>
      <c r="I6" s="33" t="inlineStr"/>
      <c r="J6" s="33" t="inlineStr"/>
      <c r="K6" s="33" t="inlineStr"/>
      <c r="L6" s="33" t="inlineStr"/>
      <c r="M6" s="33" t="inlineStr"/>
      <c r="N6" s="33" t="inlineStr"/>
      <c r="O6" s="33" t="inlineStr"/>
      <c r="P6" s="33" t="inlineStr"/>
      <c r="Q6" s="33" t="inlineStr"/>
      <c r="R6" s="33" t="inlineStr"/>
      <c r="S6" s="33" t="inlineStr"/>
      <c r="T6" s="33" t="inlineStr"/>
      <c r="U6" s="33" t="inlineStr"/>
      <c r="V6" s="33" t="inlineStr"/>
      <c r="W6" s="33" t="inlineStr"/>
      <c r="X6" s="33" t="inlineStr"/>
      <c r="Y6" s="33" t="inlineStr"/>
      <c r="Z6" s="33" t="inlineStr"/>
      <c r="AA6" s="33" t="inlineStr"/>
      <c r="AB6" s="33" t="inlineStr"/>
      <c r="AC6" s="33" t="inlineStr"/>
      <c r="AD6" s="33" t="inlineStr"/>
      <c r="AE6" s="33" t="inlineStr"/>
      <c r="AF6" s="33" t="inlineStr"/>
      <c r="AG6" s="33" t="inlineStr"/>
      <c r="AH6">
        <f>COUNTA(D6:D6)&gt;0</f>
        <v/>
      </c>
      <c r="AI6">
        <f>TRUE</f>
        <v/>
      </c>
      <c r="AJ6">
        <f>FALSE</f>
        <v/>
      </c>
      <c r="AK6">
        <f>IF(AH6,"ANSWERED","MISSING")</f>
        <v/>
      </c>
      <c r="AL6" t="inlineStr">
        <is>
          <t>NO_DEPENDENCY</t>
        </is>
      </c>
    </row>
    <row r="7">
      <c r="A7" s="29" t="inlineStr">
        <is>
          <t>UTACSP_PR_249_v1</t>
        </is>
      </c>
      <c r="B7" s="30" t="inlineStr">
        <is>
          <t>Net profit/loss before tax generated by the CSP during the reporting period in Euro</t>
        </is>
      </c>
      <c r="C7" s="31" t="inlineStr">
        <is>
          <t>N/A</t>
        </is>
      </c>
      <c r="D7" s="32" t="inlineStr"/>
      <c r="E7" s="33" t="inlineStr"/>
      <c r="F7" s="33" t="inlineStr"/>
      <c r="G7" s="33" t="inlineStr"/>
      <c r="H7" s="33" t="inlineStr"/>
      <c r="I7" s="33" t="inlineStr"/>
      <c r="J7" s="33" t="inlineStr"/>
      <c r="K7" s="33" t="inlineStr"/>
      <c r="L7" s="33" t="inlineStr"/>
      <c r="M7" s="33" t="inlineStr"/>
      <c r="N7" s="33" t="inlineStr"/>
      <c r="O7" s="33" t="inlineStr"/>
      <c r="P7" s="33" t="inlineStr"/>
      <c r="Q7" s="33" t="inlineStr"/>
      <c r="R7" s="33" t="inlineStr"/>
      <c r="S7" s="33" t="inlineStr"/>
      <c r="T7" s="33" t="inlineStr"/>
      <c r="U7" s="33" t="inlineStr"/>
      <c r="V7" s="33" t="inlineStr"/>
      <c r="W7" s="33" t="inlineStr"/>
      <c r="X7" s="33" t="inlineStr"/>
      <c r="Y7" s="33" t="inlineStr"/>
      <c r="Z7" s="33" t="inlineStr"/>
      <c r="AA7" s="33" t="inlineStr"/>
      <c r="AB7" s="33" t="inlineStr"/>
      <c r="AC7" s="33" t="inlineStr"/>
      <c r="AD7" s="33" t="inlineStr"/>
      <c r="AE7" s="33" t="inlineStr"/>
      <c r="AF7" s="33" t="inlineStr"/>
      <c r="AG7" s="33" t="inlineStr"/>
      <c r="AH7">
        <f>COUNTA(D7:D7)&gt;0</f>
        <v/>
      </c>
      <c r="AI7">
        <f>TRUE</f>
        <v/>
      </c>
      <c r="AJ7">
        <f>FALSE</f>
        <v/>
      </c>
      <c r="AK7">
        <f>IF(AH7,"ANSWERED","MISSING")</f>
        <v/>
      </c>
      <c r="AL7" t="inlineStr">
        <is>
          <t>NO_DEPENDENCY</t>
        </is>
      </c>
    </row>
    <row r="8">
      <c r="A8" s="29" t="inlineStr">
        <is>
          <t>UTACSP_PR_250_v1</t>
        </is>
      </c>
      <c r="B8" s="30" t="inlineStr">
        <is>
          <t>f) Total value of revenue generated by the CSP as at the end date of this reporting period for the following:  from authorised CSP activities</t>
        </is>
      </c>
      <c r="C8" s="31" t="inlineStr">
        <is>
          <t>Kindly ensure that the figures correspond to those included in the financial statements or equivalent submitted to the Authority, where applicable. 
For Individual CSPs: Therefore excluding any revenue from exempt CSP…</t>
        </is>
      </c>
      <c r="D8" s="32" t="inlineStr"/>
      <c r="E8" s="33" t="inlineStr"/>
      <c r="F8" s="33" t="inlineStr"/>
      <c r="G8" s="33" t="inlineStr"/>
      <c r="H8" s="33" t="inlineStr"/>
      <c r="I8" s="33" t="inlineStr"/>
      <c r="J8" s="33" t="inlineStr"/>
      <c r="K8" s="33" t="inlineStr"/>
      <c r="L8" s="33" t="inlineStr"/>
      <c r="M8" s="33" t="inlineStr"/>
      <c r="N8" s="33" t="inlineStr"/>
      <c r="O8" s="33" t="inlineStr"/>
      <c r="P8" s="33" t="inlineStr"/>
      <c r="Q8" s="33" t="inlineStr"/>
      <c r="R8" s="33" t="inlineStr"/>
      <c r="S8" s="33" t="inlineStr"/>
      <c r="T8" s="33" t="inlineStr"/>
      <c r="U8" s="33" t="inlineStr"/>
      <c r="V8" s="33" t="inlineStr"/>
      <c r="W8" s="33" t="inlineStr"/>
      <c r="X8" s="33" t="inlineStr"/>
      <c r="Y8" s="33" t="inlineStr"/>
      <c r="Z8" s="33" t="inlineStr"/>
      <c r="AA8" s="33" t="inlineStr"/>
      <c r="AB8" s="33" t="inlineStr"/>
      <c r="AC8" s="33" t="inlineStr"/>
      <c r="AD8" s="33" t="inlineStr"/>
      <c r="AE8" s="33" t="inlineStr"/>
      <c r="AF8" s="33" t="inlineStr"/>
      <c r="AG8" s="33" t="inlineStr"/>
      <c r="AH8">
        <f>COUNTA(D8:D8)&gt;0</f>
        <v/>
      </c>
      <c r="AI8">
        <f>TRUE</f>
        <v/>
      </c>
      <c r="AJ8">
        <f>FALSE</f>
        <v/>
      </c>
      <c r="AK8">
        <f>IF(AH8,"ANSWERED","MISSING")</f>
        <v/>
      </c>
      <c r="AL8" t="inlineStr">
        <is>
          <t>NO_DEPENDENCY</t>
        </is>
      </c>
    </row>
    <row r="9">
      <c r="A9" s="29" t="inlineStr">
        <is>
          <t>UTACSP_PR_251_v1</t>
        </is>
      </c>
      <c r="B9" s="30" t="inlineStr">
        <is>
          <t>f) Total value of revenue generated by the CSP as at the end date of this reporting period for the following: from other business activities</t>
        </is>
      </c>
      <c r="C9" s="31" t="inlineStr">
        <is>
          <t>Kindly ensure that the figures correspond to those included in the financial statements or equivalent submitted to the Authority, where applicable. 
For Individual CSPs: Therefore including any revenue from exempt CSP…</t>
        </is>
      </c>
      <c r="D9" s="32" t="inlineStr"/>
      <c r="E9" s="33" t="inlineStr"/>
      <c r="F9" s="33" t="inlineStr"/>
      <c r="G9" s="33" t="inlineStr"/>
      <c r="H9" s="33" t="inlineStr"/>
      <c r="I9" s="33" t="inlineStr"/>
      <c r="J9" s="33" t="inlineStr"/>
      <c r="K9" s="33" t="inlineStr"/>
      <c r="L9" s="33" t="inlineStr"/>
      <c r="M9" s="33" t="inlineStr"/>
      <c r="N9" s="33" t="inlineStr"/>
      <c r="O9" s="33" t="inlineStr"/>
      <c r="P9" s="33" t="inlineStr"/>
      <c r="Q9" s="33" t="inlineStr"/>
      <c r="R9" s="33" t="inlineStr"/>
      <c r="S9" s="33" t="inlineStr"/>
      <c r="T9" s="33" t="inlineStr"/>
      <c r="U9" s="33" t="inlineStr"/>
      <c r="V9" s="33" t="inlineStr"/>
      <c r="W9" s="33" t="inlineStr"/>
      <c r="X9" s="33" t="inlineStr"/>
      <c r="Y9" s="33" t="inlineStr"/>
      <c r="Z9" s="33" t="inlineStr"/>
      <c r="AA9" s="33" t="inlineStr"/>
      <c r="AB9" s="33" t="inlineStr"/>
      <c r="AC9" s="33" t="inlineStr"/>
      <c r="AD9" s="33" t="inlineStr"/>
      <c r="AE9" s="33" t="inlineStr"/>
      <c r="AF9" s="33" t="inlineStr"/>
      <c r="AG9" s="33" t="inlineStr"/>
      <c r="AH9">
        <f>COUNTA(D9:D9)&gt;0</f>
        <v/>
      </c>
      <c r="AI9">
        <f>TRUE</f>
        <v/>
      </c>
      <c r="AJ9">
        <f>FALSE</f>
        <v/>
      </c>
      <c r="AK9">
        <f>IF(AH9,"ANSWERED","MISSING")</f>
        <v/>
      </c>
      <c r="AL9" t="inlineStr">
        <is>
          <t>NO_DEPENDENCY</t>
        </is>
      </c>
    </row>
    <row r="10">
      <c r="A10" s="29" t="inlineStr">
        <is>
          <t>UTACSP_PR_252_v1</t>
        </is>
      </c>
      <c r="B10" s="30" t="inlineStr">
        <is>
          <t>Net profit/loss after tax generated by the CSP during the reporting period in Euro</t>
        </is>
      </c>
      <c r="C10" s="31" t="inlineStr">
        <is>
          <t>N/A</t>
        </is>
      </c>
      <c r="D10" s="32" t="inlineStr"/>
      <c r="E10" s="33" t="inlineStr"/>
      <c r="F10" s="33" t="inlineStr"/>
      <c r="G10" s="33" t="inlineStr"/>
      <c r="H10" s="33" t="inlineStr"/>
      <c r="I10" s="33" t="inlineStr"/>
      <c r="J10" s="33" t="inlineStr"/>
      <c r="K10" s="33" t="inlineStr"/>
      <c r="L10" s="33" t="inlineStr"/>
      <c r="M10" s="33" t="inlineStr"/>
      <c r="N10" s="33" t="inlineStr"/>
      <c r="O10" s="33" t="inlineStr"/>
      <c r="P10" s="33" t="inlineStr"/>
      <c r="Q10" s="33" t="inlineStr"/>
      <c r="R10" s="33" t="inlineStr"/>
      <c r="S10" s="33" t="inlineStr"/>
      <c r="T10" s="33" t="inlineStr"/>
      <c r="U10" s="33" t="inlineStr"/>
      <c r="V10" s="33" t="inlineStr"/>
      <c r="W10" s="33" t="inlineStr"/>
      <c r="X10" s="33" t="inlineStr"/>
      <c r="Y10" s="33" t="inlineStr"/>
      <c r="Z10" s="33" t="inlineStr"/>
      <c r="AA10" s="33" t="inlineStr"/>
      <c r="AB10" s="33" t="inlineStr"/>
      <c r="AC10" s="33" t="inlineStr"/>
      <c r="AD10" s="33" t="inlineStr"/>
      <c r="AE10" s="33" t="inlineStr"/>
      <c r="AF10" s="33" t="inlineStr"/>
      <c r="AG10" s="33" t="inlineStr"/>
      <c r="AH10">
        <f>COUNTA(D10:D10)&gt;0</f>
        <v/>
      </c>
      <c r="AI10">
        <f>TRUE</f>
        <v/>
      </c>
      <c r="AJ10">
        <f>FALSE</f>
        <v/>
      </c>
      <c r="AK10">
        <f>IF(AH10,"ANSWERED","MISSING")</f>
        <v/>
      </c>
      <c r="AL10" t="inlineStr">
        <is>
          <t>NO_DEPENDENCY</t>
        </is>
      </c>
    </row>
    <row r="11">
      <c r="A11" s="29" t="inlineStr">
        <is>
          <t>UTACSP_PR_253_v1</t>
        </is>
      </c>
      <c r="B11" s="30" t="inlineStr">
        <is>
          <t>Please indicate the type of insurance which the CSP has in place.</t>
        </is>
      </c>
      <c r="C11" s="31" t="inlineStr">
        <is>
          <t>Select one option from the allowed list of values.
OPTIONS: PII | D&amp;O | Both | N/A</t>
        </is>
      </c>
      <c r="D11" s="32" t="inlineStr"/>
      <c r="E11" s="33" t="inlineStr"/>
      <c r="F11" s="33" t="inlineStr"/>
      <c r="G11" s="33" t="inlineStr"/>
      <c r="H11" s="33" t="inlineStr"/>
      <c r="I11" s="33" t="inlineStr"/>
      <c r="J11" s="33" t="inlineStr"/>
      <c r="K11" s="33" t="inlineStr"/>
      <c r="L11" s="33" t="inlineStr"/>
      <c r="M11" s="33" t="inlineStr"/>
      <c r="N11" s="33" t="inlineStr"/>
      <c r="O11" s="33" t="inlineStr"/>
      <c r="P11" s="33" t="inlineStr"/>
      <c r="Q11" s="33" t="inlineStr"/>
      <c r="R11" s="33" t="inlineStr"/>
      <c r="S11" s="33" t="inlineStr"/>
      <c r="T11" s="33" t="inlineStr"/>
      <c r="U11" s="33" t="inlineStr"/>
      <c r="V11" s="33" t="inlineStr"/>
      <c r="W11" s="33" t="inlineStr"/>
      <c r="X11" s="33" t="inlineStr"/>
      <c r="Y11" s="33" t="inlineStr"/>
      <c r="Z11" s="33" t="inlineStr"/>
      <c r="AA11" s="33" t="inlineStr"/>
      <c r="AB11" s="33" t="inlineStr"/>
      <c r="AC11" s="33" t="inlineStr"/>
      <c r="AD11" s="33" t="inlineStr"/>
      <c r="AE11" s="33" t="inlineStr"/>
      <c r="AF11" s="33" t="inlineStr"/>
      <c r="AG11" s="33" t="inlineStr"/>
      <c r="AH11">
        <f>COUNTA(D11:D11)&gt;0</f>
        <v/>
      </c>
      <c r="AI11">
        <f>TRUE</f>
        <v/>
      </c>
      <c r="AJ11">
        <f>FALSE</f>
        <v/>
      </c>
      <c r="AK11">
        <f>IF(AH11,"ANSWERED","MISSING")</f>
        <v/>
      </c>
      <c r="AL11" t="inlineStr">
        <is>
          <t>NO_DEPENDENCY</t>
        </is>
      </c>
    </row>
    <row r="12">
      <c r="A12" s="29" t="inlineStr">
        <is>
          <t>UTACSP_PR_254_v1</t>
        </is>
      </c>
      <c r="B12" s="30" t="inlineStr">
        <is>
          <t>i) Please indicate the value of the PII / D&amp;O insurance cover in place in Euro</t>
        </is>
      </c>
      <c r="C12" s="31" t="inlineStr">
        <is>
          <t>Kindly ensure that the figures correspond to those included in the financial statements or equivalent submitted to the Authority, where applicable.Required if question UTACSP_PR_252 is answered as one of: PII,D&amp;O,both.
WHEN TO ANSWER: “Net profit/loss after tax generated by the CSP during the reporting period in Euro” (UTACSP_PR_252) is one of: “PII”, “D&amp;O”, “both”</t>
        </is>
      </c>
      <c r="D12" s="34" t="inlineStr"/>
      <c r="E12" s="33" t="inlineStr"/>
      <c r="F12" s="33" t="inlineStr"/>
      <c r="G12" s="33" t="inlineStr"/>
      <c r="H12" s="33" t="inlineStr"/>
      <c r="I12" s="33" t="inlineStr"/>
      <c r="J12" s="33" t="inlineStr"/>
      <c r="K12" s="33" t="inlineStr"/>
      <c r="L12" s="33" t="inlineStr"/>
      <c r="M12" s="33" t="inlineStr"/>
      <c r="N12" s="33" t="inlineStr"/>
      <c r="O12" s="33" t="inlineStr"/>
      <c r="P12" s="33" t="inlineStr"/>
      <c r="Q12" s="33" t="inlineStr"/>
      <c r="R12" s="33" t="inlineStr"/>
      <c r="S12" s="33" t="inlineStr"/>
      <c r="T12" s="33" t="inlineStr"/>
      <c r="U12" s="33" t="inlineStr"/>
      <c r="V12" s="33" t="inlineStr"/>
      <c r="W12" s="33" t="inlineStr"/>
      <c r="X12" s="33" t="inlineStr"/>
      <c r="Y12" s="33" t="inlineStr"/>
      <c r="Z12" s="33" t="inlineStr"/>
      <c r="AA12" s="33" t="inlineStr"/>
      <c r="AB12" s="33" t="inlineStr"/>
      <c r="AC12" s="33" t="inlineStr"/>
      <c r="AD12" s="33" t="inlineStr"/>
      <c r="AE12" s="33" t="inlineStr"/>
      <c r="AF12" s="33" t="inlineStr"/>
      <c r="AG12" s="33" t="inlineStr"/>
      <c r="AH12">
        <f>COUNTA(D12:D12)&gt;0</f>
        <v/>
      </c>
      <c r="AI12">
        <f>IFERROR(AND($D$10&lt;&gt;"",OR($D$10="PII",$D$10="D&amp;O",$D$10="both")),FALSE)</f>
        <v/>
      </c>
      <c r="AJ12">
        <f>IFERROR(AND($D$10="",NOT(AND($D$10&lt;&gt;"",OR($D$10="PII",$D$10="D&amp;O",$D$10="both")))),FALSE)</f>
        <v/>
      </c>
      <c r="AK12">
        <f>IF(AI12,IF(AH12,"ANSWERED","MISSING"),IF(AJ12,IF(AH12,"INVALID","CONTROLLER MISSING"),IF(AH12,"INVALID","NOT APPLICABLE")))</f>
        <v/>
      </c>
      <c r="AL12" t="inlineStr">
        <is>
          <t>PARSED</t>
        </is>
      </c>
    </row>
    <row r="13">
      <c r="A13" s="29" t="inlineStr">
        <is>
          <t>UTACSP_PR_255_v1</t>
        </is>
      </c>
      <c r="B13" s="30" t="inlineStr">
        <is>
          <t>Has the CSP made any claim on the PII / D&amp;O in place?</t>
        </is>
      </c>
      <c r="C13" s="31" t="inlineStr">
        <is>
          <t>Select one option from the allowed list of values.
Required if question UTACSP_PR_252 is answered as one of: PII,D&amp;O,both.
OPTIONS: YES | NO
WHEN TO ANSWER: “Net profit/loss after tax generated by the CSP during the reporting period in Euro” (UTACSP_PR_252) is one of: “PII”, “D&amp;O”, “both”</t>
        </is>
      </c>
      <c r="D13" s="34" t="inlineStr"/>
      <c r="E13" s="33" t="inlineStr"/>
      <c r="F13" s="33" t="inlineStr"/>
      <c r="G13" s="33" t="inlineStr"/>
      <c r="H13" s="33" t="inlineStr"/>
      <c r="I13" s="33" t="inlineStr"/>
      <c r="J13" s="33" t="inlineStr"/>
      <c r="K13" s="33" t="inlineStr"/>
      <c r="L13" s="33" t="inlineStr"/>
      <c r="M13" s="33" t="inlineStr"/>
      <c r="N13" s="33" t="inlineStr"/>
      <c r="O13" s="33" t="inlineStr"/>
      <c r="P13" s="33" t="inlineStr"/>
      <c r="Q13" s="33" t="inlineStr"/>
      <c r="R13" s="33" t="inlineStr"/>
      <c r="S13" s="33" t="inlineStr"/>
      <c r="T13" s="33" t="inlineStr"/>
      <c r="U13" s="33" t="inlineStr"/>
      <c r="V13" s="33" t="inlineStr"/>
      <c r="W13" s="33" t="inlineStr"/>
      <c r="X13" s="33" t="inlineStr"/>
      <c r="Y13" s="33" t="inlineStr"/>
      <c r="Z13" s="33" t="inlineStr"/>
      <c r="AA13" s="33" t="inlineStr"/>
      <c r="AB13" s="33" t="inlineStr"/>
      <c r="AC13" s="33" t="inlineStr"/>
      <c r="AD13" s="33" t="inlineStr"/>
      <c r="AE13" s="33" t="inlineStr"/>
      <c r="AF13" s="33" t="inlineStr"/>
      <c r="AG13" s="33" t="inlineStr"/>
      <c r="AH13">
        <f>COUNTA(D13:D13)&gt;0</f>
        <v/>
      </c>
      <c r="AI13">
        <f>IFERROR(AND($D$10&lt;&gt;"",OR($D$10="PII",$D$10="D&amp;O",$D$10="both")),FALSE)</f>
        <v/>
      </c>
      <c r="AJ13">
        <f>IFERROR(AND($D$10="",NOT(AND($D$10&lt;&gt;"",OR($D$10="PII",$D$10="D&amp;O",$D$10="both")))),FALSE)</f>
        <v/>
      </c>
      <c r="AK13">
        <f>IF(AI13,IF(AH13,"ANSWERED","MISSING"),IF(AJ13,IF(AH13,"INVALID","CONTROLLER MISSING"),IF(AH13,"INVALID","NOT APPLICABLE")))</f>
        <v/>
      </c>
      <c r="AL13" t="inlineStr">
        <is>
          <t>PARSED</t>
        </is>
      </c>
    </row>
    <row r="14">
      <c r="A14" s="29" t="inlineStr">
        <is>
          <t>UTACSP_PR_256_v1</t>
        </is>
      </c>
      <c r="B14" s="30" t="inlineStr">
        <is>
          <t>Provide details of the claim.</t>
        </is>
      </c>
      <c r="C14" s="31" t="inlineStr">
        <is>
          <t>Required if question UTACSP_PR_254 is answered as yes.
WHEN TO ANSWER: “i) Please indicate the value of the PII / D&amp;O insurance cover in place in Euro” (UTACSP_PR_254) is “yes”</t>
        </is>
      </c>
      <c r="D14" s="34" t="inlineStr"/>
      <c r="E14" s="33" t="inlineStr"/>
      <c r="F14" s="33" t="inlineStr"/>
      <c r="G14" s="33" t="inlineStr"/>
      <c r="H14" s="33" t="inlineStr"/>
      <c r="I14" s="33" t="inlineStr"/>
      <c r="J14" s="33" t="inlineStr"/>
      <c r="K14" s="33" t="inlineStr"/>
      <c r="L14" s="33" t="inlineStr"/>
      <c r="M14" s="33" t="inlineStr"/>
      <c r="N14" s="33" t="inlineStr"/>
      <c r="O14" s="33" t="inlineStr"/>
      <c r="P14" s="33" t="inlineStr"/>
      <c r="Q14" s="33" t="inlineStr"/>
      <c r="R14" s="33" t="inlineStr"/>
      <c r="S14" s="33" t="inlineStr"/>
      <c r="T14" s="33" t="inlineStr"/>
      <c r="U14" s="33" t="inlineStr"/>
      <c r="V14" s="33" t="inlineStr"/>
      <c r="W14" s="33" t="inlineStr"/>
      <c r="X14" s="33" t="inlineStr"/>
      <c r="Y14" s="33" t="inlineStr"/>
      <c r="Z14" s="33" t="inlineStr"/>
      <c r="AA14" s="33" t="inlineStr"/>
      <c r="AB14" s="33" t="inlineStr"/>
      <c r="AC14" s="33" t="inlineStr"/>
      <c r="AD14" s="33" t="inlineStr"/>
      <c r="AE14" s="33" t="inlineStr"/>
      <c r="AF14" s="33" t="inlineStr"/>
      <c r="AG14" s="33" t="inlineStr"/>
      <c r="AH14">
        <f>COUNTA(D14:D14)&gt;0</f>
        <v/>
      </c>
      <c r="AI14">
        <f>IFERROR(AND($D$12&lt;&gt;"",$D$12="yes"),FALSE)</f>
        <v/>
      </c>
      <c r="AJ14">
        <f>IFERROR(AND($D$12="",NOT(AND($D$12&lt;&gt;"",$D$12="yes"))),FALSE)</f>
        <v/>
      </c>
      <c r="AK14">
        <f>IF(AI14,IF(AH14,"ANSWERED","MISSING"),IF(AJ14,IF(AH14,"INVALID","CONTROLLER MISSING"),IF(AH14,"INVALID","NOT APPLICABLE")))</f>
        <v/>
      </c>
      <c r="AL14" t="inlineStr">
        <is>
          <t>PARSED</t>
        </is>
      </c>
    </row>
  </sheetData>
  <mergeCells count="1">
    <mergeCell ref="A2:AG2"/>
  </mergeCells>
  <conditionalFormatting sqref="D12">
    <cfRule type="expression" priority="1" dxfId="0" stopIfTrue="1">
      <formula>AND(D12&lt;&gt;"",$D$10="",NOT(AND($D$10&lt;&gt;"",OR($D$10="PII",$D$10="D&amp;O",$D$10="both"))))</formula>
    </cfRule>
    <cfRule type="expression" priority="2" dxfId="1" stopIfTrue="1">
      <formula>AND(D12&lt;&gt;"",NOT($D$10=""),NOT(AND($D$10&lt;&gt;"",OR($D$10="PII",$D$10="D&amp;O",$D$10="both"))))</formula>
    </cfRule>
    <cfRule type="expression" priority="3" dxfId="2" stopIfTrue="1">
      <formula>AND(AND($D$10&lt;&gt;"",OR($D$10="PII",$D$10="D&amp;O",$D$10="both")),D12="")</formula>
    </cfRule>
    <cfRule type="expression" priority="4" dxfId="3" stopIfTrue="1">
      <formula>AND(D12="",NOT(AND($D$10&lt;&gt;"",OR($D$10="PII",$D$10="D&amp;O",$D$10="both"))))</formula>
    </cfRule>
  </conditionalFormatting>
  <conditionalFormatting sqref="D13">
    <cfRule type="expression" priority="5" dxfId="0" stopIfTrue="1">
      <formula>AND(D13&lt;&gt;"",$D$10="",NOT(AND($D$10&lt;&gt;"",OR($D$10="PII",$D$10="D&amp;O",$D$10="both"))))</formula>
    </cfRule>
    <cfRule type="expression" priority="6" dxfId="1" stopIfTrue="1">
      <formula>AND(D13&lt;&gt;"",NOT($D$10=""),NOT(AND($D$10&lt;&gt;"",OR($D$10="PII",$D$10="D&amp;O",$D$10="both"))))</formula>
    </cfRule>
    <cfRule type="expression" priority="7" dxfId="2" stopIfTrue="1">
      <formula>AND(AND($D$10&lt;&gt;"",OR($D$10="PII",$D$10="D&amp;O",$D$10="both")),D13="")</formula>
    </cfRule>
    <cfRule type="expression" priority="8" dxfId="3" stopIfTrue="1">
      <formula>AND(D13="",NOT(AND($D$10&lt;&gt;"",OR($D$10="PII",$D$10="D&amp;O",$D$10="both"))))</formula>
    </cfRule>
  </conditionalFormatting>
  <conditionalFormatting sqref="D14">
    <cfRule type="expression" priority="9" dxfId="0" stopIfTrue="1">
      <formula>AND(D14&lt;&gt;"",$D$12="",NOT(AND($D$12&lt;&gt;"",$D$12="yes")))</formula>
    </cfRule>
    <cfRule type="expression" priority="10" dxfId="1" stopIfTrue="1">
      <formula>AND(D14&lt;&gt;"",NOT($D$12=""),NOT(AND($D$12&lt;&gt;"",$D$12="yes")))</formula>
    </cfRule>
    <cfRule type="expression" priority="11" dxfId="2" stopIfTrue="1">
      <formula>AND(AND($D$12&lt;&gt;"",$D$12="yes"),D14="")</formula>
    </cfRule>
    <cfRule type="expression" priority="12" dxfId="3" stopIfTrue="1">
      <formula>AND(D14="",NOT(AND($D$12&lt;&gt;"",$D$12="yes")))</formula>
    </cfRule>
  </conditionalFormatting>
  <dataValidations count="11">
    <dataValidation sqref="D3" showDropDown="0" showInputMessage="1" showErrorMessage="1" allowBlank="1" errorTitle="Invalid number" error="Enter a numeric value between -1e+15 and 1e+15." promptTitle="Number required" prompt="Enter a numeric value between -1e+15 and 1e+15." type="custom" errorStyle="stop">
      <formula1>=OR(D3="",AND(ISNUMBER(D3),D3&gt;=-1000000000000000.0,D3&lt;=1000000000000000.0))</formula1>
    </dataValidation>
    <dataValidation sqref="D4" showDropDown="0" showInputMessage="1" showErrorMessage="1" allowBlank="1" errorTitle="Invalid number" error="Enter a numeric value between -1e+15 and 1e+15." promptTitle="Number required" prompt="Enter a numeric value between -1e+15 and 1e+15." type="custom" errorStyle="stop">
      <formula1>=OR(D4="",AND(ISNUMBER(D4),D4&gt;=-1000000000000000.0,D4&lt;=1000000000000000.0))</formula1>
    </dataValidation>
    <dataValidation sqref="D5" showDropDown="0" showInputMessage="1" showErrorMessage="1" allowBlank="1" errorTitle="Invalid number" error="Enter a numeric value between -1e+15 and 1e+15." promptTitle="Number required" prompt="Enter a numeric value between -1e+15 and 1e+15." type="custom" errorStyle="stop">
      <formula1>=OR(D5="",AND(ISNUMBER(D5),D5&gt;=-1000000000000000.0,D5&lt;=1000000000000000.0))</formula1>
    </dataValidation>
    <dataValidation sqref="D6" showDropDown="0" showInputMessage="1" showErrorMessage="1" allowBlank="1" errorTitle="Invalid number" error="Enter a numeric value between -1e+15 and 1e+15." promptTitle="Number required" prompt="Enter a numeric value between -1e+15 and 1e+15." type="custom" errorStyle="stop">
      <formula1>=OR(D6="",AND(ISNUMBER(D6),D6&gt;=-1000000000000000.0,D6&lt;=1000000000000000.0))</formula1>
    </dataValidation>
    <dataValidation sqref="D7" showDropDown="0" showInputMessage="1" showErrorMessage="1" allowBlank="1" errorTitle="Invalid number" error="Enter a numeric value between -1e+15 and 1e+15." promptTitle="Number required" prompt="Enter a numeric value between -1e+15 and 1e+15." type="custom" errorStyle="stop">
      <formula1>=OR(D7="",AND(ISNUMBER(D7),D7&gt;=-1000000000000000.0,D7&lt;=1000000000000000.0))</formula1>
    </dataValidation>
    <dataValidation sqref="D8" showDropDown="0" showInputMessage="1" showErrorMessage="1" allowBlank="1" errorTitle="Invalid number" error="Enter a numeric value between -1e+15 and 1e+15." promptTitle="Number required" prompt="Enter a numeric value between -1e+15 and 1e+15." type="custom" errorStyle="stop">
      <formula1>=OR(D8="",AND(ISNUMBER(D8),D8&gt;=-1000000000000000.0,D8&lt;=1000000000000000.0))</formula1>
    </dataValidation>
    <dataValidation sqref="D9" showDropDown="0" showInputMessage="1" showErrorMessage="1" allowBlank="1" errorTitle="Invalid number" error="Enter a numeric value between -1e+15 and 1e+15." promptTitle="Number required" prompt="Enter a numeric value between -1e+15 and 1e+15." type="custom" errorStyle="stop">
      <formula1>=OR(D9="",AND(ISNUMBER(D9),D9&gt;=-1000000000000000.0,D9&lt;=1000000000000000.0))</formula1>
    </dataValidation>
    <dataValidation sqref="D10" showDropDown="0" showInputMessage="1" showErrorMessage="1" allowBlank="1" errorTitle="Invalid number" error="Enter a numeric value between -1e+15 and 1e+15." promptTitle="Number required" prompt="Enter a numeric value between -1e+15 and 1e+15." type="custom" errorStyle="stop">
      <formula1>=OR(D10="",AND(ISNUMBER(D10),D10&gt;=-1000000000000000.0,D10&lt;=1000000000000000.0))</formula1>
    </dataValidation>
    <dataValidation sqref="D11" showDropDown="0" showInputMessage="1" showErrorMessage="1" allowBlank="1" errorTitle="Invalid value" error="Please select one of the allowed values from the dropdown list." promptTitle="Allowed values" prompt="Select a value from the dropdown list." type="list" errorStyle="stop">
      <formula1>='_lists'!$AI$2:$AI$5</formula1>
    </dataValidation>
    <dataValidation sqref="D12" showDropDown="0" showInputMessage="1" showErrorMessage="1" allowBlank="1" errorTitle="Invalid number" error="Enter a numeric value between -1e+15 and 1e+15." promptTitle="Number required" prompt="Enter a numeric value between -1e+15 and 1e+15." type="custom" errorStyle="stop">
      <formula1>=OR(D12="",AND(ISNUMBER(D12),D12&gt;=-1000000000000000.0,D12&lt;=1000000000000000.0))</formula1>
    </dataValidation>
    <dataValidation sqref="D13"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s>
  <hyperlinks>
    <hyperlink xmlns:r="http://schemas.openxmlformats.org/officeDocument/2006/relationships" ref="A3" r:id="rId1"/>
    <hyperlink xmlns:r="http://schemas.openxmlformats.org/officeDocument/2006/relationships" ref="A4" r:id="rId2"/>
    <hyperlink xmlns:r="http://schemas.openxmlformats.org/officeDocument/2006/relationships" ref="A5" r:id="rId3"/>
    <hyperlink xmlns:r="http://schemas.openxmlformats.org/officeDocument/2006/relationships" ref="A6" r:id="rId4"/>
    <hyperlink xmlns:r="http://schemas.openxmlformats.org/officeDocument/2006/relationships" ref="A7" r:id="rId5"/>
    <hyperlink xmlns:r="http://schemas.openxmlformats.org/officeDocument/2006/relationships" ref="A8" r:id="rId6"/>
    <hyperlink xmlns:r="http://schemas.openxmlformats.org/officeDocument/2006/relationships" ref="A9" r:id="rId7"/>
    <hyperlink xmlns:r="http://schemas.openxmlformats.org/officeDocument/2006/relationships" ref="A10" r:id="rId8"/>
    <hyperlink xmlns:r="http://schemas.openxmlformats.org/officeDocument/2006/relationships" ref="A11" r:id="rId9"/>
    <hyperlink xmlns:r="http://schemas.openxmlformats.org/officeDocument/2006/relationships" ref="A12" r:id="rId10"/>
    <hyperlink xmlns:r="http://schemas.openxmlformats.org/officeDocument/2006/relationships" ref="A13" r:id="rId11"/>
    <hyperlink xmlns:r="http://schemas.openxmlformats.org/officeDocument/2006/relationships" ref="A14" r:id="rId12"/>
  </hyperlinks>
  <pageMargins left="0.75" right="0.75" top="1" bottom="1" header="0.5" footer="0.5"/>
</worksheet>
</file>

<file path=xl/worksheets/sheet7.xml><?xml version="1.0" encoding="utf-8"?>
<worksheet xmlns="http://schemas.openxmlformats.org/spreadsheetml/2006/main">
  <sheetPr>
    <tabColor rgb="005B9BD5"/>
    <outlinePr summaryBelow="1" summaryRight="1"/>
    <pageSetUpPr/>
  </sheetPr>
  <dimension ref="A1:AL222"/>
  <sheetViews>
    <sheetView workbookViewId="0">
      <pane xSplit="3" ySplit="1" topLeftCell="D2" activePane="bottomRight" state="frozen"/>
      <selection pane="topRight"/>
      <selection pane="bottomLeft"/>
      <selection pane="bottomRight" activeCell="A1" sqref="A1"/>
    </sheetView>
  </sheetViews>
  <sheetFormatPr baseColWidth="8" defaultRowHeight="15"/>
  <cols>
    <col width="24" customWidth="1" min="1" max="1"/>
    <col width="58" customWidth="1" min="2" max="2"/>
    <col width="42"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hidden="1" width="13" customWidth="1" min="34" max="34"/>
    <col hidden="1" width="13" customWidth="1" min="35" max="35"/>
    <col hidden="1" width="13" customWidth="1" min="36" max="36"/>
    <col hidden="1" width="13" customWidth="1" min="37" max="37"/>
    <col hidden="1" width="13" customWidth="1" min="38" max="38"/>
  </cols>
  <sheetData>
    <row r="1">
      <c r="A1" s="27" t="inlineStr">
        <is>
          <t>root_id</t>
        </is>
      </c>
      <c r="B1" s="27" t="inlineStr">
        <is>
          <t>label</t>
        </is>
      </c>
      <c r="C1" s="27" t="inlineStr">
        <is>
          <t>Comments / Guidance</t>
        </is>
      </c>
      <c r="D1" s="27" t="inlineStr">
        <is>
          <t>Value_1</t>
        </is>
      </c>
      <c r="E1" s="27" t="inlineStr">
        <is>
          <t>Value_2</t>
        </is>
      </c>
      <c r="F1" s="27" t="inlineStr">
        <is>
          <t>Value_3</t>
        </is>
      </c>
      <c r="G1" s="27" t="inlineStr">
        <is>
          <t>Value_4</t>
        </is>
      </c>
      <c r="H1" s="27" t="inlineStr">
        <is>
          <t>Value_5</t>
        </is>
      </c>
      <c r="I1" s="27" t="inlineStr">
        <is>
          <t>Value_6</t>
        </is>
      </c>
      <c r="J1" s="27" t="inlineStr">
        <is>
          <t>Value_7</t>
        </is>
      </c>
      <c r="K1" s="27" t="inlineStr">
        <is>
          <t>Value_8</t>
        </is>
      </c>
      <c r="L1" s="27" t="inlineStr">
        <is>
          <t>Value_9</t>
        </is>
      </c>
      <c r="M1" s="27" t="inlineStr">
        <is>
          <t>Value_10</t>
        </is>
      </c>
      <c r="N1" s="27" t="inlineStr">
        <is>
          <t>Value_11</t>
        </is>
      </c>
      <c r="O1" s="27" t="inlineStr">
        <is>
          <t>Value_12</t>
        </is>
      </c>
      <c r="P1" s="27" t="inlineStr">
        <is>
          <t>Value_13</t>
        </is>
      </c>
      <c r="Q1" s="27" t="inlineStr">
        <is>
          <t>Value_14</t>
        </is>
      </c>
      <c r="R1" s="27" t="inlineStr">
        <is>
          <t>Value_15</t>
        </is>
      </c>
      <c r="S1" s="27" t="inlineStr">
        <is>
          <t>Value_16</t>
        </is>
      </c>
      <c r="T1" s="27" t="inlineStr">
        <is>
          <t>Value_17</t>
        </is>
      </c>
      <c r="U1" s="27" t="inlineStr">
        <is>
          <t>Value_18</t>
        </is>
      </c>
      <c r="V1" s="27" t="inlineStr">
        <is>
          <t>Value_19</t>
        </is>
      </c>
      <c r="W1" s="27" t="inlineStr">
        <is>
          <t>Value_20</t>
        </is>
      </c>
      <c r="X1" s="27" t="inlineStr">
        <is>
          <t>Value_21</t>
        </is>
      </c>
      <c r="Y1" s="27" t="inlineStr">
        <is>
          <t>Value_22</t>
        </is>
      </c>
      <c r="Z1" s="27" t="inlineStr">
        <is>
          <t>Value_23</t>
        </is>
      </c>
      <c r="AA1" s="27" t="inlineStr">
        <is>
          <t>Value_24</t>
        </is>
      </c>
      <c r="AB1" s="27" t="inlineStr">
        <is>
          <t>Value_25</t>
        </is>
      </c>
      <c r="AC1" s="27" t="inlineStr">
        <is>
          <t>Value_26</t>
        </is>
      </c>
      <c r="AD1" s="27" t="inlineStr">
        <is>
          <t>Value_27</t>
        </is>
      </c>
      <c r="AE1" s="27" t="inlineStr">
        <is>
          <t>Value_28</t>
        </is>
      </c>
      <c r="AF1" s="27" t="inlineStr">
        <is>
          <t>Value_29</t>
        </is>
      </c>
      <c r="AG1" s="27" t="inlineStr">
        <is>
          <t>Value_30</t>
        </is>
      </c>
      <c r="AH1" t="inlineStr">
        <is>
          <t>__answer_present</t>
        </is>
      </c>
      <c r="AI1" t="inlineStr">
        <is>
          <t>__dependency_met</t>
        </is>
      </c>
      <c r="AJ1" t="inlineStr">
        <is>
          <t>__controller_missing</t>
        </is>
      </c>
      <c r="AK1" t="inlineStr">
        <is>
          <t>__dashboard_status</t>
        </is>
      </c>
      <c r="AL1" t="inlineStr">
        <is>
          <t>__dependency_parse_status</t>
        </is>
      </c>
    </row>
    <row r="2" ht="24" customHeight="1">
      <c r="A2" s="28" t="inlineStr">
        <is>
          <t>AMLE — SUBJECT PERSON INFORMATION</t>
        </is>
      </c>
      <c r="B2" s="28" t="n"/>
      <c r="C2" s="28" t="n"/>
      <c r="D2" s="28" t="n"/>
      <c r="E2" s="28" t="n"/>
      <c r="F2" s="28" t="n"/>
      <c r="G2" s="28" t="n"/>
      <c r="H2" s="28" t="n"/>
      <c r="I2" s="28" t="n"/>
      <c r="J2" s="28" t="n"/>
      <c r="K2" s="28" t="n"/>
      <c r="L2" s="28" t="n"/>
      <c r="M2" s="28" t="n"/>
      <c r="N2" s="28" t="n"/>
      <c r="O2" s="28" t="n"/>
      <c r="P2" s="28" t="n"/>
      <c r="Q2" s="28" t="n"/>
      <c r="R2" s="28" t="n"/>
      <c r="S2" s="28" t="n"/>
      <c r="T2" s="28" t="n"/>
      <c r="U2" s="28" t="n"/>
      <c r="V2" s="28" t="n"/>
      <c r="W2" s="28" t="n"/>
      <c r="X2" s="28" t="n"/>
      <c r="Y2" s="28" t="n"/>
      <c r="Z2" s="28" t="n"/>
      <c r="AA2" s="28" t="n"/>
      <c r="AB2" s="28" t="n"/>
      <c r="AC2" s="28" t="n"/>
      <c r="AD2" s="28" t="n"/>
      <c r="AE2" s="28" t="n"/>
      <c r="AF2" s="28" t="n"/>
      <c r="AG2" s="28" t="n"/>
    </row>
    <row r="3">
      <c r="A3" s="29" t="inlineStr">
        <is>
          <t>UTACSP_AMLE_1_v1</t>
        </is>
      </c>
      <c r="B3" s="30" t="inlineStr">
        <is>
          <t>Subject Person Information: General remarks</t>
        </is>
      </c>
      <c r="C3" s="31" t="inlineStr">
        <is>
          <t>Subject persons are required, for each of the questions included in this questionnaire, to choose the answer option that best reflects their circumstances. The FIAU acknowledges that the answer options defined by it may…</t>
        </is>
      </c>
      <c r="D3" s="32" t="inlineStr"/>
      <c r="E3" s="33" t="inlineStr"/>
      <c r="F3" s="33" t="inlineStr"/>
      <c r="G3" s="33" t="inlineStr"/>
      <c r="H3" s="33" t="inlineStr"/>
      <c r="I3" s="33" t="inlineStr"/>
      <c r="J3" s="33" t="inlineStr"/>
      <c r="K3" s="33" t="inlineStr"/>
      <c r="L3" s="33" t="inlineStr"/>
      <c r="M3" s="33" t="inlineStr"/>
      <c r="N3" s="33" t="inlineStr"/>
      <c r="O3" s="33" t="inlineStr"/>
      <c r="P3" s="33" t="inlineStr"/>
      <c r="Q3" s="33" t="inlineStr"/>
      <c r="R3" s="33" t="inlineStr"/>
      <c r="S3" s="33" t="inlineStr"/>
      <c r="T3" s="33" t="inlineStr"/>
      <c r="U3" s="33" t="inlineStr"/>
      <c r="V3" s="33" t="inlineStr"/>
      <c r="W3" s="33" t="inlineStr"/>
      <c r="X3" s="33" t="inlineStr"/>
      <c r="Y3" s="33" t="inlineStr"/>
      <c r="Z3" s="33" t="inlineStr"/>
      <c r="AA3" s="33" t="inlineStr"/>
      <c r="AB3" s="33" t="inlineStr"/>
      <c r="AC3" s="33" t="inlineStr"/>
      <c r="AD3" s="33" t="inlineStr"/>
      <c r="AE3" s="33" t="inlineStr"/>
      <c r="AF3" s="33" t="inlineStr"/>
      <c r="AG3" s="33" t="inlineStr"/>
      <c r="AH3">
        <f>COUNTA(D3:D3)&gt;0</f>
        <v/>
      </c>
      <c r="AI3">
        <f>TRUE</f>
        <v/>
      </c>
      <c r="AJ3">
        <f>FALSE</f>
        <v/>
      </c>
      <c r="AK3">
        <f>IF(AH3,"ANSWERED","MISSING")</f>
        <v/>
      </c>
      <c r="AL3" t="inlineStr">
        <is>
          <t>NO_DEPENDENCY</t>
        </is>
      </c>
    </row>
    <row r="4" ht="24" customHeight="1">
      <c r="A4" s="28" t="inlineStr">
        <is>
          <t>AMLE — PRODUCT RISK</t>
        </is>
      </c>
      <c r="B4" s="28" t="n"/>
      <c r="C4" s="28" t="n"/>
      <c r="D4" s="28" t="n"/>
      <c r="E4" s="28" t="n"/>
      <c r="F4" s="28" t="n"/>
      <c r="G4" s="28" t="n"/>
      <c r="H4" s="28" t="n"/>
      <c r="I4" s="28" t="n"/>
      <c r="J4" s="28" t="n"/>
      <c r="K4" s="28" t="n"/>
      <c r="L4" s="28" t="n"/>
      <c r="M4" s="28" t="n"/>
      <c r="N4" s="28" t="n"/>
      <c r="O4" s="28" t="n"/>
      <c r="P4" s="28" t="n"/>
      <c r="Q4" s="28" t="n"/>
      <c r="R4" s="28" t="n"/>
      <c r="S4" s="28" t="n"/>
      <c r="T4" s="28" t="n"/>
      <c r="U4" s="28" t="n"/>
      <c r="V4" s="28" t="n"/>
      <c r="W4" s="28" t="n"/>
      <c r="X4" s="28" t="n"/>
      <c r="Y4" s="28" t="n"/>
      <c r="Z4" s="28" t="n"/>
      <c r="AA4" s="28" t="n"/>
      <c r="AB4" s="28" t="n"/>
      <c r="AC4" s="28" t="n"/>
      <c r="AD4" s="28" t="n"/>
      <c r="AE4" s="28" t="n"/>
      <c r="AF4" s="28" t="n"/>
      <c r="AG4" s="28" t="n"/>
    </row>
    <row r="5">
      <c r="A5" s="29" t="inlineStr">
        <is>
          <t>UTACSP_AMLE_2_v1</t>
        </is>
      </c>
      <c r="B5" s="30" t="inlineStr">
        <is>
          <t>Please indicate the type of licence authorised by the Malta Financial Services Authority that your entity holds:</t>
        </is>
      </c>
      <c r="C5" s="31" t="inlineStr">
        <is>
          <t>Further explanation of label not specified. Please refer to question text in label column.
OPTIONS: Class A CSP | Class B CSP | Class C CSP</t>
        </is>
      </c>
      <c r="D5" s="32" t="inlineStr"/>
      <c r="E5" s="33" t="inlineStr"/>
      <c r="F5" s="33" t="inlineStr"/>
      <c r="G5" s="33" t="inlineStr"/>
      <c r="H5" s="33" t="inlineStr"/>
      <c r="I5" s="33" t="inlineStr"/>
      <c r="J5" s="33" t="inlineStr"/>
      <c r="K5" s="33" t="inlineStr"/>
      <c r="L5" s="33" t="inlineStr"/>
      <c r="M5" s="33" t="inlineStr"/>
      <c r="N5" s="33" t="inlineStr"/>
      <c r="O5" s="33" t="inlineStr"/>
      <c r="P5" s="33" t="inlineStr"/>
      <c r="Q5" s="33" t="inlineStr"/>
      <c r="R5" s="33" t="inlineStr"/>
      <c r="S5" s="33" t="inlineStr"/>
      <c r="T5" s="33" t="inlineStr"/>
      <c r="U5" s="33" t="inlineStr"/>
      <c r="V5" s="33" t="inlineStr"/>
      <c r="W5" s="33" t="inlineStr"/>
      <c r="X5" s="33" t="inlineStr"/>
      <c r="Y5" s="33" t="inlineStr"/>
      <c r="Z5" s="33" t="inlineStr"/>
      <c r="AA5" s="33" t="inlineStr"/>
      <c r="AB5" s="33" t="inlineStr"/>
      <c r="AC5" s="33" t="inlineStr"/>
      <c r="AD5" s="33" t="inlineStr"/>
      <c r="AE5" s="33" t="inlineStr"/>
      <c r="AF5" s="33" t="inlineStr"/>
      <c r="AG5" s="33" t="inlineStr"/>
      <c r="AH5">
        <f>COUNTA(D5:D5)&gt;0</f>
        <v/>
      </c>
      <c r="AI5">
        <f>TRUE</f>
        <v/>
      </c>
      <c r="AJ5">
        <f>FALSE</f>
        <v/>
      </c>
      <c r="AK5">
        <f>IF(AH5,"ANSWERED","MISSING")</f>
        <v/>
      </c>
      <c r="AL5" t="inlineStr">
        <is>
          <t>NO_DEPENDENCY</t>
        </is>
      </c>
    </row>
    <row r="6">
      <c r="A6" s="29" t="inlineStr">
        <is>
          <t>UTACSP_AMLE_3_v1</t>
        </is>
      </c>
      <c r="B6" s="30" t="inlineStr">
        <is>
          <t>Out of the following, please tick the products and services that have been offered by your entity/you during the previous calendar year</t>
        </is>
      </c>
      <c r="C6" s="31" t="inlineStr">
        <is>
          <t>Acting as director, company secretary refers to the provisions of acting as, or arranging for another person to act as director or secretary of a company, a partner in a partnership or in a similar position in relation…
HOW TO ANSWER: Multiple values; one item per Value_N cell; duplicates are not allowed.
OPTIONS: Use the dropdown list; the full option list is intentionally not repeated here.</t>
        </is>
      </c>
      <c r="D6" s="32" t="inlineStr"/>
      <c r="E6" s="34" t="inlineStr"/>
      <c r="F6" s="34" t="inlineStr"/>
      <c r="G6" s="34" t="inlineStr"/>
      <c r="H6" s="34" t="inlineStr"/>
      <c r="I6" s="34" t="inlineStr"/>
      <c r="J6" s="34" t="inlineStr"/>
      <c r="K6" s="34" t="inlineStr"/>
      <c r="L6" s="34" t="inlineStr"/>
      <c r="M6" s="34" t="inlineStr"/>
      <c r="N6" s="34" t="inlineStr"/>
      <c r="O6" s="34" t="inlineStr"/>
      <c r="P6" s="34" t="inlineStr"/>
      <c r="Q6" s="34" t="inlineStr"/>
      <c r="R6" s="34" t="inlineStr"/>
      <c r="S6" s="34" t="inlineStr"/>
      <c r="T6" s="34" t="inlineStr"/>
      <c r="U6" s="34" t="inlineStr"/>
      <c r="V6" s="34" t="inlineStr"/>
      <c r="W6" s="34" t="inlineStr"/>
      <c r="X6" s="34" t="inlineStr"/>
      <c r="Y6" s="34" t="inlineStr"/>
      <c r="Z6" s="34" t="inlineStr"/>
      <c r="AA6" s="34" t="inlineStr"/>
      <c r="AB6" s="34" t="inlineStr"/>
      <c r="AC6" s="34" t="inlineStr"/>
      <c r="AD6" s="34" t="inlineStr"/>
      <c r="AE6" s="34" t="inlineStr"/>
      <c r="AF6" s="34" t="inlineStr"/>
      <c r="AG6" s="34" t="inlineStr"/>
      <c r="AH6">
        <f>COUNTA(D6:AG6)&gt;0</f>
        <v/>
      </c>
      <c r="AI6">
        <f>TRUE</f>
        <v/>
      </c>
      <c r="AJ6">
        <f>FALSE</f>
        <v/>
      </c>
      <c r="AK6">
        <f>IF(AH6,"ANSWERED","MISSING")</f>
        <v/>
      </c>
      <c r="AL6" t="inlineStr">
        <is>
          <t>NO_DEPENDENCY</t>
        </is>
      </c>
    </row>
    <row r="7">
      <c r="A7" s="29" t="inlineStr">
        <is>
          <t>UTACSP_AMLE_4_v1</t>
        </is>
      </c>
      <c r="B7" s="30" t="inlineStr">
        <is>
          <t>Were any of the products and/or services provided to your entity (as a subject person), ceased due to de-risking practices during the previous calendar year?</t>
        </is>
      </c>
      <c r="C7" s="31" t="inlineStr">
        <is>
          <t>Further explanation of label not specified. Please refer to question text in label column.
OPTIONS: Yes | No</t>
        </is>
      </c>
      <c r="D7" s="32" t="inlineStr"/>
      <c r="E7" s="33" t="inlineStr"/>
      <c r="F7" s="33" t="inlineStr"/>
      <c r="G7" s="33" t="inlineStr"/>
      <c r="H7" s="33" t="inlineStr"/>
      <c r="I7" s="33" t="inlineStr"/>
      <c r="J7" s="33" t="inlineStr"/>
      <c r="K7" s="33" t="inlineStr"/>
      <c r="L7" s="33" t="inlineStr"/>
      <c r="M7" s="33" t="inlineStr"/>
      <c r="N7" s="33" t="inlineStr"/>
      <c r="O7" s="33" t="inlineStr"/>
      <c r="P7" s="33" t="inlineStr"/>
      <c r="Q7" s="33" t="inlineStr"/>
      <c r="R7" s="33" t="inlineStr"/>
      <c r="S7" s="33" t="inlineStr"/>
      <c r="T7" s="33" t="inlineStr"/>
      <c r="U7" s="33" t="inlineStr"/>
      <c r="V7" s="33" t="inlineStr"/>
      <c r="W7" s="33" t="inlineStr"/>
      <c r="X7" s="33" t="inlineStr"/>
      <c r="Y7" s="33" t="inlineStr"/>
      <c r="Z7" s="33" t="inlineStr"/>
      <c r="AA7" s="33" t="inlineStr"/>
      <c r="AB7" s="33" t="inlineStr"/>
      <c r="AC7" s="33" t="inlineStr"/>
      <c r="AD7" s="33" t="inlineStr"/>
      <c r="AE7" s="33" t="inlineStr"/>
      <c r="AF7" s="33" t="inlineStr"/>
      <c r="AG7" s="33" t="inlineStr"/>
      <c r="AH7">
        <f>COUNTA(D7:D7)&gt;0</f>
        <v/>
      </c>
      <c r="AI7">
        <f>TRUE</f>
        <v/>
      </c>
      <c r="AJ7">
        <f>FALSE</f>
        <v/>
      </c>
      <c r="AK7">
        <f>IF(AH7,"ANSWERED","MISSING")</f>
        <v/>
      </c>
      <c r="AL7" t="inlineStr">
        <is>
          <t>NO_DEPENDENCY</t>
        </is>
      </c>
    </row>
    <row r="8">
      <c r="A8" s="29" t="inlineStr">
        <is>
          <t>UTACSP_AMLE_5_v1</t>
        </is>
      </c>
      <c r="B8" s="30" t="inlineStr">
        <is>
          <t>Provide details of the de-risking.</t>
        </is>
      </c>
      <c r="C8" s="31" t="inlineStr">
        <is>
          <t>Further explanation of label not specified. Please refer to question text in label column.
WHEN TO ANSWER: “Were any of the products and/or services provided to your entity (as a subject person), ceased due to de-risking practices during the previous calendar year?” (UTACSP_AMLE_4) is “Yes”</t>
        </is>
      </c>
      <c r="D8" s="34" t="inlineStr"/>
      <c r="E8" s="33" t="inlineStr"/>
      <c r="F8" s="33" t="inlineStr"/>
      <c r="G8" s="33" t="inlineStr"/>
      <c r="H8" s="33" t="inlineStr"/>
      <c r="I8" s="33" t="inlineStr"/>
      <c r="J8" s="33" t="inlineStr"/>
      <c r="K8" s="33" t="inlineStr"/>
      <c r="L8" s="33" t="inlineStr"/>
      <c r="M8" s="33" t="inlineStr"/>
      <c r="N8" s="33" t="inlineStr"/>
      <c r="O8" s="33" t="inlineStr"/>
      <c r="P8" s="33" t="inlineStr"/>
      <c r="Q8" s="33" t="inlineStr"/>
      <c r="R8" s="33" t="inlineStr"/>
      <c r="S8" s="33" t="inlineStr"/>
      <c r="T8" s="33" t="inlineStr"/>
      <c r="U8" s="33" t="inlineStr"/>
      <c r="V8" s="33" t="inlineStr"/>
      <c r="W8" s="33" t="inlineStr"/>
      <c r="X8" s="33" t="inlineStr"/>
      <c r="Y8" s="33" t="inlineStr"/>
      <c r="Z8" s="33" t="inlineStr"/>
      <c r="AA8" s="33" t="inlineStr"/>
      <c r="AB8" s="33" t="inlineStr"/>
      <c r="AC8" s="33" t="inlineStr"/>
      <c r="AD8" s="33" t="inlineStr"/>
      <c r="AE8" s="33" t="inlineStr"/>
      <c r="AF8" s="33" t="inlineStr"/>
      <c r="AG8" s="33" t="inlineStr"/>
      <c r="AH8">
        <f>COUNTA(D8:D8)&gt;0</f>
        <v/>
      </c>
      <c r="AI8">
        <f>IFERROR(AND($D$7&lt;&gt;"",$D$7="Yes"),FALSE)</f>
        <v/>
      </c>
      <c r="AJ8">
        <f>IFERROR(AND($D$7="",NOT(AND($D$7&lt;&gt;"",$D$7="Yes"))),FALSE)</f>
        <v/>
      </c>
      <c r="AK8">
        <f>IF(AI8,IF(AH8,"ANSWERED","MISSING"),IF(AJ8,IF(AH8,"INVALID","CONTROLLER MISSING"),IF(AH8,"INVALID","NOT APPLICABLE")))</f>
        <v/>
      </c>
      <c r="AL8" t="inlineStr">
        <is>
          <t>PARSED</t>
        </is>
      </c>
    </row>
    <row r="9">
      <c r="A9" s="29" t="inlineStr">
        <is>
          <t>UTACSP_AMLE_6_v1</t>
        </is>
      </c>
      <c r="B9" s="30" t="inlineStr">
        <is>
          <t>Please indicate the total number of companies or other legal entities or arrangements that your entity formed during the previous calendar year.</t>
        </is>
      </c>
      <c r="C9" s="31" t="inlineStr">
        <is>
          <t>Further explanation of label not specified. Please refer to question text in label column.
WHEN TO ANSWER: “Out of the following, please tick the products and services that have been offered by your entity/you during the previous calendar year” (UTACSP_AMLE_3) includes “Formation of companies or other legal entities”</t>
        </is>
      </c>
      <c r="D9" s="34" t="inlineStr"/>
      <c r="E9" s="33" t="inlineStr"/>
      <c r="F9" s="33" t="inlineStr"/>
      <c r="G9" s="33" t="inlineStr"/>
      <c r="H9" s="33" t="inlineStr"/>
      <c r="I9" s="33" t="inlineStr"/>
      <c r="J9" s="33" t="inlineStr"/>
      <c r="K9" s="33" t="inlineStr"/>
      <c r="L9" s="33" t="inlineStr"/>
      <c r="M9" s="33" t="inlineStr"/>
      <c r="N9" s="33" t="inlineStr"/>
      <c r="O9" s="33" t="inlineStr"/>
      <c r="P9" s="33" t="inlineStr"/>
      <c r="Q9" s="33" t="inlineStr"/>
      <c r="R9" s="33" t="inlineStr"/>
      <c r="S9" s="33" t="inlineStr"/>
      <c r="T9" s="33" t="inlineStr"/>
      <c r="U9" s="33" t="inlineStr"/>
      <c r="V9" s="33" t="inlineStr"/>
      <c r="W9" s="33" t="inlineStr"/>
      <c r="X9" s="33" t="inlineStr"/>
      <c r="Y9" s="33" t="inlineStr"/>
      <c r="Z9" s="33" t="inlineStr"/>
      <c r="AA9" s="33" t="inlineStr"/>
      <c r="AB9" s="33" t="inlineStr"/>
      <c r="AC9" s="33" t="inlineStr"/>
      <c r="AD9" s="33" t="inlineStr"/>
      <c r="AE9" s="33" t="inlineStr"/>
      <c r="AF9" s="33" t="inlineStr"/>
      <c r="AG9" s="33" t="inlineStr"/>
      <c r="AH9">
        <f>COUNTA(D9:D9)&gt;0</f>
        <v/>
      </c>
      <c r="AI9">
        <f>IFERROR(COUNTIF('2- AMLE'!$D$6:$AG$6,"Formation of companies or other legal entities")&gt;0,FALSE)</f>
        <v/>
      </c>
      <c r="AJ9">
        <f>IFERROR(AND(COUNTA('2- AMLE'!$D$6:$AG$6)=0,NOT(COUNTIF('2- AMLE'!$D$6:$AG$6,"Formation of companies or other legal entities")&gt;0)),FALSE)</f>
        <v/>
      </c>
      <c r="AK9">
        <f>IF(AI9,IF(AH9,"ANSWERED","MISSING"),IF(AJ9,IF(AH9,"INVALID","CONTROLLER MISSING"),IF(AH9,"INVALID","NOT APPLICABLE")))</f>
        <v/>
      </c>
      <c r="AL9" t="inlineStr">
        <is>
          <t>PARSED</t>
        </is>
      </c>
    </row>
    <row r="10">
      <c r="A10" s="29" t="inlineStr">
        <is>
          <t>UTACSP_AMLE_7_v1</t>
        </is>
      </c>
      <c r="B10" s="30" t="inlineStr">
        <is>
          <t>With respect to companies or other legal entities or arrangements formation services that your entity provided during the previous calendar year, how many of such services were provided in isolation? (i.e., no other relevant activity was provided following company formation)</t>
        </is>
      </c>
      <c r="C10" s="31" t="inlineStr">
        <is>
          <t>Further explanation of label not specified. Please refer to question text in label column.
WHEN TO ANSWER: “Please indicate the total number of companies or other legal entities or arrangements that your entity formed during the previous calendar year.” (UTACSP_AMLE_6) is greater than “0”</t>
        </is>
      </c>
      <c r="D10" s="34" t="inlineStr"/>
      <c r="E10" s="33" t="inlineStr"/>
      <c r="F10" s="33" t="inlineStr"/>
      <c r="G10" s="33" t="inlineStr"/>
      <c r="H10" s="33" t="inlineStr"/>
      <c r="I10" s="33" t="inlineStr"/>
      <c r="J10" s="33" t="inlineStr"/>
      <c r="K10" s="33" t="inlineStr"/>
      <c r="L10" s="33" t="inlineStr"/>
      <c r="M10" s="33" t="inlineStr"/>
      <c r="N10" s="33" t="inlineStr"/>
      <c r="O10" s="33" t="inlineStr"/>
      <c r="P10" s="33" t="inlineStr"/>
      <c r="Q10" s="33" t="inlineStr"/>
      <c r="R10" s="33" t="inlineStr"/>
      <c r="S10" s="33" t="inlineStr"/>
      <c r="T10" s="33" t="inlineStr"/>
      <c r="U10" s="33" t="inlineStr"/>
      <c r="V10" s="33" t="inlineStr"/>
      <c r="W10" s="33" t="inlineStr"/>
      <c r="X10" s="33" t="inlineStr"/>
      <c r="Y10" s="33" t="inlineStr"/>
      <c r="Z10" s="33" t="inlineStr"/>
      <c r="AA10" s="33" t="inlineStr"/>
      <c r="AB10" s="33" t="inlineStr"/>
      <c r="AC10" s="33" t="inlineStr"/>
      <c r="AD10" s="33" t="inlineStr"/>
      <c r="AE10" s="33" t="inlineStr"/>
      <c r="AF10" s="33" t="inlineStr"/>
      <c r="AG10" s="33" t="inlineStr"/>
      <c r="AH10">
        <f>COUNTA(D10:D10)&gt;0</f>
        <v/>
      </c>
      <c r="AI10">
        <f>IFERROR(AND($D$9&lt;&gt;"",$D$9&gt;0),FALSE)</f>
        <v/>
      </c>
      <c r="AJ10">
        <f>IFERROR(AND($D$9="",NOT(AND($D$9&lt;&gt;"",$D$9&gt;0))),FALSE)</f>
        <v/>
      </c>
      <c r="AK10">
        <f>IF(AI10,IF(AH10,"ANSWERED","MISSING"),IF(AJ10,IF(AH10,"INVALID","CONTROLLER MISSING"),IF(AH10,"INVALID","NOT APPLICABLE")))</f>
        <v/>
      </c>
      <c r="AL10" t="inlineStr">
        <is>
          <t>PARSED</t>
        </is>
      </c>
    </row>
    <row r="11">
      <c r="A11" s="29" t="inlineStr">
        <is>
          <t>UTACSP_AMLE_8_v1</t>
        </is>
      </c>
      <c r="B11" s="30" t="inlineStr">
        <is>
          <t>Please indicate the total number of customers to whom your entity provided registered office, business correspondence or administrative address services as at end of the previous calendar year.</t>
        </is>
      </c>
      <c r="C11" s="31" t="inlineStr">
        <is>
          <t>Further explanation of label not specified. Please refer to question text in label column.
WHEN TO ANSWER: “Out of the following, please tick the products and services that have been offered by your entity/you during the previous calendar year” (UTACSP_AMLE_3) includes “Provision of a registered office”</t>
        </is>
      </c>
      <c r="D11" s="34" t="inlineStr"/>
      <c r="E11" s="33" t="inlineStr"/>
      <c r="F11" s="33" t="inlineStr"/>
      <c r="G11" s="33" t="inlineStr"/>
      <c r="H11" s="33" t="inlineStr"/>
      <c r="I11" s="33" t="inlineStr"/>
      <c r="J11" s="33" t="inlineStr"/>
      <c r="K11" s="33" t="inlineStr"/>
      <c r="L11" s="33" t="inlineStr"/>
      <c r="M11" s="33" t="inlineStr"/>
      <c r="N11" s="33" t="inlineStr"/>
      <c r="O11" s="33" t="inlineStr"/>
      <c r="P11" s="33" t="inlineStr"/>
      <c r="Q11" s="33" t="inlineStr"/>
      <c r="R11" s="33" t="inlineStr"/>
      <c r="S11" s="33" t="inlineStr"/>
      <c r="T11" s="33" t="inlineStr"/>
      <c r="U11" s="33" t="inlineStr"/>
      <c r="V11" s="33" t="inlineStr"/>
      <c r="W11" s="33" t="inlineStr"/>
      <c r="X11" s="33" t="inlineStr"/>
      <c r="Y11" s="33" t="inlineStr"/>
      <c r="Z11" s="33" t="inlineStr"/>
      <c r="AA11" s="33" t="inlineStr"/>
      <c r="AB11" s="33" t="inlineStr"/>
      <c r="AC11" s="33" t="inlineStr"/>
      <c r="AD11" s="33" t="inlineStr"/>
      <c r="AE11" s="33" t="inlineStr"/>
      <c r="AF11" s="33" t="inlineStr"/>
      <c r="AG11" s="33" t="inlineStr"/>
      <c r="AH11">
        <f>COUNTA(D11:D11)&gt;0</f>
        <v/>
      </c>
      <c r="AI11">
        <f>IFERROR(COUNTIF('2- AMLE'!$D$6:$AG$6,"Provision of a registered office")&gt;0,FALSE)</f>
        <v/>
      </c>
      <c r="AJ11">
        <f>IFERROR(AND(COUNTA('2- AMLE'!$D$6:$AG$6)=0,NOT(COUNTIF('2- AMLE'!$D$6:$AG$6,"Provision of a registered office")&gt;0)),FALSE)</f>
        <v/>
      </c>
      <c r="AK11">
        <f>IF(AI11,IF(AH11,"ANSWERED","MISSING"),IF(AJ11,IF(AH11,"INVALID","CONTROLLER MISSING"),IF(AH11,"INVALID","NOT APPLICABLE")))</f>
        <v/>
      </c>
      <c r="AL11" t="inlineStr">
        <is>
          <t>PARSED</t>
        </is>
      </c>
    </row>
    <row r="12">
      <c r="A12" s="29" t="inlineStr">
        <is>
          <t>UTACSP_AMLE_9_v1</t>
        </is>
      </c>
      <c r="B12" s="30" t="inlineStr">
        <is>
          <t>With respect to companies or other legal entities to whom your entity provided a registered office, a business correspondence or administrative address and other related services as at the end of the previous calendar year, how many of such services were provided in isolation? (i.e., no other relevant activity was provided)</t>
        </is>
      </c>
      <c r="C12" s="31" t="inlineStr">
        <is>
          <t>Further explanation of label not specified. Please refer to question text in label column.
WHEN TO ANSWER: “Please indicate the total number of customers to whom your entity provided registered office, business correspondence or administrative address services as at end of the previous calendar year.” (UTACSP_AMLE_8) is greater than “0”</t>
        </is>
      </c>
      <c r="D12" s="34" t="inlineStr"/>
      <c r="E12" s="33" t="inlineStr"/>
      <c r="F12" s="33" t="inlineStr"/>
      <c r="G12" s="33" t="inlineStr"/>
      <c r="H12" s="33" t="inlineStr"/>
      <c r="I12" s="33" t="inlineStr"/>
      <c r="J12" s="33" t="inlineStr"/>
      <c r="K12" s="33" t="inlineStr"/>
      <c r="L12" s="33" t="inlineStr"/>
      <c r="M12" s="33" t="inlineStr"/>
      <c r="N12" s="33" t="inlineStr"/>
      <c r="O12" s="33" t="inlineStr"/>
      <c r="P12" s="33" t="inlineStr"/>
      <c r="Q12" s="33" t="inlineStr"/>
      <c r="R12" s="33" t="inlineStr"/>
      <c r="S12" s="33" t="inlineStr"/>
      <c r="T12" s="33" t="inlineStr"/>
      <c r="U12" s="33" t="inlineStr"/>
      <c r="V12" s="33" t="inlineStr"/>
      <c r="W12" s="33" t="inlineStr"/>
      <c r="X12" s="33" t="inlineStr"/>
      <c r="Y12" s="33" t="inlineStr"/>
      <c r="Z12" s="33" t="inlineStr"/>
      <c r="AA12" s="33" t="inlineStr"/>
      <c r="AB12" s="33" t="inlineStr"/>
      <c r="AC12" s="33" t="inlineStr"/>
      <c r="AD12" s="33" t="inlineStr"/>
      <c r="AE12" s="33" t="inlineStr"/>
      <c r="AF12" s="33" t="inlineStr"/>
      <c r="AG12" s="33" t="inlineStr"/>
      <c r="AH12">
        <f>COUNTA(D12:D12)&gt;0</f>
        <v/>
      </c>
      <c r="AI12">
        <f>IFERROR(AND($D$11&lt;&gt;"",$D$11&gt;0),FALSE)</f>
        <v/>
      </c>
      <c r="AJ12">
        <f>IFERROR(AND($D$11="",NOT(AND($D$11&lt;&gt;"",$D$11&gt;0))),FALSE)</f>
        <v/>
      </c>
      <c r="AK12">
        <f>IF(AI12,IF(AH12,"ANSWERED","MISSING"),IF(AJ12,IF(AH12,"INVALID","CONTROLLER MISSING"),IF(AH12,"INVALID","NOT APPLICABLE")))</f>
        <v/>
      </c>
      <c r="AL12" t="inlineStr">
        <is>
          <t>PARSED</t>
        </is>
      </c>
    </row>
    <row r="13">
      <c r="A13" s="29" t="inlineStr">
        <is>
          <t>UTACSP_AMLE_10_v1</t>
        </is>
      </c>
      <c r="B13" s="30" t="inlineStr">
        <is>
          <t>Please indicate the total number of customers to whom registered office, a business correspondence or administrative address and other related services were provided as at the end of the previous calendar year with whom your entity lost contact, or where the customer became unresponsive.</t>
        </is>
      </c>
      <c r="C13" s="31" t="inlineStr">
        <is>
          <t>Further explanation of label not specified. Please refer to question text in label column.
WHEN TO ANSWER: “Please indicate the total number of customers to whom your entity provided registered office, business correspondence or administrative address services as at end of the previous calendar year.” (UTACSP_AMLE_8) is greater than “0”</t>
        </is>
      </c>
      <c r="D13" s="34" t="inlineStr"/>
      <c r="E13" s="33" t="inlineStr"/>
      <c r="F13" s="33" t="inlineStr"/>
      <c r="G13" s="33" t="inlineStr"/>
      <c r="H13" s="33" t="inlineStr"/>
      <c r="I13" s="33" t="inlineStr"/>
      <c r="J13" s="33" t="inlineStr"/>
      <c r="K13" s="33" t="inlineStr"/>
      <c r="L13" s="33" t="inlineStr"/>
      <c r="M13" s="33" t="inlineStr"/>
      <c r="N13" s="33" t="inlineStr"/>
      <c r="O13" s="33" t="inlineStr"/>
      <c r="P13" s="33" t="inlineStr"/>
      <c r="Q13" s="33" t="inlineStr"/>
      <c r="R13" s="33" t="inlineStr"/>
      <c r="S13" s="33" t="inlineStr"/>
      <c r="T13" s="33" t="inlineStr"/>
      <c r="U13" s="33" t="inlineStr"/>
      <c r="V13" s="33" t="inlineStr"/>
      <c r="W13" s="33" t="inlineStr"/>
      <c r="X13" s="33" t="inlineStr"/>
      <c r="Y13" s="33" t="inlineStr"/>
      <c r="Z13" s="33" t="inlineStr"/>
      <c r="AA13" s="33" t="inlineStr"/>
      <c r="AB13" s="33" t="inlineStr"/>
      <c r="AC13" s="33" t="inlineStr"/>
      <c r="AD13" s="33" t="inlineStr"/>
      <c r="AE13" s="33" t="inlineStr"/>
      <c r="AF13" s="33" t="inlineStr"/>
      <c r="AG13" s="33" t="inlineStr"/>
      <c r="AH13">
        <f>COUNTA(D13:D13)&gt;0</f>
        <v/>
      </c>
      <c r="AI13">
        <f>IFERROR(AND($D$11&lt;&gt;"",$D$11&gt;0),FALSE)</f>
        <v/>
      </c>
      <c r="AJ13">
        <f>IFERROR(AND($D$11="",NOT(AND($D$11&lt;&gt;"",$D$11&gt;0))),FALSE)</f>
        <v/>
      </c>
      <c r="AK13">
        <f>IF(AI13,IF(AH13,"ANSWERED","MISSING"),IF(AJ13,IF(AH13,"INVALID","CONTROLLER MISSING"),IF(AH13,"INVALID","NOT APPLICABLE")))</f>
        <v/>
      </c>
      <c r="AL13" t="inlineStr">
        <is>
          <t>PARSED</t>
        </is>
      </c>
    </row>
    <row r="14">
      <c r="A14" s="29" t="inlineStr">
        <is>
          <t>UTACSP_AMLE_11_v1</t>
        </is>
      </c>
      <c r="B14" s="30" t="inlineStr">
        <is>
          <t>Please indicate the total number of customers as at the end of the previous calendar year for whom your entity acted as or arranged for another person to act as secretary of a company or in a similar position .</t>
        </is>
      </c>
      <c r="C14" s="31" t="inlineStr">
        <is>
          <t>Further explanation of label not specified. Please refer to question text in label column.
WHEN TO ANSWER: “Out of the following, please tick the products and services that have been offered by your entity/you during the previous calendar year” (UTACSP_AMLE_3) includes “Acting or arranging others to act as director, company secretary etc.”</t>
        </is>
      </c>
      <c r="D14" s="34" t="inlineStr"/>
      <c r="E14" s="33" t="inlineStr"/>
      <c r="F14" s="33" t="inlineStr"/>
      <c r="G14" s="33" t="inlineStr"/>
      <c r="H14" s="33" t="inlineStr"/>
      <c r="I14" s="33" t="inlineStr"/>
      <c r="J14" s="33" t="inlineStr"/>
      <c r="K14" s="33" t="inlineStr"/>
      <c r="L14" s="33" t="inlineStr"/>
      <c r="M14" s="33" t="inlineStr"/>
      <c r="N14" s="33" t="inlineStr"/>
      <c r="O14" s="33" t="inlineStr"/>
      <c r="P14" s="33" t="inlineStr"/>
      <c r="Q14" s="33" t="inlineStr"/>
      <c r="R14" s="33" t="inlineStr"/>
      <c r="S14" s="33" t="inlineStr"/>
      <c r="T14" s="33" t="inlineStr"/>
      <c r="U14" s="33" t="inlineStr"/>
      <c r="V14" s="33" t="inlineStr"/>
      <c r="W14" s="33" t="inlineStr"/>
      <c r="X14" s="33" t="inlineStr"/>
      <c r="Y14" s="33" t="inlineStr"/>
      <c r="Z14" s="33" t="inlineStr"/>
      <c r="AA14" s="33" t="inlineStr"/>
      <c r="AB14" s="33" t="inlineStr"/>
      <c r="AC14" s="33" t="inlineStr"/>
      <c r="AD14" s="33" t="inlineStr"/>
      <c r="AE14" s="33" t="inlineStr"/>
      <c r="AF14" s="33" t="inlineStr"/>
      <c r="AG14" s="33" t="inlineStr"/>
      <c r="AH14">
        <f>COUNTA(D14:D14)&gt;0</f>
        <v/>
      </c>
      <c r="AI14">
        <f>IFERROR(COUNTIF('2- AMLE'!$D$6:$AG$6,"Acting or arranging others to act as director, company secretary etc.")&gt;0,FALSE)</f>
        <v/>
      </c>
      <c r="AJ14">
        <f>IFERROR(AND(COUNTA('2- AMLE'!$D$6:$AG$6)=0,NOT(COUNTIF('2- AMLE'!$D$6:$AG$6,"Acting or arranging others to act as director, company secretary etc.")&gt;0)),FALSE)</f>
        <v/>
      </c>
      <c r="AK14">
        <f>IF(AI14,IF(AH14,"ANSWERED","MISSING"),IF(AJ14,IF(AH14,"INVALID","CONTROLLER MISSING"),IF(AH14,"INVALID","NOT APPLICABLE")))</f>
        <v/>
      </c>
      <c r="AL14" t="inlineStr">
        <is>
          <t>PARSED</t>
        </is>
      </c>
    </row>
    <row r="15">
      <c r="A15" s="29" t="inlineStr">
        <is>
          <t>UTACSP_AMLE_12_v1</t>
        </is>
      </c>
      <c r="B15" s="30" t="inlineStr">
        <is>
          <t>Please list details (name, surname and I.D. Card Number) of the entity's officers or employees who have been appointed to act as company secretary or in a similar position in client entities.</t>
        </is>
      </c>
      <c r="C15" s="31" t="inlineStr">
        <is>
          <t>Further explanation of label not specified. Please refer to question text in label column.
WHEN TO ANSWER: “Please indicate the total number of customers as at the end of the previous calendar year for whom your entity acted as or arranged for another person to act as secretary of a company or in a similar position .” (UTACSP_AMLE_11) is greater than “0”</t>
        </is>
      </c>
      <c r="D15" s="34" t="inlineStr"/>
      <c r="E15" s="33" t="inlineStr"/>
      <c r="F15" s="33" t="inlineStr"/>
      <c r="G15" s="33" t="inlineStr"/>
      <c r="H15" s="33" t="inlineStr"/>
      <c r="I15" s="33" t="inlineStr"/>
      <c r="J15" s="33" t="inlineStr"/>
      <c r="K15" s="33" t="inlineStr"/>
      <c r="L15" s="33" t="inlineStr"/>
      <c r="M15" s="33" t="inlineStr"/>
      <c r="N15" s="33" t="inlineStr"/>
      <c r="O15" s="33" t="inlineStr"/>
      <c r="P15" s="33" t="inlineStr"/>
      <c r="Q15" s="33" t="inlineStr"/>
      <c r="R15" s="33" t="inlineStr"/>
      <c r="S15" s="33" t="inlineStr"/>
      <c r="T15" s="33" t="inlineStr"/>
      <c r="U15" s="33" t="inlineStr"/>
      <c r="V15" s="33" t="inlineStr"/>
      <c r="W15" s="33" t="inlineStr"/>
      <c r="X15" s="33" t="inlineStr"/>
      <c r="Y15" s="33" t="inlineStr"/>
      <c r="Z15" s="33" t="inlineStr"/>
      <c r="AA15" s="33" t="inlineStr"/>
      <c r="AB15" s="33" t="inlineStr"/>
      <c r="AC15" s="33" t="inlineStr"/>
      <c r="AD15" s="33" t="inlineStr"/>
      <c r="AE15" s="33" t="inlineStr"/>
      <c r="AF15" s="33" t="inlineStr"/>
      <c r="AG15" s="33" t="inlineStr"/>
      <c r="AH15">
        <f>COUNTA(D15:D15)&gt;0</f>
        <v/>
      </c>
      <c r="AI15">
        <f>IFERROR(AND($D$14&lt;&gt;"",$D$14&gt;0),FALSE)</f>
        <v/>
      </c>
      <c r="AJ15">
        <f>IFERROR(AND($D$14="",NOT(AND($D$14&lt;&gt;"",$D$14&gt;0))),FALSE)</f>
        <v/>
      </c>
      <c r="AK15">
        <f>IF(AI15,IF(AH15,"ANSWERED","MISSING"),IF(AJ15,IF(AH15,"INVALID","CONTROLLER MISSING"),IF(AH15,"INVALID","NOT APPLICABLE")))</f>
        <v/>
      </c>
      <c r="AL15" t="inlineStr">
        <is>
          <t>PARSED</t>
        </is>
      </c>
    </row>
    <row r="16">
      <c r="A16" s="29" t="inlineStr">
        <is>
          <t>UTACSP_AMLE_13_v1</t>
        </is>
      </c>
      <c r="B16" s="30" t="inlineStr">
        <is>
          <t>Please indicate the total number of directorship positions held for customers during the previous calendar year.</t>
        </is>
      </c>
      <c r="C16" s="31" t="inlineStr">
        <is>
          <t>Further explanation of label not specified. Please refer to question text in label column.
WHEN TO ANSWER: “Out of the following, please tick the products and services that have been offered by your entity/you during the previous calendar year” (UTACSP_AMLE_3) includes “Acting or arranging others to act as director, company secretary etc.”</t>
        </is>
      </c>
      <c r="D16" s="34" t="inlineStr"/>
      <c r="E16" s="33" t="inlineStr"/>
      <c r="F16" s="33" t="inlineStr"/>
      <c r="G16" s="33" t="inlineStr"/>
      <c r="H16" s="33" t="inlineStr"/>
      <c r="I16" s="33" t="inlineStr"/>
      <c r="J16" s="33" t="inlineStr"/>
      <c r="K16" s="33" t="inlineStr"/>
      <c r="L16" s="33" t="inlineStr"/>
      <c r="M16" s="33" t="inlineStr"/>
      <c r="N16" s="33" t="inlineStr"/>
      <c r="O16" s="33" t="inlineStr"/>
      <c r="P16" s="33" t="inlineStr"/>
      <c r="Q16" s="33" t="inlineStr"/>
      <c r="R16" s="33" t="inlineStr"/>
      <c r="S16" s="33" t="inlineStr"/>
      <c r="T16" s="33" t="inlineStr"/>
      <c r="U16" s="33" t="inlineStr"/>
      <c r="V16" s="33" t="inlineStr"/>
      <c r="W16" s="33" t="inlineStr"/>
      <c r="X16" s="33" t="inlineStr"/>
      <c r="Y16" s="33" t="inlineStr"/>
      <c r="Z16" s="33" t="inlineStr"/>
      <c r="AA16" s="33" t="inlineStr"/>
      <c r="AB16" s="33" t="inlineStr"/>
      <c r="AC16" s="33" t="inlineStr"/>
      <c r="AD16" s="33" t="inlineStr"/>
      <c r="AE16" s="33" t="inlineStr"/>
      <c r="AF16" s="33" t="inlineStr"/>
      <c r="AG16" s="33" t="inlineStr"/>
      <c r="AH16">
        <f>COUNTA(D16:D16)&gt;0</f>
        <v/>
      </c>
      <c r="AI16">
        <f>IFERROR(COUNTIF('2- AMLE'!$D$6:$AG$6,"Acting or arranging others to act as director, company secretary etc.")&gt;0,FALSE)</f>
        <v/>
      </c>
      <c r="AJ16">
        <f>IFERROR(AND(COUNTA('2- AMLE'!$D$6:$AG$6)=0,NOT(COUNTIF('2- AMLE'!$D$6:$AG$6,"Acting or arranging others to act as director, company secretary etc.")&gt;0)),FALSE)</f>
        <v/>
      </c>
      <c r="AK16">
        <f>IF(AI16,IF(AH16,"ANSWERED","MISSING"),IF(AJ16,IF(AH16,"INVALID","CONTROLLER MISSING"),IF(AH16,"INVALID","NOT APPLICABLE")))</f>
        <v/>
      </c>
      <c r="AL16" t="inlineStr">
        <is>
          <t>PARSED</t>
        </is>
      </c>
    </row>
    <row r="17">
      <c r="A17" s="29" t="inlineStr">
        <is>
          <t>UTACSP_AMLE_14_v1</t>
        </is>
      </c>
      <c r="B17" s="30" t="inlineStr">
        <is>
          <t>Please indicate the total number of arrangements for another person to act as director, a partner in a partnership or in a similar position in relation to other client entities during the previous calendar year.</t>
        </is>
      </c>
      <c r="C17" s="31" t="inlineStr">
        <is>
          <t>Further explanation of label not specified. Please refer to question text in label column.
WHEN TO ANSWER: “Out of the following, please tick the products and services that have been offered by your entity/you during the previous calendar year” (UTACSP_AMLE_3) includes “Acting or arranging others to act as director, company secretary etc.”</t>
        </is>
      </c>
      <c r="D17" s="34" t="inlineStr"/>
      <c r="E17" s="33" t="inlineStr"/>
      <c r="F17" s="33" t="inlineStr"/>
      <c r="G17" s="33" t="inlineStr"/>
      <c r="H17" s="33" t="inlineStr"/>
      <c r="I17" s="33" t="inlineStr"/>
      <c r="J17" s="33" t="inlineStr"/>
      <c r="K17" s="33" t="inlineStr"/>
      <c r="L17" s="33" t="inlineStr"/>
      <c r="M17" s="33" t="inlineStr"/>
      <c r="N17" s="33" t="inlineStr"/>
      <c r="O17" s="33" t="inlineStr"/>
      <c r="P17" s="33" t="inlineStr"/>
      <c r="Q17" s="33" t="inlineStr"/>
      <c r="R17" s="33" t="inlineStr"/>
      <c r="S17" s="33" t="inlineStr"/>
      <c r="T17" s="33" t="inlineStr"/>
      <c r="U17" s="33" t="inlineStr"/>
      <c r="V17" s="33" t="inlineStr"/>
      <c r="W17" s="33" t="inlineStr"/>
      <c r="X17" s="33" t="inlineStr"/>
      <c r="Y17" s="33" t="inlineStr"/>
      <c r="Z17" s="33" t="inlineStr"/>
      <c r="AA17" s="33" t="inlineStr"/>
      <c r="AB17" s="33" t="inlineStr"/>
      <c r="AC17" s="33" t="inlineStr"/>
      <c r="AD17" s="33" t="inlineStr"/>
      <c r="AE17" s="33" t="inlineStr"/>
      <c r="AF17" s="33" t="inlineStr"/>
      <c r="AG17" s="33" t="inlineStr"/>
      <c r="AH17">
        <f>COUNTA(D17:D17)&gt;0</f>
        <v/>
      </c>
      <c r="AI17">
        <f>IFERROR(COUNTIF('2- AMLE'!$D$6:$AG$6,"Acting or arranging others to act as director, company secretary etc.")&gt;0,FALSE)</f>
        <v/>
      </c>
      <c r="AJ17">
        <f>IFERROR(AND(COUNTA('2- AMLE'!$D$6:$AG$6)=0,NOT(COUNTIF('2- AMLE'!$D$6:$AG$6,"Acting or arranging others to act as director, company secretary etc.")&gt;0)),FALSE)</f>
        <v/>
      </c>
      <c r="AK17">
        <f>IF(AI17,IF(AH17,"ANSWERED","MISSING"),IF(AJ17,IF(AH17,"INVALID","CONTROLLER MISSING"),IF(AH17,"INVALID","NOT APPLICABLE")))</f>
        <v/>
      </c>
      <c r="AL17" t="inlineStr">
        <is>
          <t>PARSED</t>
        </is>
      </c>
    </row>
    <row r="18">
      <c r="A18" s="29" t="inlineStr">
        <is>
          <t>UTACSP_AMLE_15_v1</t>
        </is>
      </c>
      <c r="B18" s="30" t="inlineStr">
        <is>
          <t>In respect of director roles held or arranged for another person to hold such role, please indicate the number of customers as at the end of the previous calendar year, where the director is solely or jointly vested with the legal and judicial representation of the company</t>
        </is>
      </c>
      <c r="C18" s="31" t="inlineStr">
        <is>
          <t>Further explanation of label not specified. Please refer to question text in label column.
WHEN TO ANSWER: “Out of the following, please tick the products and services that have been offered by your entity/you during the previous calendar year” (UTACSP_AMLE_3) includes “Acting or arranging others to act as director, company secretary etc.”</t>
        </is>
      </c>
      <c r="D18" s="34" t="inlineStr"/>
      <c r="E18" s="33" t="inlineStr"/>
      <c r="F18" s="33" t="inlineStr"/>
      <c r="G18" s="33" t="inlineStr"/>
      <c r="H18" s="33" t="inlineStr"/>
      <c r="I18" s="33" t="inlineStr"/>
      <c r="J18" s="33" t="inlineStr"/>
      <c r="K18" s="33" t="inlineStr"/>
      <c r="L18" s="33" t="inlineStr"/>
      <c r="M18" s="33" t="inlineStr"/>
      <c r="N18" s="33" t="inlineStr"/>
      <c r="O18" s="33" t="inlineStr"/>
      <c r="P18" s="33" t="inlineStr"/>
      <c r="Q18" s="33" t="inlineStr"/>
      <c r="R18" s="33" t="inlineStr"/>
      <c r="S18" s="33" t="inlineStr"/>
      <c r="T18" s="33" t="inlineStr"/>
      <c r="U18" s="33" t="inlineStr"/>
      <c r="V18" s="33" t="inlineStr"/>
      <c r="W18" s="33" t="inlineStr"/>
      <c r="X18" s="33" t="inlineStr"/>
      <c r="Y18" s="33" t="inlineStr"/>
      <c r="Z18" s="33" t="inlineStr"/>
      <c r="AA18" s="33" t="inlineStr"/>
      <c r="AB18" s="33" t="inlineStr"/>
      <c r="AC18" s="33" t="inlineStr"/>
      <c r="AD18" s="33" t="inlineStr"/>
      <c r="AE18" s="33" t="inlineStr"/>
      <c r="AF18" s="33" t="inlineStr"/>
      <c r="AG18" s="33" t="inlineStr"/>
      <c r="AH18">
        <f>COUNTA(D18:D18)&gt;0</f>
        <v/>
      </c>
      <c r="AI18">
        <f>IFERROR(COUNTIF('2- AMLE'!$D$6:$AG$6,"Acting or arranging others to act as director, company secretary etc.")&gt;0,FALSE)</f>
        <v/>
      </c>
      <c r="AJ18">
        <f>IFERROR(AND(COUNTA('2- AMLE'!$D$6:$AG$6)=0,NOT(COUNTIF('2- AMLE'!$D$6:$AG$6,"Acting or arranging others to act as director, company secretary etc.")&gt;0)),FALSE)</f>
        <v/>
      </c>
      <c r="AK18">
        <f>IF(AI18,IF(AH18,"ANSWERED","MISSING"),IF(AJ18,IF(AH18,"INVALID","CONTROLLER MISSING"),IF(AH18,"INVALID","NOT APPLICABLE")))</f>
        <v/>
      </c>
      <c r="AL18" t="inlineStr">
        <is>
          <t>PARSED</t>
        </is>
      </c>
    </row>
    <row r="19">
      <c r="A19" s="29" t="inlineStr">
        <is>
          <t>UTACSP_AMLE_16_v1</t>
        </is>
      </c>
      <c r="B19" s="30" t="inlineStr">
        <is>
          <t>In respect of director roles held or arranged for another person to hold such role, please indicate the number of customers as at the end of the previous calendar year, where the director is vested with the legal and judicial representation of the company, but where legal and judicial representation is vested in different directors acting individually</t>
        </is>
      </c>
      <c r="C19" s="31" t="inlineStr">
        <is>
          <t>Further explanation of label not specified. Please refer to question text in label column.
WHEN TO ANSWER: “Out of the following, please tick the products and services that have been offered by your entity/you during the previous calendar year” (UTACSP_AMLE_3) includes “Acting or arranging others to act as director, company secretary etc.”</t>
        </is>
      </c>
      <c r="D19" s="34" t="inlineStr"/>
      <c r="E19" s="33" t="inlineStr"/>
      <c r="F19" s="33" t="inlineStr"/>
      <c r="G19" s="33" t="inlineStr"/>
      <c r="H19" s="33" t="inlineStr"/>
      <c r="I19" s="33" t="inlineStr"/>
      <c r="J19" s="33" t="inlineStr"/>
      <c r="K19" s="33" t="inlineStr"/>
      <c r="L19" s="33" t="inlineStr"/>
      <c r="M19" s="33" t="inlineStr"/>
      <c r="N19" s="33" t="inlineStr"/>
      <c r="O19" s="33" t="inlineStr"/>
      <c r="P19" s="33" t="inlineStr"/>
      <c r="Q19" s="33" t="inlineStr"/>
      <c r="R19" s="33" t="inlineStr"/>
      <c r="S19" s="33" t="inlineStr"/>
      <c r="T19" s="33" t="inlineStr"/>
      <c r="U19" s="33" t="inlineStr"/>
      <c r="V19" s="33" t="inlineStr"/>
      <c r="W19" s="33" t="inlineStr"/>
      <c r="X19" s="33" t="inlineStr"/>
      <c r="Y19" s="33" t="inlineStr"/>
      <c r="Z19" s="33" t="inlineStr"/>
      <c r="AA19" s="33" t="inlineStr"/>
      <c r="AB19" s="33" t="inlineStr"/>
      <c r="AC19" s="33" t="inlineStr"/>
      <c r="AD19" s="33" t="inlineStr"/>
      <c r="AE19" s="33" t="inlineStr"/>
      <c r="AF19" s="33" t="inlineStr"/>
      <c r="AG19" s="33" t="inlineStr"/>
      <c r="AH19">
        <f>COUNTA(D19:D19)&gt;0</f>
        <v/>
      </c>
      <c r="AI19">
        <f>IFERROR(COUNTIF('2- AMLE'!$D$6:$AG$6,"Acting or arranging others to act as director, company secretary etc.")&gt;0,FALSE)</f>
        <v/>
      </c>
      <c r="AJ19">
        <f>IFERROR(AND(COUNTA('2- AMLE'!$D$6:$AG$6)=0,NOT(COUNTIF('2- AMLE'!$D$6:$AG$6,"Acting or arranging others to act as director, company secretary etc.")&gt;0)),FALSE)</f>
        <v/>
      </c>
      <c r="AK19">
        <f>IF(AI19,IF(AH19,"ANSWERED","MISSING"),IF(AJ19,IF(AH19,"INVALID","CONTROLLER MISSING"),IF(AH19,"INVALID","NOT APPLICABLE")))</f>
        <v/>
      </c>
      <c r="AL19" t="inlineStr">
        <is>
          <t>PARSED</t>
        </is>
      </c>
    </row>
    <row r="20">
      <c r="A20" s="29" t="inlineStr">
        <is>
          <t>UTACSP_AMLE_17_v1</t>
        </is>
      </c>
      <c r="B20" s="30" t="inlineStr">
        <is>
          <t>In respect of director roles held or arranged for another person to hold such role, please indicate the number of customers as at the end of the previous calendar year, where the director is not vested with the legal and judicial representation of the company</t>
        </is>
      </c>
      <c r="C20" s="31" t="inlineStr">
        <is>
          <t>Further explanation of label not specified. Please refer to question text in label column.
WHEN TO ANSWER: “Out of the following, please tick the products and services that have been offered by your entity/you during the previous calendar year” (UTACSP_AMLE_3) includes “Acting or arranging others to act as director, company secretary etc.”</t>
        </is>
      </c>
      <c r="D20" s="34" t="inlineStr"/>
      <c r="E20" s="33" t="inlineStr"/>
      <c r="F20" s="33" t="inlineStr"/>
      <c r="G20" s="33" t="inlineStr"/>
      <c r="H20" s="33" t="inlineStr"/>
      <c r="I20" s="33" t="inlineStr"/>
      <c r="J20" s="33" t="inlineStr"/>
      <c r="K20" s="33" t="inlineStr"/>
      <c r="L20" s="33" t="inlineStr"/>
      <c r="M20" s="33" t="inlineStr"/>
      <c r="N20" s="33" t="inlineStr"/>
      <c r="O20" s="33" t="inlineStr"/>
      <c r="P20" s="33" t="inlineStr"/>
      <c r="Q20" s="33" t="inlineStr"/>
      <c r="R20" s="33" t="inlineStr"/>
      <c r="S20" s="33" t="inlineStr"/>
      <c r="T20" s="33" t="inlineStr"/>
      <c r="U20" s="33" t="inlineStr"/>
      <c r="V20" s="33" t="inlineStr"/>
      <c r="W20" s="33" t="inlineStr"/>
      <c r="X20" s="33" t="inlineStr"/>
      <c r="Y20" s="33" t="inlineStr"/>
      <c r="Z20" s="33" t="inlineStr"/>
      <c r="AA20" s="33" t="inlineStr"/>
      <c r="AB20" s="33" t="inlineStr"/>
      <c r="AC20" s="33" t="inlineStr"/>
      <c r="AD20" s="33" t="inlineStr"/>
      <c r="AE20" s="33" t="inlineStr"/>
      <c r="AF20" s="33" t="inlineStr"/>
      <c r="AG20" s="33" t="inlineStr"/>
      <c r="AH20">
        <f>COUNTA(D20:D20)&gt;0</f>
        <v/>
      </c>
      <c r="AI20">
        <f>IFERROR(COUNTIF('2- AMLE'!$D$6:$AG$6,"Acting or arranging others to act as director, company secretary etc.")&gt;0,FALSE)</f>
        <v/>
      </c>
      <c r="AJ20">
        <f>IFERROR(AND(COUNTA('2- AMLE'!$D$6:$AG$6)=0,NOT(COUNTIF('2- AMLE'!$D$6:$AG$6,"Acting or arranging others to act as director, company secretary etc.")&gt;0)),FALSE)</f>
        <v/>
      </c>
      <c r="AK20">
        <f>IF(AI20,IF(AH20,"ANSWERED","MISSING"),IF(AJ20,IF(AH20,"INVALID","CONTROLLER MISSING"),IF(AH20,"INVALID","NOT APPLICABLE")))</f>
        <v/>
      </c>
      <c r="AL20" t="inlineStr">
        <is>
          <t>PARSED</t>
        </is>
      </c>
    </row>
    <row r="21">
      <c r="A21" s="29" t="inlineStr">
        <is>
          <t>UTACSP_AMLE_18_v1</t>
        </is>
      </c>
      <c r="B21" s="30" t="inlineStr">
        <is>
          <t>In respect of director roles held or arranged for another person to hold such role, please indicate the number of customers as at the end of the previous calendar year, where the director is not vested with the legal and judicial representation of the customer, however, he was authorised through a board resolution or power of attorney to open/manage customer's bank/payment account</t>
        </is>
      </c>
      <c r="C21" s="31" t="inlineStr">
        <is>
          <t>Further explanation of label not specified. Please refer to question text in label column.
WHEN TO ANSWER: “Out of the following, please tick the products and services that have been offered by your entity/you during the previous calendar year” (UTACSP_AMLE_3) includes “Acting or arranging others to act as director, company secretary etc.”</t>
        </is>
      </c>
      <c r="D21" s="34" t="inlineStr"/>
      <c r="E21" s="33" t="inlineStr"/>
      <c r="F21" s="33" t="inlineStr"/>
      <c r="G21" s="33" t="inlineStr"/>
      <c r="H21" s="33" t="inlineStr"/>
      <c r="I21" s="33" t="inlineStr"/>
      <c r="J21" s="33" t="inlineStr"/>
      <c r="K21" s="33" t="inlineStr"/>
      <c r="L21" s="33" t="inlineStr"/>
      <c r="M21" s="33" t="inlineStr"/>
      <c r="N21" s="33" t="inlineStr"/>
      <c r="O21" s="33" t="inlineStr"/>
      <c r="P21" s="33" t="inlineStr"/>
      <c r="Q21" s="33" t="inlineStr"/>
      <c r="R21" s="33" t="inlineStr"/>
      <c r="S21" s="33" t="inlineStr"/>
      <c r="T21" s="33" t="inlineStr"/>
      <c r="U21" s="33" t="inlineStr"/>
      <c r="V21" s="33" t="inlineStr"/>
      <c r="W21" s="33" t="inlineStr"/>
      <c r="X21" s="33" t="inlineStr"/>
      <c r="Y21" s="33" t="inlineStr"/>
      <c r="Z21" s="33" t="inlineStr"/>
      <c r="AA21" s="33" t="inlineStr"/>
      <c r="AB21" s="33" t="inlineStr"/>
      <c r="AC21" s="33" t="inlineStr"/>
      <c r="AD21" s="33" t="inlineStr"/>
      <c r="AE21" s="33" t="inlineStr"/>
      <c r="AF21" s="33" t="inlineStr"/>
      <c r="AG21" s="33" t="inlineStr"/>
      <c r="AH21">
        <f>COUNTA(D21:D21)&gt;0</f>
        <v/>
      </c>
      <c r="AI21">
        <f>IFERROR(COUNTIF('2- AMLE'!$D$6:$AG$6,"Acting or arranging others to act as director, company secretary etc.")&gt;0,FALSE)</f>
        <v/>
      </c>
      <c r="AJ21">
        <f>IFERROR(AND(COUNTA('2- AMLE'!$D$6:$AG$6)=0,NOT(COUNTIF('2- AMLE'!$D$6:$AG$6,"Acting or arranging others to act as director, company secretary etc.")&gt;0)),FALSE)</f>
        <v/>
      </c>
      <c r="AK21">
        <f>IF(AI21,IF(AH21,"ANSWERED","MISSING"),IF(AJ21,IF(AH21,"INVALID","CONTROLLER MISSING"),IF(AH21,"INVALID","NOT APPLICABLE")))</f>
        <v/>
      </c>
      <c r="AL21" t="inlineStr">
        <is>
          <t>PARSED</t>
        </is>
      </c>
    </row>
    <row r="22">
      <c r="A22" s="29" t="inlineStr">
        <is>
          <t>UTACSP_AMLE_19_v1</t>
        </is>
      </c>
      <c r="B22" s="30" t="inlineStr">
        <is>
          <t>In respect of director roles held or arranged for another person to hold such role, please indicate the number of customers as at the end of the previous calendar year, for whom provision of directorship services includes having signatory right on customers' bank or payment accounts</t>
        </is>
      </c>
      <c r="C22" s="31" t="inlineStr">
        <is>
          <t>Further explanation of label not specified. Please refer to question text in label column.
WHEN TO ANSWER: “Out of the following, please tick the products and services that have been offered by your entity/you during the previous calendar year” (UTACSP_AMLE_3) includes “Acting or arranging others to act as director, company secretary etc.”</t>
        </is>
      </c>
      <c r="D22" s="34" t="inlineStr"/>
      <c r="E22" s="33" t="inlineStr"/>
      <c r="F22" s="33" t="inlineStr"/>
      <c r="G22" s="33" t="inlineStr"/>
      <c r="H22" s="33" t="inlineStr"/>
      <c r="I22" s="33" t="inlineStr"/>
      <c r="J22" s="33" t="inlineStr"/>
      <c r="K22" s="33" t="inlineStr"/>
      <c r="L22" s="33" t="inlineStr"/>
      <c r="M22" s="33" t="inlineStr"/>
      <c r="N22" s="33" t="inlineStr"/>
      <c r="O22" s="33" t="inlineStr"/>
      <c r="P22" s="33" t="inlineStr"/>
      <c r="Q22" s="33" t="inlineStr"/>
      <c r="R22" s="33" t="inlineStr"/>
      <c r="S22" s="33" t="inlineStr"/>
      <c r="T22" s="33" t="inlineStr"/>
      <c r="U22" s="33" t="inlineStr"/>
      <c r="V22" s="33" t="inlineStr"/>
      <c r="W22" s="33" t="inlineStr"/>
      <c r="X22" s="33" t="inlineStr"/>
      <c r="Y22" s="33" t="inlineStr"/>
      <c r="Z22" s="33" t="inlineStr"/>
      <c r="AA22" s="33" t="inlineStr"/>
      <c r="AB22" s="33" t="inlineStr"/>
      <c r="AC22" s="33" t="inlineStr"/>
      <c r="AD22" s="33" t="inlineStr"/>
      <c r="AE22" s="33" t="inlineStr"/>
      <c r="AF22" s="33" t="inlineStr"/>
      <c r="AG22" s="33" t="inlineStr"/>
      <c r="AH22">
        <f>COUNTA(D22:D22)&gt;0</f>
        <v/>
      </c>
      <c r="AI22">
        <f>IFERROR(COUNTIF('2- AMLE'!$D$6:$AG$6,"Acting or arranging others to act as director, company secretary etc.")&gt;0,FALSE)</f>
        <v/>
      </c>
      <c r="AJ22">
        <f>IFERROR(AND(COUNTA('2- AMLE'!$D$6:$AG$6)=0,NOT(COUNTIF('2- AMLE'!$D$6:$AG$6,"Acting or arranging others to act as director, company secretary etc.")&gt;0)),FALSE)</f>
        <v/>
      </c>
      <c r="AK22">
        <f>IF(AI22,IF(AH22,"ANSWERED","MISSING"),IF(AJ22,IF(AH22,"INVALID","CONTROLLER MISSING"),IF(AH22,"INVALID","NOT APPLICABLE")))</f>
        <v/>
      </c>
      <c r="AL22" t="inlineStr">
        <is>
          <t>PARSED</t>
        </is>
      </c>
    </row>
    <row r="23">
      <c r="A23" s="29" t="inlineStr">
        <is>
          <t>UTACSP_AMLE_20_v1</t>
        </is>
      </c>
      <c r="B23" s="30" t="inlineStr">
        <is>
          <t>In respect of director roles held or arranged for another person to hold such role, please indicate the number of customers where power of attorney authorisations or board of directors resolutions have been granted to a third party to open and/or manage customers' bank/payment accounts during the previous calendar year</t>
        </is>
      </c>
      <c r="C23" s="31" t="inlineStr">
        <is>
          <t>Further explanation of label not specified. Please refer to question text in label column.
WHEN TO ANSWER: “Out of the following, please tick the products and services that have been offered by your entity/you during the previous calendar year” (UTACSP_AMLE_3) includes “Acting or arranging others to act as director, company secretary etc.”</t>
        </is>
      </c>
      <c r="D23" s="34" t="inlineStr"/>
      <c r="E23" s="33" t="inlineStr"/>
      <c r="F23" s="33" t="inlineStr"/>
      <c r="G23" s="33" t="inlineStr"/>
      <c r="H23" s="33" t="inlineStr"/>
      <c r="I23" s="33" t="inlineStr"/>
      <c r="J23" s="33" t="inlineStr"/>
      <c r="K23" s="33" t="inlineStr"/>
      <c r="L23" s="33" t="inlineStr"/>
      <c r="M23" s="33" t="inlineStr"/>
      <c r="N23" s="33" t="inlineStr"/>
      <c r="O23" s="33" t="inlineStr"/>
      <c r="P23" s="33" t="inlineStr"/>
      <c r="Q23" s="33" t="inlineStr"/>
      <c r="R23" s="33" t="inlineStr"/>
      <c r="S23" s="33" t="inlineStr"/>
      <c r="T23" s="33" t="inlineStr"/>
      <c r="U23" s="33" t="inlineStr"/>
      <c r="V23" s="33" t="inlineStr"/>
      <c r="W23" s="33" t="inlineStr"/>
      <c r="X23" s="33" t="inlineStr"/>
      <c r="Y23" s="33" t="inlineStr"/>
      <c r="Z23" s="33" t="inlineStr"/>
      <c r="AA23" s="33" t="inlineStr"/>
      <c r="AB23" s="33" t="inlineStr"/>
      <c r="AC23" s="33" t="inlineStr"/>
      <c r="AD23" s="33" t="inlineStr"/>
      <c r="AE23" s="33" t="inlineStr"/>
      <c r="AF23" s="33" t="inlineStr"/>
      <c r="AG23" s="33" t="inlineStr"/>
      <c r="AH23">
        <f>COUNTA(D23:D23)&gt;0</f>
        <v/>
      </c>
      <c r="AI23">
        <f>IFERROR(COUNTIF('2- AMLE'!$D$6:$AG$6,"Acting or arranging others to act as director, company secretary etc.")&gt;0,FALSE)</f>
        <v/>
      </c>
      <c r="AJ23">
        <f>IFERROR(AND(COUNTA('2- AMLE'!$D$6:$AG$6)=0,NOT(COUNTIF('2- AMLE'!$D$6:$AG$6,"Acting or arranging others to act as director, company secretary etc.")&gt;0)),FALSE)</f>
        <v/>
      </c>
      <c r="AK23">
        <f>IF(AI23,IF(AH23,"ANSWERED","MISSING"),IF(AJ23,IF(AH23,"INVALID","CONTROLLER MISSING"),IF(AH23,"INVALID","NOT APPLICABLE")))</f>
        <v/>
      </c>
      <c r="AL23" t="inlineStr">
        <is>
          <t>PARSED</t>
        </is>
      </c>
    </row>
    <row r="24">
      <c r="A24" s="29" t="inlineStr">
        <is>
          <t>UTACSP_AMLE_21_v1</t>
        </is>
      </c>
      <c r="B24" s="30" t="inlineStr">
        <is>
          <t>Please list details (name, surname and I.D. Card Number) of the entity's officers or employees who have been appointed to act as director in customers entities or in a similar position.</t>
        </is>
      </c>
      <c r="C24" s="31" t="inlineStr">
        <is>
          <t>Further explanation of label not specified. Please refer to question text in label column.
WHEN TO ANSWER: “Please indicate the total number of directorship positions held for customers during the previous calendar year.” (UTACSP_AMLE_13) is greater than “0”</t>
        </is>
      </c>
      <c r="D24" s="34" t="inlineStr"/>
      <c r="E24" s="33" t="inlineStr"/>
      <c r="F24" s="33" t="inlineStr"/>
      <c r="G24" s="33" t="inlineStr"/>
      <c r="H24" s="33" t="inlineStr"/>
      <c r="I24" s="33" t="inlineStr"/>
      <c r="J24" s="33" t="inlineStr"/>
      <c r="K24" s="33" t="inlineStr"/>
      <c r="L24" s="33" t="inlineStr"/>
      <c r="M24" s="33" t="inlineStr"/>
      <c r="N24" s="33" t="inlineStr"/>
      <c r="O24" s="33" t="inlineStr"/>
      <c r="P24" s="33" t="inlineStr"/>
      <c r="Q24" s="33" t="inlineStr"/>
      <c r="R24" s="33" t="inlineStr"/>
      <c r="S24" s="33" t="inlineStr"/>
      <c r="T24" s="33" t="inlineStr"/>
      <c r="U24" s="33" t="inlineStr"/>
      <c r="V24" s="33" t="inlineStr"/>
      <c r="W24" s="33" t="inlineStr"/>
      <c r="X24" s="33" t="inlineStr"/>
      <c r="Y24" s="33" t="inlineStr"/>
      <c r="Z24" s="33" t="inlineStr"/>
      <c r="AA24" s="33" t="inlineStr"/>
      <c r="AB24" s="33" t="inlineStr"/>
      <c r="AC24" s="33" t="inlineStr"/>
      <c r="AD24" s="33" t="inlineStr"/>
      <c r="AE24" s="33" t="inlineStr"/>
      <c r="AF24" s="33" t="inlineStr"/>
      <c r="AG24" s="33" t="inlineStr"/>
      <c r="AH24">
        <f>COUNTA(D24:D24)&gt;0</f>
        <v/>
      </c>
      <c r="AI24">
        <f>IFERROR(AND($D$16&lt;&gt;"",$D$16&gt;0),FALSE)</f>
        <v/>
      </c>
      <c r="AJ24">
        <f>IFERROR(AND($D$16="",NOT(AND($D$16&lt;&gt;"",$D$16&gt;0))),FALSE)</f>
        <v/>
      </c>
      <c r="AK24">
        <f>IF(AI24,IF(AH24,"ANSWERED","MISSING"),IF(AJ24,IF(AH24,"INVALID","CONTROLLER MISSING"),IF(AH24,"INVALID","NOT APPLICABLE")))</f>
        <v/>
      </c>
      <c r="AL24" t="inlineStr">
        <is>
          <t>PARSED</t>
        </is>
      </c>
    </row>
    <row r="25">
      <c r="A25" s="29" t="inlineStr">
        <is>
          <t>UTACSP_AMLE_22_v1</t>
        </is>
      </c>
      <c r="B25" s="30" t="inlineStr">
        <is>
          <t>Please indicate how many customers to whom your entity provided directorship services or arranged for another person to act as director of a company, a partner in a partnership or in a similar position, who did not have their own bank/payment/crypto account as at the end of the previous calendar but instead used your entity's clients account.</t>
        </is>
      </c>
      <c r="C25" s="31" t="inlineStr">
        <is>
          <t>Further explanation of label not specified. Please refer to question text in label column.
WHEN TO ANSWER: “Out of the following, please tick the products and services that have been offered by your entity/you during the previous calendar year” (UTACSP_AMLE_3) includes “Acting or arranging others to act as director, company secretary etc.”</t>
        </is>
      </c>
      <c r="D25" s="34" t="inlineStr"/>
      <c r="E25" s="33" t="inlineStr"/>
      <c r="F25" s="33" t="inlineStr"/>
      <c r="G25" s="33" t="inlineStr"/>
      <c r="H25" s="33" t="inlineStr"/>
      <c r="I25" s="33" t="inlineStr"/>
      <c r="J25" s="33" t="inlineStr"/>
      <c r="K25" s="33" t="inlineStr"/>
      <c r="L25" s="33" t="inlineStr"/>
      <c r="M25" s="33" t="inlineStr"/>
      <c r="N25" s="33" t="inlineStr"/>
      <c r="O25" s="33" t="inlineStr"/>
      <c r="P25" s="33" t="inlineStr"/>
      <c r="Q25" s="33" t="inlineStr"/>
      <c r="R25" s="33" t="inlineStr"/>
      <c r="S25" s="33" t="inlineStr"/>
      <c r="T25" s="33" t="inlineStr"/>
      <c r="U25" s="33" t="inlineStr"/>
      <c r="V25" s="33" t="inlineStr"/>
      <c r="W25" s="33" t="inlineStr"/>
      <c r="X25" s="33" t="inlineStr"/>
      <c r="Y25" s="33" t="inlineStr"/>
      <c r="Z25" s="33" t="inlineStr"/>
      <c r="AA25" s="33" t="inlineStr"/>
      <c r="AB25" s="33" t="inlineStr"/>
      <c r="AC25" s="33" t="inlineStr"/>
      <c r="AD25" s="33" t="inlineStr"/>
      <c r="AE25" s="33" t="inlineStr"/>
      <c r="AF25" s="33" t="inlineStr"/>
      <c r="AG25" s="33" t="inlineStr"/>
      <c r="AH25">
        <f>COUNTA(D25:D25)&gt;0</f>
        <v/>
      </c>
      <c r="AI25">
        <f>IFERROR(COUNTIF('2- AMLE'!$D$6:$AG$6,"Acting or arranging others to act as director, company secretary etc.")&gt;0,FALSE)</f>
        <v/>
      </c>
      <c r="AJ25">
        <f>IFERROR(AND(COUNTA('2- AMLE'!$D$6:$AG$6)=0,NOT(COUNTIF('2- AMLE'!$D$6:$AG$6,"Acting or arranging others to act as director, company secretary etc.")&gt;0)),FALSE)</f>
        <v/>
      </c>
      <c r="AK25">
        <f>IF(AI25,IF(AH25,"ANSWERED","MISSING"),IF(AJ25,IF(AH25,"INVALID","CONTROLLER MISSING"),IF(AH25,"INVALID","NOT APPLICABLE")))</f>
        <v/>
      </c>
      <c r="AL25" t="inlineStr">
        <is>
          <t>PARSED</t>
        </is>
      </c>
    </row>
    <row r="26">
      <c r="A26" s="29" t="inlineStr">
        <is>
          <t>UTACSP_AMLE_23_v1</t>
        </is>
      </c>
      <c r="B26" s="30" t="inlineStr">
        <is>
          <t>Please indicate the number of customers for whom your entity acted as a director or arranged for another person to act as director of a company, a partner in a partnership or in a similar position as at the end of the previous calendar year, whose assets were frozen, confiscated or seized (due to ML/FT considerations).</t>
        </is>
      </c>
      <c r="C26" s="31" t="inlineStr">
        <is>
          <t>Further explanation of label not specified. Please refer to question text in label column.
WHEN TO ANSWER: “Out of the following, please tick the products and services that have been offered by your entity/you during the previous calendar year” (UTACSP_AMLE_3) includes “Acting or arranging others to act as director, company secretary etc.”</t>
        </is>
      </c>
      <c r="D26" s="34" t="inlineStr"/>
      <c r="E26" s="33" t="inlineStr"/>
      <c r="F26" s="33" t="inlineStr"/>
      <c r="G26" s="33" t="inlineStr"/>
      <c r="H26" s="33" t="inlineStr"/>
      <c r="I26" s="33" t="inlineStr"/>
      <c r="J26" s="33" t="inlineStr"/>
      <c r="K26" s="33" t="inlineStr"/>
      <c r="L26" s="33" t="inlineStr"/>
      <c r="M26" s="33" t="inlineStr"/>
      <c r="N26" s="33" t="inlineStr"/>
      <c r="O26" s="33" t="inlineStr"/>
      <c r="P26" s="33" t="inlineStr"/>
      <c r="Q26" s="33" t="inlineStr"/>
      <c r="R26" s="33" t="inlineStr"/>
      <c r="S26" s="33" t="inlineStr"/>
      <c r="T26" s="33" t="inlineStr"/>
      <c r="U26" s="33" t="inlineStr"/>
      <c r="V26" s="33" t="inlineStr"/>
      <c r="W26" s="33" t="inlineStr"/>
      <c r="X26" s="33" t="inlineStr"/>
      <c r="Y26" s="33" t="inlineStr"/>
      <c r="Z26" s="33" t="inlineStr"/>
      <c r="AA26" s="33" t="inlineStr"/>
      <c r="AB26" s="33" t="inlineStr"/>
      <c r="AC26" s="33" t="inlineStr"/>
      <c r="AD26" s="33" t="inlineStr"/>
      <c r="AE26" s="33" t="inlineStr"/>
      <c r="AF26" s="33" t="inlineStr"/>
      <c r="AG26" s="33" t="inlineStr"/>
      <c r="AH26">
        <f>COUNTA(D26:D26)&gt;0</f>
        <v/>
      </c>
      <c r="AI26">
        <f>IFERROR(COUNTIF('2- AMLE'!$D$6:$AG$6,"Acting or arranging others to act as director, company secretary etc.")&gt;0,FALSE)</f>
        <v/>
      </c>
      <c r="AJ26">
        <f>IFERROR(AND(COUNTA('2- AMLE'!$D$6:$AG$6)=0,NOT(COUNTIF('2- AMLE'!$D$6:$AG$6,"Acting or arranging others to act as director, company secretary etc.")&gt;0)),FALSE)</f>
        <v/>
      </c>
      <c r="AK26">
        <f>IF(AI26,IF(AH26,"ANSWERED","MISSING"),IF(AJ26,IF(AH26,"INVALID","CONTROLLER MISSING"),IF(AH26,"INVALID","NOT APPLICABLE")))</f>
        <v/>
      </c>
      <c r="AL26" t="inlineStr">
        <is>
          <t>PARSED</t>
        </is>
      </c>
    </row>
    <row r="27" ht="24" customHeight="1">
      <c r="A27" s="28" t="inlineStr">
        <is>
          <t>AMLE — CUSTOMER RISK</t>
        </is>
      </c>
      <c r="B27" s="28" t="n"/>
      <c r="C27" s="28" t="n"/>
      <c r="D27" s="28" t="n"/>
      <c r="E27" s="28" t="n"/>
      <c r="F27" s="28" t="n"/>
      <c r="G27" s="28" t="n"/>
      <c r="H27" s="28" t="n"/>
      <c r="I27" s="28" t="n"/>
      <c r="J27" s="28" t="n"/>
      <c r="K27" s="28" t="n"/>
      <c r="L27" s="28" t="n"/>
      <c r="M27" s="28" t="n"/>
      <c r="N27" s="28" t="n"/>
      <c r="O27" s="28" t="n"/>
      <c r="P27" s="28" t="n"/>
      <c r="Q27" s="28" t="n"/>
      <c r="R27" s="28" t="n"/>
      <c r="S27" s="28" t="n"/>
      <c r="T27" s="28" t="n"/>
      <c r="U27" s="28" t="n"/>
      <c r="V27" s="28" t="n"/>
      <c r="W27" s="28" t="n"/>
      <c r="X27" s="28" t="n"/>
      <c r="Y27" s="28" t="n"/>
      <c r="Z27" s="28" t="n"/>
      <c r="AA27" s="28" t="n"/>
      <c r="AB27" s="28" t="n"/>
      <c r="AC27" s="28" t="n"/>
      <c r="AD27" s="28" t="n"/>
      <c r="AE27" s="28" t="n"/>
      <c r="AF27" s="28" t="n"/>
      <c r="AG27" s="28" t="n"/>
    </row>
    <row r="28">
      <c r="A28" s="29" t="inlineStr">
        <is>
          <t>UTACSP_AMLE_24_v1</t>
        </is>
      </c>
      <c r="B28" s="30" t="inlineStr">
        <is>
          <t>Please list the total number of customers with whom your entity had an active business relationship as at the end of the previous calendar year.</t>
        </is>
      </c>
      <c r="C28" s="31" t="inlineStr">
        <is>
          <t>Further explanation of label not specified. Please refer to question text in label column.</t>
        </is>
      </c>
      <c r="D28" s="32" t="inlineStr"/>
      <c r="E28" s="33" t="inlineStr"/>
      <c r="F28" s="33" t="inlineStr"/>
      <c r="G28" s="33" t="inlineStr"/>
      <c r="H28" s="33" t="inlineStr"/>
      <c r="I28" s="33" t="inlineStr"/>
      <c r="J28" s="33" t="inlineStr"/>
      <c r="K28" s="33" t="inlineStr"/>
      <c r="L28" s="33" t="inlineStr"/>
      <c r="M28" s="33" t="inlineStr"/>
      <c r="N28" s="33" t="inlineStr"/>
      <c r="O28" s="33" t="inlineStr"/>
      <c r="P28" s="33" t="inlineStr"/>
      <c r="Q28" s="33" t="inlineStr"/>
      <c r="R28" s="33" t="inlineStr"/>
      <c r="S28" s="33" t="inlineStr"/>
      <c r="T28" s="33" t="inlineStr"/>
      <c r="U28" s="33" t="inlineStr"/>
      <c r="V28" s="33" t="inlineStr"/>
      <c r="W28" s="33" t="inlineStr"/>
      <c r="X28" s="33" t="inlineStr"/>
      <c r="Y28" s="33" t="inlineStr"/>
      <c r="Z28" s="33" t="inlineStr"/>
      <c r="AA28" s="33" t="inlineStr"/>
      <c r="AB28" s="33" t="inlineStr"/>
      <c r="AC28" s="33" t="inlineStr"/>
      <c r="AD28" s="33" t="inlineStr"/>
      <c r="AE28" s="33" t="inlineStr"/>
      <c r="AF28" s="33" t="inlineStr"/>
      <c r="AG28" s="33" t="inlineStr"/>
      <c r="AH28">
        <f>COUNTA(D28:D28)&gt;0</f>
        <v/>
      </c>
      <c r="AI28">
        <f>TRUE</f>
        <v/>
      </c>
      <c r="AJ28">
        <f>FALSE</f>
        <v/>
      </c>
      <c r="AK28">
        <f>IF(AH28,"ANSWERED","MISSING")</f>
        <v/>
      </c>
      <c r="AL28" t="inlineStr">
        <is>
          <t>NO_DEPENDENCY</t>
        </is>
      </c>
    </row>
    <row r="29">
      <c r="A29" s="29" t="inlineStr">
        <is>
          <t>UTACSP_AMLE_25_v1</t>
        </is>
      </c>
      <c r="B29" s="30" t="inlineStr">
        <is>
          <t>Please list the number of business relationships that your entity had as at the end of the previous calendar year where the customer is a company.</t>
        </is>
      </c>
      <c r="C29" s="31" t="inlineStr">
        <is>
          <t>Further explanation of label not specified. Please refer to question text in label column.
WHEN TO ANSWER: “Please list the total number of customers with whom your entity had an active business relationship as at the end of the previous calendar year.” (UTACSP_AMLE_24) is greater than “0”</t>
        </is>
      </c>
      <c r="D29" s="34" t="inlineStr"/>
      <c r="E29" s="33" t="inlineStr"/>
      <c r="F29" s="33" t="inlineStr"/>
      <c r="G29" s="33" t="inlineStr"/>
      <c r="H29" s="33" t="inlineStr"/>
      <c r="I29" s="33" t="inlineStr"/>
      <c r="J29" s="33" t="inlineStr"/>
      <c r="K29" s="33" t="inlineStr"/>
      <c r="L29" s="33" t="inlineStr"/>
      <c r="M29" s="33" t="inlineStr"/>
      <c r="N29" s="33" t="inlineStr"/>
      <c r="O29" s="33" t="inlineStr"/>
      <c r="P29" s="33" t="inlineStr"/>
      <c r="Q29" s="33" t="inlineStr"/>
      <c r="R29" s="33" t="inlineStr"/>
      <c r="S29" s="33" t="inlineStr"/>
      <c r="T29" s="33" t="inlineStr"/>
      <c r="U29" s="33" t="inlineStr"/>
      <c r="V29" s="33" t="inlineStr"/>
      <c r="W29" s="33" t="inlineStr"/>
      <c r="X29" s="33" t="inlineStr"/>
      <c r="Y29" s="33" t="inlineStr"/>
      <c r="Z29" s="33" t="inlineStr"/>
      <c r="AA29" s="33" t="inlineStr"/>
      <c r="AB29" s="33" t="inlineStr"/>
      <c r="AC29" s="33" t="inlineStr"/>
      <c r="AD29" s="33" t="inlineStr"/>
      <c r="AE29" s="33" t="inlineStr"/>
      <c r="AF29" s="33" t="inlineStr"/>
      <c r="AG29" s="33" t="inlineStr"/>
      <c r="AH29">
        <f>COUNTA(D29:D29)&gt;0</f>
        <v/>
      </c>
      <c r="AI29">
        <f>IFERROR(AND($D$28&lt;&gt;"",$D$28&gt;0),FALSE)</f>
        <v/>
      </c>
      <c r="AJ29">
        <f>IFERROR(AND($D$28="",NOT(AND($D$28&lt;&gt;"",$D$28&gt;0))),FALSE)</f>
        <v/>
      </c>
      <c r="AK29">
        <f>IF(AI29,IF(AH29,"ANSWERED","MISSING"),IF(AJ29,IF(AH29,"INVALID","CONTROLLER MISSING"),IF(AH29,"INVALID","NOT APPLICABLE")))</f>
        <v/>
      </c>
      <c r="AL29" t="inlineStr">
        <is>
          <t>PARSED</t>
        </is>
      </c>
    </row>
    <row r="30">
      <c r="A30" s="29" t="inlineStr">
        <is>
          <t>UTACSP_AMLE_26_v1</t>
        </is>
      </c>
      <c r="B30" s="30" t="inlineStr">
        <is>
          <t>Please list the number of business relationships that your entity had as at the end of the previous calendar year where the customer is a commercial partnership.</t>
        </is>
      </c>
      <c r="C30" s="31" t="inlineStr">
        <is>
          <t>Further explanation of label not specified. Please refer to question text in label column.
WHEN TO ANSWER: “Please list the total number of customers with whom your entity had an active business relationship as at the end of the previous calendar year.” (UTACSP_AMLE_24) is greater than “0”</t>
        </is>
      </c>
      <c r="D30" s="34" t="inlineStr"/>
      <c r="E30" s="33" t="inlineStr"/>
      <c r="F30" s="33" t="inlineStr"/>
      <c r="G30" s="33" t="inlineStr"/>
      <c r="H30" s="33" t="inlineStr"/>
      <c r="I30" s="33" t="inlineStr"/>
      <c r="J30" s="33" t="inlineStr"/>
      <c r="K30" s="33" t="inlineStr"/>
      <c r="L30" s="33" t="inlineStr"/>
      <c r="M30" s="33" t="inlineStr"/>
      <c r="N30" s="33" t="inlineStr"/>
      <c r="O30" s="33" t="inlineStr"/>
      <c r="P30" s="33" t="inlineStr"/>
      <c r="Q30" s="33" t="inlineStr"/>
      <c r="R30" s="33" t="inlineStr"/>
      <c r="S30" s="33" t="inlineStr"/>
      <c r="T30" s="33" t="inlineStr"/>
      <c r="U30" s="33" t="inlineStr"/>
      <c r="V30" s="33" t="inlineStr"/>
      <c r="W30" s="33" t="inlineStr"/>
      <c r="X30" s="33" t="inlineStr"/>
      <c r="Y30" s="33" t="inlineStr"/>
      <c r="Z30" s="33" t="inlineStr"/>
      <c r="AA30" s="33" t="inlineStr"/>
      <c r="AB30" s="33" t="inlineStr"/>
      <c r="AC30" s="33" t="inlineStr"/>
      <c r="AD30" s="33" t="inlineStr"/>
      <c r="AE30" s="33" t="inlineStr"/>
      <c r="AF30" s="33" t="inlineStr"/>
      <c r="AG30" s="33" t="inlineStr"/>
      <c r="AH30">
        <f>COUNTA(D30:D30)&gt;0</f>
        <v/>
      </c>
      <c r="AI30">
        <f>IFERROR(AND($D$28&lt;&gt;"",$D$28&gt;0),FALSE)</f>
        <v/>
      </c>
      <c r="AJ30">
        <f>IFERROR(AND($D$28="",NOT(AND($D$28&lt;&gt;"",$D$28&gt;0))),FALSE)</f>
        <v/>
      </c>
      <c r="AK30">
        <f>IF(AI30,IF(AH30,"ANSWERED","MISSING"),IF(AJ30,IF(AH30,"INVALID","CONTROLLER MISSING"),IF(AH30,"INVALID","NOT APPLICABLE")))</f>
        <v/>
      </c>
      <c r="AL30" t="inlineStr">
        <is>
          <t>PARSED</t>
        </is>
      </c>
    </row>
    <row r="31">
      <c r="A31" s="29" t="inlineStr">
        <is>
          <t>UTACSP_AMLE_27_v1</t>
        </is>
      </c>
      <c r="B31" s="30" t="inlineStr">
        <is>
          <t>Please list the number of business relationships that your entity had as at the end of the previous calendar year where the customer is a foundation or association.</t>
        </is>
      </c>
      <c r="C31" s="31" t="inlineStr">
        <is>
          <t>Further explanation of label not specified. Please refer to question text in label column.
WHEN TO ANSWER: “Please list the total number of customers with whom your entity had an active business relationship as at the end of the previous calendar year.” (UTACSP_AMLE_24) is greater than “0”</t>
        </is>
      </c>
      <c r="D31" s="34" t="inlineStr"/>
      <c r="E31" s="33" t="inlineStr"/>
      <c r="F31" s="33" t="inlineStr"/>
      <c r="G31" s="33" t="inlineStr"/>
      <c r="H31" s="33" t="inlineStr"/>
      <c r="I31" s="33" t="inlineStr"/>
      <c r="J31" s="33" t="inlineStr"/>
      <c r="K31" s="33" t="inlineStr"/>
      <c r="L31" s="33" t="inlineStr"/>
      <c r="M31" s="33" t="inlineStr"/>
      <c r="N31" s="33" t="inlineStr"/>
      <c r="O31" s="33" t="inlineStr"/>
      <c r="P31" s="33" t="inlineStr"/>
      <c r="Q31" s="33" t="inlineStr"/>
      <c r="R31" s="33" t="inlineStr"/>
      <c r="S31" s="33" t="inlineStr"/>
      <c r="T31" s="33" t="inlineStr"/>
      <c r="U31" s="33" t="inlineStr"/>
      <c r="V31" s="33" t="inlineStr"/>
      <c r="W31" s="33" t="inlineStr"/>
      <c r="X31" s="33" t="inlineStr"/>
      <c r="Y31" s="33" t="inlineStr"/>
      <c r="Z31" s="33" t="inlineStr"/>
      <c r="AA31" s="33" t="inlineStr"/>
      <c r="AB31" s="33" t="inlineStr"/>
      <c r="AC31" s="33" t="inlineStr"/>
      <c r="AD31" s="33" t="inlineStr"/>
      <c r="AE31" s="33" t="inlineStr"/>
      <c r="AF31" s="33" t="inlineStr"/>
      <c r="AG31" s="33" t="inlineStr"/>
      <c r="AH31">
        <f>COUNTA(D31:D31)&gt;0</f>
        <v/>
      </c>
      <c r="AI31">
        <f>IFERROR(AND($D$28&lt;&gt;"",$D$28&gt;0),FALSE)</f>
        <v/>
      </c>
      <c r="AJ31">
        <f>IFERROR(AND($D$28="",NOT(AND($D$28&lt;&gt;"",$D$28&gt;0))),FALSE)</f>
        <v/>
      </c>
      <c r="AK31">
        <f>IF(AI31,IF(AH31,"ANSWERED","MISSING"),IF(AJ31,IF(AH31,"INVALID","CONTROLLER MISSING"),IF(AH31,"INVALID","NOT APPLICABLE")))</f>
        <v/>
      </c>
      <c r="AL31" t="inlineStr">
        <is>
          <t>PARSED</t>
        </is>
      </c>
    </row>
    <row r="32">
      <c r="A32" s="29" t="inlineStr">
        <is>
          <t>UTACSP_AMLE_28_v1</t>
        </is>
      </c>
      <c r="B32" s="30" t="inlineStr">
        <is>
          <t>Please list the number of business relationships that your entity had as at the end of the previous calendar year where the customer is part of a multi-tier ownership structures (i.e. at least two additional layers of legal persons or arrangements on top of the customer)</t>
        </is>
      </c>
      <c r="C32" s="31" t="inlineStr">
        <is>
          <t>Further explanation of label not specified. Please refer to question text in label column.
WHEN TO ANSWER: “Please list the total number of customers with whom your entity had an active business relationship as at the end of the previous calendar year.” (UTACSP_AMLE_24) is greater than “0”</t>
        </is>
      </c>
      <c r="D32" s="34" t="inlineStr"/>
      <c r="E32" s="33" t="inlineStr"/>
      <c r="F32" s="33" t="inlineStr"/>
      <c r="G32" s="33" t="inlineStr"/>
      <c r="H32" s="33" t="inlineStr"/>
      <c r="I32" s="33" t="inlineStr"/>
      <c r="J32" s="33" t="inlineStr"/>
      <c r="K32" s="33" t="inlineStr"/>
      <c r="L32" s="33" t="inlineStr"/>
      <c r="M32" s="33" t="inlineStr"/>
      <c r="N32" s="33" t="inlineStr"/>
      <c r="O32" s="33" t="inlineStr"/>
      <c r="P32" s="33" t="inlineStr"/>
      <c r="Q32" s="33" t="inlineStr"/>
      <c r="R32" s="33" t="inlineStr"/>
      <c r="S32" s="33" t="inlineStr"/>
      <c r="T32" s="33" t="inlineStr"/>
      <c r="U32" s="33" t="inlineStr"/>
      <c r="V32" s="33" t="inlineStr"/>
      <c r="W32" s="33" t="inlineStr"/>
      <c r="X32" s="33" t="inlineStr"/>
      <c r="Y32" s="33" t="inlineStr"/>
      <c r="Z32" s="33" t="inlineStr"/>
      <c r="AA32" s="33" t="inlineStr"/>
      <c r="AB32" s="33" t="inlineStr"/>
      <c r="AC32" s="33" t="inlineStr"/>
      <c r="AD32" s="33" t="inlineStr"/>
      <c r="AE32" s="33" t="inlineStr"/>
      <c r="AF32" s="33" t="inlineStr"/>
      <c r="AG32" s="33" t="inlineStr"/>
      <c r="AH32">
        <f>COUNTA(D32:D32)&gt;0</f>
        <v/>
      </c>
      <c r="AI32">
        <f>IFERROR(AND($D$28&lt;&gt;"",$D$28&gt;0),FALSE)</f>
        <v/>
      </c>
      <c r="AJ32">
        <f>IFERROR(AND($D$28="",NOT(AND($D$28&lt;&gt;"",$D$28&gt;0))),FALSE)</f>
        <v/>
      </c>
      <c r="AK32">
        <f>IF(AI32,IF(AH32,"ANSWERED","MISSING"),IF(AJ32,IF(AH32,"INVALID","CONTROLLER MISSING"),IF(AH32,"INVALID","NOT APPLICABLE")))</f>
        <v/>
      </c>
      <c r="AL32" t="inlineStr">
        <is>
          <t>PARSED</t>
        </is>
      </c>
    </row>
    <row r="33">
      <c r="A33" s="29" t="inlineStr">
        <is>
          <t>UTACSP_AMLE_29_v1</t>
        </is>
      </c>
      <c r="B33" s="30" t="inlineStr">
        <is>
          <t>Please list the number of business relationships that your entity had as at the end of the previous calendar year where the customer's ownership and control structure involves a trust, foundation or other similar legal arrangement (i.e. it is not the customer who is the trust, foundation or similar legal arrangement).</t>
        </is>
      </c>
      <c r="C33" s="31" t="inlineStr">
        <is>
          <t>Further explanation of label not specified. Please refer to question text in label column.
WHEN TO ANSWER: “Please list the total number of customers with whom your entity had an active business relationship as at the end of the previous calendar year.” (UTACSP_AMLE_24) is greater than “0”</t>
        </is>
      </c>
      <c r="D33" s="34" t="inlineStr"/>
      <c r="E33" s="33" t="inlineStr"/>
      <c r="F33" s="33" t="inlineStr"/>
      <c r="G33" s="33" t="inlineStr"/>
      <c r="H33" s="33" t="inlineStr"/>
      <c r="I33" s="33" t="inlineStr"/>
      <c r="J33" s="33" t="inlineStr"/>
      <c r="K33" s="33" t="inlineStr"/>
      <c r="L33" s="33" t="inlineStr"/>
      <c r="M33" s="33" t="inlineStr"/>
      <c r="N33" s="33" t="inlineStr"/>
      <c r="O33" s="33" t="inlineStr"/>
      <c r="P33" s="33" t="inlineStr"/>
      <c r="Q33" s="33" t="inlineStr"/>
      <c r="R33" s="33" t="inlineStr"/>
      <c r="S33" s="33" t="inlineStr"/>
      <c r="T33" s="33" t="inlineStr"/>
      <c r="U33" s="33" t="inlineStr"/>
      <c r="V33" s="33" t="inlineStr"/>
      <c r="W33" s="33" t="inlineStr"/>
      <c r="X33" s="33" t="inlineStr"/>
      <c r="Y33" s="33" t="inlineStr"/>
      <c r="Z33" s="33" t="inlineStr"/>
      <c r="AA33" s="33" t="inlineStr"/>
      <c r="AB33" s="33" t="inlineStr"/>
      <c r="AC33" s="33" t="inlineStr"/>
      <c r="AD33" s="33" t="inlineStr"/>
      <c r="AE33" s="33" t="inlineStr"/>
      <c r="AF33" s="33" t="inlineStr"/>
      <c r="AG33" s="33" t="inlineStr"/>
      <c r="AH33">
        <f>COUNTA(D33:D33)&gt;0</f>
        <v/>
      </c>
      <c r="AI33">
        <f>IFERROR(AND($D$28&lt;&gt;"",$D$28&gt;0),FALSE)</f>
        <v/>
      </c>
      <c r="AJ33">
        <f>IFERROR(AND($D$28="",NOT(AND($D$28&lt;&gt;"",$D$28&gt;0))),FALSE)</f>
        <v/>
      </c>
      <c r="AK33">
        <f>IF(AI33,IF(AH33,"ANSWERED","MISSING"),IF(AJ33,IF(AH33,"INVALID","CONTROLLER MISSING"),IF(AH33,"INVALID","NOT APPLICABLE")))</f>
        <v/>
      </c>
      <c r="AL33" t="inlineStr">
        <is>
          <t>PARSED</t>
        </is>
      </c>
    </row>
    <row r="34">
      <c r="A34" s="29" t="inlineStr">
        <is>
          <t>UTACSP_AMLE_30_v1</t>
        </is>
      </c>
      <c r="B34" s="30" t="inlineStr">
        <is>
          <t>Of the total customer base as at the end of the previous calendar year, how many natural persons customers were PEPs (including family members and close associates)?</t>
        </is>
      </c>
      <c r="C34" s="31" t="inlineStr">
        <is>
          <t>Further explanation of label not specified. Please refer to question text in label column.
WHEN TO ANSWER: “Please list the total number of customers with whom your entity had an active business relationship as at the end of the previous calendar year.” (UTACSP_AMLE_24) is greater than “0”</t>
        </is>
      </c>
      <c r="D34" s="34" t="inlineStr"/>
      <c r="E34" s="33" t="inlineStr"/>
      <c r="F34" s="33" t="inlineStr"/>
      <c r="G34" s="33" t="inlineStr"/>
      <c r="H34" s="33" t="inlineStr"/>
      <c r="I34" s="33" t="inlineStr"/>
      <c r="J34" s="33" t="inlineStr"/>
      <c r="K34" s="33" t="inlineStr"/>
      <c r="L34" s="33" t="inlineStr"/>
      <c r="M34" s="33" t="inlineStr"/>
      <c r="N34" s="33" t="inlineStr"/>
      <c r="O34" s="33" t="inlineStr"/>
      <c r="P34" s="33" t="inlineStr"/>
      <c r="Q34" s="33" t="inlineStr"/>
      <c r="R34" s="33" t="inlineStr"/>
      <c r="S34" s="33" t="inlineStr"/>
      <c r="T34" s="33" t="inlineStr"/>
      <c r="U34" s="33" t="inlineStr"/>
      <c r="V34" s="33" t="inlineStr"/>
      <c r="W34" s="33" t="inlineStr"/>
      <c r="X34" s="33" t="inlineStr"/>
      <c r="Y34" s="33" t="inlineStr"/>
      <c r="Z34" s="33" t="inlineStr"/>
      <c r="AA34" s="33" t="inlineStr"/>
      <c r="AB34" s="33" t="inlineStr"/>
      <c r="AC34" s="33" t="inlineStr"/>
      <c r="AD34" s="33" t="inlineStr"/>
      <c r="AE34" s="33" t="inlineStr"/>
      <c r="AF34" s="33" t="inlineStr"/>
      <c r="AG34" s="33" t="inlineStr"/>
      <c r="AH34">
        <f>COUNTA(D34:D34)&gt;0</f>
        <v/>
      </c>
      <c r="AI34">
        <f>IFERROR(AND($D$28&lt;&gt;"",$D$28&gt;0),FALSE)</f>
        <v/>
      </c>
      <c r="AJ34">
        <f>IFERROR(AND($D$28="",NOT(AND($D$28&lt;&gt;"",$D$28&gt;0))),FALSE)</f>
        <v/>
      </c>
      <c r="AK34">
        <f>IF(AI34,IF(AH34,"ANSWERED","MISSING"),IF(AJ34,IF(AH34,"INVALID","CONTROLLER MISSING"),IF(AH34,"INVALID","NOT APPLICABLE")))</f>
        <v/>
      </c>
      <c r="AL34" t="inlineStr">
        <is>
          <t>PARSED</t>
        </is>
      </c>
    </row>
    <row r="35">
      <c r="A35" s="29" t="inlineStr">
        <is>
          <t>UTACSP_AMLE_31_v1</t>
        </is>
      </c>
      <c r="B35" s="30" t="inlineStr">
        <is>
          <t>Of the total customer base as at the end of the previous calendar year, how many legal persons (customers) have at least one beneficial owner who is a PEP (including family members and close associates)?</t>
        </is>
      </c>
      <c r="C35" s="31" t="inlineStr">
        <is>
          <t>Further explanation of label not specified. Please refer to question text in label column.
WHEN TO ANSWER: “Please list the number of business relationships that your entity had as at the end of the previous calendar year where the customer is a company.” (UTACSP_AMLE_25) is greater than “0”</t>
        </is>
      </c>
      <c r="D35" s="34" t="inlineStr"/>
      <c r="E35" s="33" t="inlineStr"/>
      <c r="F35" s="33" t="inlineStr"/>
      <c r="G35" s="33" t="inlineStr"/>
      <c r="H35" s="33" t="inlineStr"/>
      <c r="I35" s="33" t="inlineStr"/>
      <c r="J35" s="33" t="inlineStr"/>
      <c r="K35" s="33" t="inlineStr"/>
      <c r="L35" s="33" t="inlineStr"/>
      <c r="M35" s="33" t="inlineStr"/>
      <c r="N35" s="33" t="inlineStr"/>
      <c r="O35" s="33" t="inlineStr"/>
      <c r="P35" s="33" t="inlineStr"/>
      <c r="Q35" s="33" t="inlineStr"/>
      <c r="R35" s="33" t="inlineStr"/>
      <c r="S35" s="33" t="inlineStr"/>
      <c r="T35" s="33" t="inlineStr"/>
      <c r="U35" s="33" t="inlineStr"/>
      <c r="V35" s="33" t="inlineStr"/>
      <c r="W35" s="33" t="inlineStr"/>
      <c r="X35" s="33" t="inlineStr"/>
      <c r="Y35" s="33" t="inlineStr"/>
      <c r="Z35" s="33" t="inlineStr"/>
      <c r="AA35" s="33" t="inlineStr"/>
      <c r="AB35" s="33" t="inlineStr"/>
      <c r="AC35" s="33" t="inlineStr"/>
      <c r="AD35" s="33" t="inlineStr"/>
      <c r="AE35" s="33" t="inlineStr"/>
      <c r="AF35" s="33" t="inlineStr"/>
      <c r="AG35" s="33" t="inlineStr"/>
      <c r="AH35">
        <f>COUNTA(D35:D35)&gt;0</f>
        <v/>
      </c>
      <c r="AI35">
        <f>IFERROR(AND($D$29&lt;&gt;"",$D$29&gt;0),FALSE)</f>
        <v/>
      </c>
      <c r="AJ35">
        <f>IFERROR(AND($D$29="",NOT(AND($D$29&lt;&gt;"",$D$29&gt;0))),FALSE)</f>
        <v/>
      </c>
      <c r="AK35">
        <f>IF(AI35,IF(AH35,"ANSWERED","MISSING"),IF(AJ35,IF(AH35,"INVALID","CONTROLLER MISSING"),IF(AH35,"INVALID","NOT APPLICABLE")))</f>
        <v/>
      </c>
      <c r="AL35" t="inlineStr">
        <is>
          <t>PARSED</t>
        </is>
      </c>
    </row>
    <row r="36">
      <c r="A36" s="29" t="inlineStr">
        <is>
          <t>UTACSP_AMLE_32_v1</t>
        </is>
      </c>
      <c r="B36" s="30" t="inlineStr">
        <is>
          <t>Please list the number of customers to whom your entity was providing company services (constituting relevant activity) during the previous calendar year, where the customer, being a natural person or at least one of the beneficial owners of the legal person (customer), benefited from residency schemes, citizenship by investment schemes, or are applicants or prospective applicants for such schemes issued by Malta.</t>
        </is>
      </c>
      <c r="C36" s="31" t="inlineStr">
        <is>
          <t>Further explanation of label not specified. Please refer to question text in label column.
WHEN TO ANSWER: “Please list the total number of customers with whom your entity had an active business relationship as at the end of the previous calendar year.” (UTACSP_AMLE_24) is greater than “0”</t>
        </is>
      </c>
      <c r="D36" s="34" t="inlineStr"/>
      <c r="E36" s="33" t="inlineStr"/>
      <c r="F36" s="33" t="inlineStr"/>
      <c r="G36" s="33" t="inlineStr"/>
      <c r="H36" s="33" t="inlineStr"/>
      <c r="I36" s="33" t="inlineStr"/>
      <c r="J36" s="33" t="inlineStr"/>
      <c r="K36" s="33" t="inlineStr"/>
      <c r="L36" s="33" t="inlineStr"/>
      <c r="M36" s="33" t="inlineStr"/>
      <c r="N36" s="33" t="inlineStr"/>
      <c r="O36" s="33" t="inlineStr"/>
      <c r="P36" s="33" t="inlineStr"/>
      <c r="Q36" s="33" t="inlineStr"/>
      <c r="R36" s="33" t="inlineStr"/>
      <c r="S36" s="33" t="inlineStr"/>
      <c r="T36" s="33" t="inlineStr"/>
      <c r="U36" s="33" t="inlineStr"/>
      <c r="V36" s="33" t="inlineStr"/>
      <c r="W36" s="33" t="inlineStr"/>
      <c r="X36" s="33" t="inlineStr"/>
      <c r="Y36" s="33" t="inlineStr"/>
      <c r="Z36" s="33" t="inlineStr"/>
      <c r="AA36" s="33" t="inlineStr"/>
      <c r="AB36" s="33" t="inlineStr"/>
      <c r="AC36" s="33" t="inlineStr"/>
      <c r="AD36" s="33" t="inlineStr"/>
      <c r="AE36" s="33" t="inlineStr"/>
      <c r="AF36" s="33" t="inlineStr"/>
      <c r="AG36" s="33" t="inlineStr"/>
      <c r="AH36">
        <f>COUNTA(D36:D36)&gt;0</f>
        <v/>
      </c>
      <c r="AI36">
        <f>IFERROR(AND($D$28&lt;&gt;"",$D$28&gt;0),FALSE)</f>
        <v/>
      </c>
      <c r="AJ36">
        <f>IFERROR(AND($D$28="",NOT(AND($D$28&lt;&gt;"",$D$28&gt;0))),FALSE)</f>
        <v/>
      </c>
      <c r="AK36">
        <f>IF(AI36,IF(AH36,"ANSWERED","MISSING"),IF(AJ36,IF(AH36,"INVALID","CONTROLLER MISSING"),IF(AH36,"INVALID","NOT APPLICABLE")))</f>
        <v/>
      </c>
      <c r="AL36" t="inlineStr">
        <is>
          <t>PARSED</t>
        </is>
      </c>
    </row>
    <row r="37">
      <c r="A37" s="29" t="inlineStr">
        <is>
          <t>UTACSP_AMLE_33_v1</t>
        </is>
      </c>
      <c r="B37" s="30" t="inlineStr">
        <is>
          <t>Please list the number of customers to whom your entity provided company services (constituting relevant activity) during the previous calendar year, where the customer being a natural person or at least one of the beneficial owners of the legal person (customer), benefited from residency schemes, citizenship by investment schemes, or are applicants or prospective applicants for such schemes issued by countries other than Malta.</t>
        </is>
      </c>
      <c r="C37" s="31" t="inlineStr">
        <is>
          <t>Further explanation of label not specified. Please refer to question text in label column.
WHEN TO ANSWER: “Please list the total number of customers with whom your entity had an active business relationship as at the end of the previous calendar year.” (UTACSP_AMLE_24) is greater than “0”</t>
        </is>
      </c>
      <c r="D37" s="34" t="inlineStr"/>
      <c r="E37" s="33" t="inlineStr"/>
      <c r="F37" s="33" t="inlineStr"/>
      <c r="G37" s="33" t="inlineStr"/>
      <c r="H37" s="33" t="inlineStr"/>
      <c r="I37" s="33" t="inlineStr"/>
      <c r="J37" s="33" t="inlineStr"/>
      <c r="K37" s="33" t="inlineStr"/>
      <c r="L37" s="33" t="inlineStr"/>
      <c r="M37" s="33" t="inlineStr"/>
      <c r="N37" s="33" t="inlineStr"/>
      <c r="O37" s="33" t="inlineStr"/>
      <c r="P37" s="33" t="inlineStr"/>
      <c r="Q37" s="33" t="inlineStr"/>
      <c r="R37" s="33" t="inlineStr"/>
      <c r="S37" s="33" t="inlineStr"/>
      <c r="T37" s="33" t="inlineStr"/>
      <c r="U37" s="33" t="inlineStr"/>
      <c r="V37" s="33" t="inlineStr"/>
      <c r="W37" s="33" t="inlineStr"/>
      <c r="X37" s="33" t="inlineStr"/>
      <c r="Y37" s="33" t="inlineStr"/>
      <c r="Z37" s="33" t="inlineStr"/>
      <c r="AA37" s="33" t="inlineStr"/>
      <c r="AB37" s="33" t="inlineStr"/>
      <c r="AC37" s="33" t="inlineStr"/>
      <c r="AD37" s="33" t="inlineStr"/>
      <c r="AE37" s="33" t="inlineStr"/>
      <c r="AF37" s="33" t="inlineStr"/>
      <c r="AG37" s="33" t="inlineStr"/>
      <c r="AH37">
        <f>COUNTA(D37:D37)&gt;0</f>
        <v/>
      </c>
      <c r="AI37">
        <f>IFERROR(AND($D$28&lt;&gt;"",$D$28&gt;0),FALSE)</f>
        <v/>
      </c>
      <c r="AJ37">
        <f>IFERROR(AND($D$28="",NOT(AND($D$28&lt;&gt;"",$D$28&gt;0))),FALSE)</f>
        <v/>
      </c>
      <c r="AK37">
        <f>IF(AI37,IF(AH37,"ANSWERED","MISSING"),IF(AJ37,IF(AH37,"INVALID","CONTROLLER MISSING"),IF(AH37,"INVALID","NOT APPLICABLE")))</f>
        <v/>
      </c>
      <c r="AL37" t="inlineStr">
        <is>
          <t>PARSED</t>
        </is>
      </c>
    </row>
    <row r="38">
      <c r="A38" s="29" t="inlineStr">
        <is>
          <t>UTACSP_AMLE_34_v1</t>
        </is>
      </c>
      <c r="B38" s="30" t="inlineStr">
        <is>
          <t>According to your entity's policies and procedures during the previous calendar year, how many business relationships were subject to EDD?</t>
        </is>
      </c>
      <c r="C38" s="31" t="inlineStr">
        <is>
          <t>Further explanation of label not specified. Please refer to question text in label column.
WHEN TO ANSWER: “Please list the total number of customers with whom your entity had an active business relationship as at the end of the previous calendar year.” (UTACSP_AMLE_24) is greater than “0”</t>
        </is>
      </c>
      <c r="D38" s="34" t="inlineStr"/>
      <c r="E38" s="33" t="inlineStr"/>
      <c r="F38" s="33" t="inlineStr"/>
      <c r="G38" s="33" t="inlineStr"/>
      <c r="H38" s="33" t="inlineStr"/>
      <c r="I38" s="33" t="inlineStr"/>
      <c r="J38" s="33" t="inlineStr"/>
      <c r="K38" s="33" t="inlineStr"/>
      <c r="L38" s="33" t="inlineStr"/>
      <c r="M38" s="33" t="inlineStr"/>
      <c r="N38" s="33" t="inlineStr"/>
      <c r="O38" s="33" t="inlineStr"/>
      <c r="P38" s="33" t="inlineStr"/>
      <c r="Q38" s="33" t="inlineStr"/>
      <c r="R38" s="33" t="inlineStr"/>
      <c r="S38" s="33" t="inlineStr"/>
      <c r="T38" s="33" t="inlineStr"/>
      <c r="U38" s="33" t="inlineStr"/>
      <c r="V38" s="33" t="inlineStr"/>
      <c r="W38" s="33" t="inlineStr"/>
      <c r="X38" s="33" t="inlineStr"/>
      <c r="Y38" s="33" t="inlineStr"/>
      <c r="Z38" s="33" t="inlineStr"/>
      <c r="AA38" s="33" t="inlineStr"/>
      <c r="AB38" s="33" t="inlineStr"/>
      <c r="AC38" s="33" t="inlineStr"/>
      <c r="AD38" s="33" t="inlineStr"/>
      <c r="AE38" s="33" t="inlineStr"/>
      <c r="AF38" s="33" t="inlineStr"/>
      <c r="AG38" s="33" t="inlineStr"/>
      <c r="AH38">
        <f>COUNTA(D38:D38)&gt;0</f>
        <v/>
      </c>
      <c r="AI38">
        <f>IFERROR(AND($D$28&lt;&gt;"",$D$28&gt;0),FALSE)</f>
        <v/>
      </c>
      <c r="AJ38">
        <f>IFERROR(AND($D$28="",NOT(AND($D$28&lt;&gt;"",$D$28&gt;0))),FALSE)</f>
        <v/>
      </c>
      <c r="AK38">
        <f>IF(AI38,IF(AH38,"ANSWERED","MISSING"),IF(AJ38,IF(AH38,"INVALID","CONTROLLER MISSING"),IF(AH38,"INVALID","NOT APPLICABLE")))</f>
        <v/>
      </c>
      <c r="AL38" t="inlineStr">
        <is>
          <t>PARSED</t>
        </is>
      </c>
    </row>
    <row r="39">
      <c r="A39" s="29" t="inlineStr">
        <is>
          <t>UTACSP_AMLE_35_v1</t>
        </is>
      </c>
      <c r="B39" s="30" t="inlineStr">
        <is>
          <t>According to your entity's policies and procedures during the previous calendar year, how many business relationships were subject to SDD?</t>
        </is>
      </c>
      <c r="C39" s="31" t="inlineStr">
        <is>
          <t>Further explanation of label not specified. Please refer to question text in label column.
WHEN TO ANSWER: “Please list the total number of customers with whom your entity had an active business relationship as at the end of the previous calendar year.” (UTACSP_AMLE_24) is greater than “0”</t>
        </is>
      </c>
      <c r="D39" s="34" t="inlineStr"/>
      <c r="E39" s="33" t="inlineStr"/>
      <c r="F39" s="33" t="inlineStr"/>
      <c r="G39" s="33" t="inlineStr"/>
      <c r="H39" s="33" t="inlineStr"/>
      <c r="I39" s="33" t="inlineStr"/>
      <c r="J39" s="33" t="inlineStr"/>
      <c r="K39" s="33" t="inlineStr"/>
      <c r="L39" s="33" t="inlineStr"/>
      <c r="M39" s="33" t="inlineStr"/>
      <c r="N39" s="33" t="inlineStr"/>
      <c r="O39" s="33" t="inlineStr"/>
      <c r="P39" s="33" t="inlineStr"/>
      <c r="Q39" s="33" t="inlineStr"/>
      <c r="R39" s="33" t="inlineStr"/>
      <c r="S39" s="33" t="inlineStr"/>
      <c r="T39" s="33" t="inlineStr"/>
      <c r="U39" s="33" t="inlineStr"/>
      <c r="V39" s="33" t="inlineStr"/>
      <c r="W39" s="33" t="inlineStr"/>
      <c r="X39" s="33" t="inlineStr"/>
      <c r="Y39" s="33" t="inlineStr"/>
      <c r="Z39" s="33" t="inlineStr"/>
      <c r="AA39" s="33" t="inlineStr"/>
      <c r="AB39" s="33" t="inlineStr"/>
      <c r="AC39" s="33" t="inlineStr"/>
      <c r="AD39" s="33" t="inlineStr"/>
      <c r="AE39" s="33" t="inlineStr"/>
      <c r="AF39" s="33" t="inlineStr"/>
      <c r="AG39" s="33" t="inlineStr"/>
      <c r="AH39">
        <f>COUNTA(D39:D39)&gt;0</f>
        <v/>
      </c>
      <c r="AI39">
        <f>IFERROR(AND($D$28&lt;&gt;"",$D$28&gt;0),FALSE)</f>
        <v/>
      </c>
      <c r="AJ39">
        <f>IFERROR(AND($D$28="",NOT(AND($D$28&lt;&gt;"",$D$28&gt;0))),FALSE)</f>
        <v/>
      </c>
      <c r="AK39">
        <f>IF(AI39,IF(AH39,"ANSWERED","MISSING"),IF(AJ39,IF(AH39,"INVALID","CONTROLLER MISSING"),IF(AH39,"INVALID","NOT APPLICABLE")))</f>
        <v/>
      </c>
      <c r="AL39" t="inlineStr">
        <is>
          <t>PARSED</t>
        </is>
      </c>
    </row>
    <row r="40">
      <c r="A40" s="29" t="inlineStr">
        <is>
          <t>UTACSP_AMLE_36_v1</t>
        </is>
      </c>
      <c r="B40" s="30" t="inlineStr">
        <is>
          <t>Of the total customer base as at the end of the previous calendar year, how many customers acted as holding companies with subsidiaries or investments in non-EU/non-EEA jurisdictions.</t>
        </is>
      </c>
      <c r="C40" s="31" t="inlineStr">
        <is>
          <t>Further explanation of label not specified. Please refer to question text in label column.
WHEN TO ANSWER: “Please list the total number of customers with whom your entity had an active business relationship as at the end of the previous calendar year.” (UTACSP_AMLE_24) is greater than “0”</t>
        </is>
      </c>
      <c r="D40" s="34" t="inlineStr"/>
      <c r="E40" s="33" t="inlineStr"/>
      <c r="F40" s="33" t="inlineStr"/>
      <c r="G40" s="33" t="inlineStr"/>
      <c r="H40" s="33" t="inlineStr"/>
      <c r="I40" s="33" t="inlineStr"/>
      <c r="J40" s="33" t="inlineStr"/>
      <c r="K40" s="33" t="inlineStr"/>
      <c r="L40" s="33" t="inlineStr"/>
      <c r="M40" s="33" t="inlineStr"/>
      <c r="N40" s="33" t="inlineStr"/>
      <c r="O40" s="33" t="inlineStr"/>
      <c r="P40" s="33" t="inlineStr"/>
      <c r="Q40" s="33" t="inlineStr"/>
      <c r="R40" s="33" t="inlineStr"/>
      <c r="S40" s="33" t="inlineStr"/>
      <c r="T40" s="33" t="inlineStr"/>
      <c r="U40" s="33" t="inlineStr"/>
      <c r="V40" s="33" t="inlineStr"/>
      <c r="W40" s="33" t="inlineStr"/>
      <c r="X40" s="33" t="inlineStr"/>
      <c r="Y40" s="33" t="inlineStr"/>
      <c r="Z40" s="33" t="inlineStr"/>
      <c r="AA40" s="33" t="inlineStr"/>
      <c r="AB40" s="33" t="inlineStr"/>
      <c r="AC40" s="33" t="inlineStr"/>
      <c r="AD40" s="33" t="inlineStr"/>
      <c r="AE40" s="33" t="inlineStr"/>
      <c r="AF40" s="33" t="inlineStr"/>
      <c r="AG40" s="33" t="inlineStr"/>
      <c r="AH40">
        <f>COUNTA(D40:D40)&gt;0</f>
        <v/>
      </c>
      <c r="AI40">
        <f>IFERROR(AND($D$28&lt;&gt;"",$D$28&gt;0),FALSE)</f>
        <v/>
      </c>
      <c r="AJ40">
        <f>IFERROR(AND($D$28="",NOT(AND($D$28&lt;&gt;"",$D$28&gt;0))),FALSE)</f>
        <v/>
      </c>
      <c r="AK40">
        <f>IF(AI40,IF(AH40,"ANSWERED","MISSING"),IF(AJ40,IF(AH40,"INVALID","CONTROLLER MISSING"),IF(AH40,"INVALID","NOT APPLICABLE")))</f>
        <v/>
      </c>
      <c r="AL40" t="inlineStr">
        <is>
          <t>PARSED</t>
        </is>
      </c>
    </row>
    <row r="41">
      <c r="A41" s="29" t="inlineStr">
        <is>
          <t>UTACSP_AMLE_37_v1</t>
        </is>
      </c>
      <c r="B41" s="30" t="inlineStr">
        <is>
          <t>How many of the customers to whom your entity was providing company services (constituting relevant activity) as at the end of the previous calendar year meet the definition of small companies in line with the Companies Act, that is, companies which on their balance sheet do not exceed the limits of two of the three following criteria: 
- balance sheet total: EUR 4 million (4,000,000);
- turnover: EUR 8 million (8,000,000);
- average number of employees during the accounting period: fifty (50)</t>
        </is>
      </c>
      <c r="C41" s="31" t="inlineStr">
        <is>
          <t>Further explanation of label not specified. Please refer to question text in label column.
WHEN TO ANSWER: “Please list the total number of customers with whom your entity had an active business relationship as at the end of the previous calendar year.” (UTACSP_AMLE_24) is greater than “0”</t>
        </is>
      </c>
      <c r="D41" s="34" t="inlineStr"/>
      <c r="E41" s="33" t="inlineStr"/>
      <c r="F41" s="33" t="inlineStr"/>
      <c r="G41" s="33" t="inlineStr"/>
      <c r="H41" s="33" t="inlineStr"/>
      <c r="I41" s="33" t="inlineStr"/>
      <c r="J41" s="33" t="inlineStr"/>
      <c r="K41" s="33" t="inlineStr"/>
      <c r="L41" s="33" t="inlineStr"/>
      <c r="M41" s="33" t="inlineStr"/>
      <c r="N41" s="33" t="inlineStr"/>
      <c r="O41" s="33" t="inlineStr"/>
      <c r="P41" s="33" t="inlineStr"/>
      <c r="Q41" s="33" t="inlineStr"/>
      <c r="R41" s="33" t="inlineStr"/>
      <c r="S41" s="33" t="inlineStr"/>
      <c r="T41" s="33" t="inlineStr"/>
      <c r="U41" s="33" t="inlineStr"/>
      <c r="V41" s="33" t="inlineStr"/>
      <c r="W41" s="33" t="inlineStr"/>
      <c r="X41" s="33" t="inlineStr"/>
      <c r="Y41" s="33" t="inlineStr"/>
      <c r="Z41" s="33" t="inlineStr"/>
      <c r="AA41" s="33" t="inlineStr"/>
      <c r="AB41" s="33" t="inlineStr"/>
      <c r="AC41" s="33" t="inlineStr"/>
      <c r="AD41" s="33" t="inlineStr"/>
      <c r="AE41" s="33" t="inlineStr"/>
      <c r="AF41" s="33" t="inlineStr"/>
      <c r="AG41" s="33" t="inlineStr"/>
      <c r="AH41">
        <f>COUNTA(D41:D41)&gt;0</f>
        <v/>
      </c>
      <c r="AI41">
        <f>IFERROR(AND($D$28&lt;&gt;"",$D$28&gt;0),FALSE)</f>
        <v/>
      </c>
      <c r="AJ41">
        <f>IFERROR(AND($D$28="",NOT(AND($D$28&lt;&gt;"",$D$28&gt;0))),FALSE)</f>
        <v/>
      </c>
      <c r="AK41">
        <f>IF(AI41,IF(AH41,"ANSWERED","MISSING"),IF(AJ41,IF(AH41,"INVALID","CONTROLLER MISSING"),IF(AH41,"INVALID","NOT APPLICABLE")))</f>
        <v/>
      </c>
      <c r="AL41" t="inlineStr">
        <is>
          <t>PARSED</t>
        </is>
      </c>
    </row>
    <row r="42">
      <c r="A42" s="29" t="inlineStr">
        <is>
          <t>UTACSP_AMLE_38_v1</t>
        </is>
      </c>
      <c r="B42" s="30" t="inlineStr">
        <is>
          <t>According to your entity's policies and procedures, how many occasional transactions (that is, company formation services) that your entity carried out during the previous calendar year were subject to EDD?</t>
        </is>
      </c>
      <c r="C42" s="31" t="inlineStr">
        <is>
          <t>Further explanation of label not specified. Please refer to question text in label column.
WHEN TO ANSWER: “Please indicate the total number of companies or other legal entities or arrangements that your entity formed during the previous calendar year.” (UTACSP_AMLE_6) is greater than “0”</t>
        </is>
      </c>
      <c r="D42" s="34" t="inlineStr"/>
      <c r="E42" s="33" t="inlineStr"/>
      <c r="F42" s="33" t="inlineStr"/>
      <c r="G42" s="33" t="inlineStr"/>
      <c r="H42" s="33" t="inlineStr"/>
      <c r="I42" s="33" t="inlineStr"/>
      <c r="J42" s="33" t="inlineStr"/>
      <c r="K42" s="33" t="inlineStr"/>
      <c r="L42" s="33" t="inlineStr"/>
      <c r="M42" s="33" t="inlineStr"/>
      <c r="N42" s="33" t="inlineStr"/>
      <c r="O42" s="33" t="inlineStr"/>
      <c r="P42" s="33" t="inlineStr"/>
      <c r="Q42" s="33" t="inlineStr"/>
      <c r="R42" s="33" t="inlineStr"/>
      <c r="S42" s="33" t="inlineStr"/>
      <c r="T42" s="33" t="inlineStr"/>
      <c r="U42" s="33" t="inlineStr"/>
      <c r="V42" s="33" t="inlineStr"/>
      <c r="W42" s="33" t="inlineStr"/>
      <c r="X42" s="33" t="inlineStr"/>
      <c r="Y42" s="33" t="inlineStr"/>
      <c r="Z42" s="33" t="inlineStr"/>
      <c r="AA42" s="33" t="inlineStr"/>
      <c r="AB42" s="33" t="inlineStr"/>
      <c r="AC42" s="33" t="inlineStr"/>
      <c r="AD42" s="33" t="inlineStr"/>
      <c r="AE42" s="33" t="inlineStr"/>
      <c r="AF42" s="33" t="inlineStr"/>
      <c r="AG42" s="33" t="inlineStr"/>
      <c r="AH42">
        <f>COUNTA(D42:D42)&gt;0</f>
        <v/>
      </c>
      <c r="AI42">
        <f>IFERROR(AND($D$9&lt;&gt;"",$D$9&gt;0),FALSE)</f>
        <v/>
      </c>
      <c r="AJ42">
        <f>IFERROR(AND($D$9="",NOT(AND($D$9&lt;&gt;"",$D$9&gt;0))),FALSE)</f>
        <v/>
      </c>
      <c r="AK42">
        <f>IF(AI42,IF(AH42,"ANSWERED","MISSING"),IF(AJ42,IF(AH42,"INVALID","CONTROLLER MISSING"),IF(AH42,"INVALID","NOT APPLICABLE")))</f>
        <v/>
      </c>
      <c r="AL42" t="inlineStr">
        <is>
          <t>PARSED</t>
        </is>
      </c>
    </row>
    <row r="43">
      <c r="A43" s="29" t="inlineStr">
        <is>
          <t>UTACSP_AMLE_39_v1</t>
        </is>
      </c>
      <c r="B43" s="30" t="inlineStr">
        <is>
          <t>According to your entity's policies and procedures, how many occasional transactions (that is, company formation services) that your entity carried out during the previous calendar year were subject to SDD?</t>
        </is>
      </c>
      <c r="C43" s="31" t="inlineStr">
        <is>
          <t>Further explanation of label not specified. Please refer to question text in label column.
WHEN TO ANSWER: “Please indicate the total number of companies or other legal entities or arrangements that your entity formed during the previous calendar year.” (UTACSP_AMLE_6) is greater than “0”</t>
        </is>
      </c>
      <c r="D43" s="34" t="inlineStr"/>
      <c r="E43" s="33" t="inlineStr"/>
      <c r="F43" s="33" t="inlineStr"/>
      <c r="G43" s="33" t="inlineStr"/>
      <c r="H43" s="33" t="inlineStr"/>
      <c r="I43" s="33" t="inlineStr"/>
      <c r="J43" s="33" t="inlineStr"/>
      <c r="K43" s="33" t="inlineStr"/>
      <c r="L43" s="33" t="inlineStr"/>
      <c r="M43" s="33" t="inlineStr"/>
      <c r="N43" s="33" t="inlineStr"/>
      <c r="O43" s="33" t="inlineStr"/>
      <c r="P43" s="33" t="inlineStr"/>
      <c r="Q43" s="33" t="inlineStr"/>
      <c r="R43" s="33" t="inlineStr"/>
      <c r="S43" s="33" t="inlineStr"/>
      <c r="T43" s="33" t="inlineStr"/>
      <c r="U43" s="33" t="inlineStr"/>
      <c r="V43" s="33" t="inlineStr"/>
      <c r="W43" s="33" t="inlineStr"/>
      <c r="X43" s="33" t="inlineStr"/>
      <c r="Y43" s="33" t="inlineStr"/>
      <c r="Z43" s="33" t="inlineStr"/>
      <c r="AA43" s="33" t="inlineStr"/>
      <c r="AB43" s="33" t="inlineStr"/>
      <c r="AC43" s="33" t="inlineStr"/>
      <c r="AD43" s="33" t="inlineStr"/>
      <c r="AE43" s="33" t="inlineStr"/>
      <c r="AF43" s="33" t="inlineStr"/>
      <c r="AG43" s="33" t="inlineStr"/>
      <c r="AH43">
        <f>COUNTA(D43:D43)&gt;0</f>
        <v/>
      </c>
      <c r="AI43">
        <f>IFERROR(AND($D$9&lt;&gt;"",$D$9&gt;0),FALSE)</f>
        <v/>
      </c>
      <c r="AJ43">
        <f>IFERROR(AND($D$9="",NOT(AND($D$9&lt;&gt;"",$D$9&gt;0))),FALSE)</f>
        <v/>
      </c>
      <c r="AK43">
        <f>IF(AI43,IF(AH43,"ANSWERED","MISSING"),IF(AJ43,IF(AH43,"INVALID","CONTROLLER MISSING"),IF(AH43,"INVALID","NOT APPLICABLE")))</f>
        <v/>
      </c>
      <c r="AL43" t="inlineStr">
        <is>
          <t>PARSED</t>
        </is>
      </c>
    </row>
    <row r="44">
      <c r="A44" s="29" t="inlineStr">
        <is>
          <t>UTACSP_AMLE_40_v1</t>
        </is>
      </c>
      <c r="B44" s="30" t="inlineStr">
        <is>
          <t>For the companies or other legal entities or arrangements that your entity has formed during the previous calendar year, please select the value of the initial share capital.</t>
        </is>
      </c>
      <c r="C44" s="31" t="inlineStr">
        <is>
          <t>Further explanation of label not specified. Please refer to question text in label column.
HOW TO ANSWER: Multiple values; one item per Value_N cell; duplicates are not allowed.
OPTIONS: Not more than EUR 10,000 | EUR 10,001 - EUR 50,000 | EUR 50,001 - EUR 100,000 | Over EUR 100,001
WHEN TO ANSWER: “Please indicate the total number of companies or other legal entities or arrangements that your entity formed during the previous calendar year.” (UTACSP_AMLE_6) is greater than “0”</t>
        </is>
      </c>
      <c r="D44" s="34" t="inlineStr"/>
      <c r="E44" s="34" t="inlineStr"/>
      <c r="F44" s="34" t="inlineStr"/>
      <c r="G44" s="34" t="inlineStr"/>
      <c r="H44" s="34" t="inlineStr"/>
      <c r="I44" s="34" t="inlineStr"/>
      <c r="J44" s="34" t="inlineStr"/>
      <c r="K44" s="34" t="inlineStr"/>
      <c r="L44" s="34" t="inlineStr"/>
      <c r="M44" s="34" t="inlineStr"/>
      <c r="N44" s="34" t="inlineStr"/>
      <c r="O44" s="34" t="inlineStr"/>
      <c r="P44" s="34" t="inlineStr"/>
      <c r="Q44" s="34" t="inlineStr"/>
      <c r="R44" s="34" t="inlineStr"/>
      <c r="S44" s="34" t="inlineStr"/>
      <c r="T44" s="34" t="inlineStr"/>
      <c r="U44" s="34" t="inlineStr"/>
      <c r="V44" s="34" t="inlineStr"/>
      <c r="W44" s="34" t="inlineStr"/>
      <c r="X44" s="34" t="inlineStr"/>
      <c r="Y44" s="34" t="inlineStr"/>
      <c r="Z44" s="34" t="inlineStr"/>
      <c r="AA44" s="34" t="inlineStr"/>
      <c r="AB44" s="34" t="inlineStr"/>
      <c r="AC44" s="34" t="inlineStr"/>
      <c r="AD44" s="34" t="inlineStr"/>
      <c r="AE44" s="34" t="inlineStr"/>
      <c r="AF44" s="34" t="inlineStr"/>
      <c r="AG44" s="34" t="inlineStr"/>
      <c r="AH44">
        <f>COUNTA(D44:AG44)&gt;0</f>
        <v/>
      </c>
      <c r="AI44">
        <f>IFERROR(AND($D$9&lt;&gt;"",$D$9&gt;0),FALSE)</f>
        <v/>
      </c>
      <c r="AJ44">
        <f>IFERROR(AND($D$9="",NOT(AND($D$9&lt;&gt;"",$D$9&gt;0))),FALSE)</f>
        <v/>
      </c>
      <c r="AK44">
        <f>IF(AI44,IF(AH44,"ANSWERED","MISSING"),IF(AJ44,IF(AH44,"INVALID","CONTROLLER MISSING"),IF(AH44,"INVALID","NOT APPLICABLE")))</f>
        <v/>
      </c>
      <c r="AL44" t="inlineStr">
        <is>
          <t>PARSED</t>
        </is>
      </c>
    </row>
    <row r="45">
      <c r="A45" s="29" t="inlineStr">
        <is>
          <t>UTACSP_AMLE_41_v1</t>
        </is>
      </c>
      <c r="B45" s="30" t="inlineStr">
        <is>
          <t>Please list the number of companies or other legal entities or arrangements that your entity formed during the previous calendar year who raised their initial capital through Initial Coin Offerings (ICOs), Securitised Coin Offerings (SCOs) and/or crowdfunding.</t>
        </is>
      </c>
      <c r="C45" s="31" t="inlineStr">
        <is>
          <t>Further explanation of label not specified. Please refer to question text in label column.
WHEN TO ANSWER: “Please indicate the total number of companies or other legal entities or arrangements that your entity formed during the previous calendar year.” (UTACSP_AMLE_6) is greater than “0”</t>
        </is>
      </c>
      <c r="D45" s="34" t="inlineStr"/>
      <c r="E45" s="33" t="inlineStr"/>
      <c r="F45" s="33" t="inlineStr"/>
      <c r="G45" s="33" t="inlineStr"/>
      <c r="H45" s="33" t="inlineStr"/>
      <c r="I45" s="33" t="inlineStr"/>
      <c r="J45" s="33" t="inlineStr"/>
      <c r="K45" s="33" t="inlineStr"/>
      <c r="L45" s="33" t="inlineStr"/>
      <c r="M45" s="33" t="inlineStr"/>
      <c r="N45" s="33" t="inlineStr"/>
      <c r="O45" s="33" t="inlineStr"/>
      <c r="P45" s="33" t="inlineStr"/>
      <c r="Q45" s="33" t="inlineStr"/>
      <c r="R45" s="33" t="inlineStr"/>
      <c r="S45" s="33" t="inlineStr"/>
      <c r="T45" s="33" t="inlineStr"/>
      <c r="U45" s="33" t="inlineStr"/>
      <c r="V45" s="33" t="inlineStr"/>
      <c r="W45" s="33" t="inlineStr"/>
      <c r="X45" s="33" t="inlineStr"/>
      <c r="Y45" s="33" t="inlineStr"/>
      <c r="Z45" s="33" t="inlineStr"/>
      <c r="AA45" s="33" t="inlineStr"/>
      <c r="AB45" s="33" t="inlineStr"/>
      <c r="AC45" s="33" t="inlineStr"/>
      <c r="AD45" s="33" t="inlineStr"/>
      <c r="AE45" s="33" t="inlineStr"/>
      <c r="AF45" s="33" t="inlineStr"/>
      <c r="AG45" s="33" t="inlineStr"/>
      <c r="AH45">
        <f>COUNTA(D45:D45)&gt;0</f>
        <v/>
      </c>
      <c r="AI45">
        <f>IFERROR(AND($D$9&lt;&gt;"",$D$9&gt;0),FALSE)</f>
        <v/>
      </c>
      <c r="AJ45">
        <f>IFERROR(AND($D$9="",NOT(AND($D$9&lt;&gt;"",$D$9&gt;0))),FALSE)</f>
        <v/>
      </c>
      <c r="AK45">
        <f>IF(AI45,IF(AH45,"ANSWERED","MISSING"),IF(AJ45,IF(AH45,"INVALID","CONTROLLER MISSING"),IF(AH45,"INVALID","NOT APPLICABLE")))</f>
        <v/>
      </c>
      <c r="AL45" t="inlineStr">
        <is>
          <t>PARSED</t>
        </is>
      </c>
    </row>
    <row r="46">
      <c r="A46" s="29" t="inlineStr">
        <is>
          <t>UTACSP_AMLE_42_v1</t>
        </is>
      </c>
      <c r="B46" s="30" t="inlineStr">
        <is>
          <t>Please list the number of companies or other legal entities or arrangements that your entity formed during the previous calendar year which were intended to be involved in licensed activities.</t>
        </is>
      </c>
      <c r="C46" s="31" t="inlineStr">
        <is>
          <t>Where a customer is involved in more than one of the activities listed in questions CSP_AML_42 to CSP_AML_48, the same customer should be counted under each applicable activity.
WHEN TO ANSWER: “Please indicate the total number of companies or other legal entities or arrangements that your entity formed during the previous calendar year.” (UTACSP_AMLE_6) is greater than “0”</t>
        </is>
      </c>
      <c r="D46" s="34" t="inlineStr"/>
      <c r="E46" s="33" t="inlineStr"/>
      <c r="F46" s="33" t="inlineStr"/>
      <c r="G46" s="33" t="inlineStr"/>
      <c r="H46" s="33" t="inlineStr"/>
      <c r="I46" s="33" t="inlineStr"/>
      <c r="J46" s="33" t="inlineStr"/>
      <c r="K46" s="33" t="inlineStr"/>
      <c r="L46" s="33" t="inlineStr"/>
      <c r="M46" s="33" t="inlineStr"/>
      <c r="N46" s="33" t="inlineStr"/>
      <c r="O46" s="33" t="inlineStr"/>
      <c r="P46" s="33" t="inlineStr"/>
      <c r="Q46" s="33" t="inlineStr"/>
      <c r="R46" s="33" t="inlineStr"/>
      <c r="S46" s="33" t="inlineStr"/>
      <c r="T46" s="33" t="inlineStr"/>
      <c r="U46" s="33" t="inlineStr"/>
      <c r="V46" s="33" t="inlineStr"/>
      <c r="W46" s="33" t="inlineStr"/>
      <c r="X46" s="33" t="inlineStr"/>
      <c r="Y46" s="33" t="inlineStr"/>
      <c r="Z46" s="33" t="inlineStr"/>
      <c r="AA46" s="33" t="inlineStr"/>
      <c r="AB46" s="33" t="inlineStr"/>
      <c r="AC46" s="33" t="inlineStr"/>
      <c r="AD46" s="33" t="inlineStr"/>
      <c r="AE46" s="33" t="inlineStr"/>
      <c r="AF46" s="33" t="inlineStr"/>
      <c r="AG46" s="33" t="inlineStr"/>
      <c r="AH46">
        <f>COUNTA(D46:D46)&gt;0</f>
        <v/>
      </c>
      <c r="AI46">
        <f>IFERROR(AND($D$9&lt;&gt;"",$D$9&gt;0),FALSE)</f>
        <v/>
      </c>
      <c r="AJ46">
        <f>IFERROR(AND($D$9="",NOT(AND($D$9&lt;&gt;"",$D$9&gt;0))),FALSE)</f>
        <v/>
      </c>
      <c r="AK46">
        <f>IF(AI46,IF(AH46,"ANSWERED","MISSING"),IF(AJ46,IF(AH46,"INVALID","CONTROLLER MISSING"),IF(AH46,"INVALID","NOT APPLICABLE")))</f>
        <v/>
      </c>
      <c r="AL46" t="inlineStr">
        <is>
          <t>PARSED</t>
        </is>
      </c>
    </row>
    <row r="47">
      <c r="A47" s="29" t="inlineStr">
        <is>
          <t>UTACSP_AMLE_43_v1</t>
        </is>
      </c>
      <c r="B47" s="30" t="inlineStr">
        <is>
          <t>Please list the number of companies or other legal entities or arrangements that your entity formed during the previous calendar year which were intended to be involved in cash intensive activities.</t>
        </is>
      </c>
      <c r="C47" s="31" t="inlineStr">
        <is>
          <t>Where a customer is involved in more than one of the activities listed in questions CSP_AML_42 to CSP_AML_48, the same customer should be counted under each applicable activity.
WHEN TO ANSWER: “Please indicate the total number of companies or other legal entities or arrangements that your entity formed during the previous calendar year.” (UTACSP_AMLE_6) is greater than “0”</t>
        </is>
      </c>
      <c r="D47" s="34" t="inlineStr"/>
      <c r="E47" s="33" t="inlineStr"/>
      <c r="F47" s="33" t="inlineStr"/>
      <c r="G47" s="33" t="inlineStr"/>
      <c r="H47" s="33" t="inlineStr"/>
      <c r="I47" s="33" t="inlineStr"/>
      <c r="J47" s="33" t="inlineStr"/>
      <c r="K47" s="33" t="inlineStr"/>
      <c r="L47" s="33" t="inlineStr"/>
      <c r="M47" s="33" t="inlineStr"/>
      <c r="N47" s="33" t="inlineStr"/>
      <c r="O47" s="33" t="inlineStr"/>
      <c r="P47" s="33" t="inlineStr"/>
      <c r="Q47" s="33" t="inlineStr"/>
      <c r="R47" s="33" t="inlineStr"/>
      <c r="S47" s="33" t="inlineStr"/>
      <c r="T47" s="33" t="inlineStr"/>
      <c r="U47" s="33" t="inlineStr"/>
      <c r="V47" s="33" t="inlineStr"/>
      <c r="W47" s="33" t="inlineStr"/>
      <c r="X47" s="33" t="inlineStr"/>
      <c r="Y47" s="33" t="inlineStr"/>
      <c r="Z47" s="33" t="inlineStr"/>
      <c r="AA47" s="33" t="inlineStr"/>
      <c r="AB47" s="33" t="inlineStr"/>
      <c r="AC47" s="33" t="inlineStr"/>
      <c r="AD47" s="33" t="inlineStr"/>
      <c r="AE47" s="33" t="inlineStr"/>
      <c r="AF47" s="33" t="inlineStr"/>
      <c r="AG47" s="33" t="inlineStr"/>
      <c r="AH47">
        <f>COUNTA(D47:D47)&gt;0</f>
        <v/>
      </c>
      <c r="AI47">
        <f>IFERROR(AND($D$9&lt;&gt;"",$D$9&gt;0),FALSE)</f>
        <v/>
      </c>
      <c r="AJ47">
        <f>IFERROR(AND($D$9="",NOT(AND($D$9&lt;&gt;"",$D$9&gt;0))),FALSE)</f>
        <v/>
      </c>
      <c r="AK47">
        <f>IF(AI47,IF(AH47,"ANSWERED","MISSING"),IF(AJ47,IF(AH47,"INVALID","CONTROLLER MISSING"),IF(AH47,"INVALID","NOT APPLICABLE")))</f>
        <v/>
      </c>
      <c r="AL47" t="inlineStr">
        <is>
          <t>PARSED</t>
        </is>
      </c>
    </row>
    <row r="48">
      <c r="A48" s="29" t="inlineStr">
        <is>
          <t>UTACSP_AMLE_44_v1</t>
        </is>
      </c>
      <c r="B48" s="30" t="inlineStr">
        <is>
          <t>Please list the number of companies or other legal entities or arrangements that your entity formed during the previous calendar year which were intended to be involved in consulting, marketing and advisory activities.</t>
        </is>
      </c>
      <c r="C48" s="31" t="inlineStr">
        <is>
          <t>Where a customer is involved in more than one of the activities listed in questions CSP_AML_42 to CSP_AML_48, the same customer should be counted under each applicable activity.
WHEN TO ANSWER: “Please indicate the total number of companies or other legal entities or arrangements that your entity formed during the previous calendar year.” (UTACSP_AMLE_6) is greater than “0”</t>
        </is>
      </c>
      <c r="D48" s="34" t="inlineStr"/>
      <c r="E48" s="33" t="inlineStr"/>
      <c r="F48" s="33" t="inlineStr"/>
      <c r="G48" s="33" t="inlineStr"/>
      <c r="H48" s="33" t="inlineStr"/>
      <c r="I48" s="33" t="inlineStr"/>
      <c r="J48" s="33" t="inlineStr"/>
      <c r="K48" s="33" t="inlineStr"/>
      <c r="L48" s="33" t="inlineStr"/>
      <c r="M48" s="33" t="inlineStr"/>
      <c r="N48" s="33" t="inlineStr"/>
      <c r="O48" s="33" t="inlineStr"/>
      <c r="P48" s="33" t="inlineStr"/>
      <c r="Q48" s="33" t="inlineStr"/>
      <c r="R48" s="33" t="inlineStr"/>
      <c r="S48" s="33" t="inlineStr"/>
      <c r="T48" s="33" t="inlineStr"/>
      <c r="U48" s="33" t="inlineStr"/>
      <c r="V48" s="33" t="inlineStr"/>
      <c r="W48" s="33" t="inlineStr"/>
      <c r="X48" s="33" t="inlineStr"/>
      <c r="Y48" s="33" t="inlineStr"/>
      <c r="Z48" s="33" t="inlineStr"/>
      <c r="AA48" s="33" t="inlineStr"/>
      <c r="AB48" s="33" t="inlineStr"/>
      <c r="AC48" s="33" t="inlineStr"/>
      <c r="AD48" s="33" t="inlineStr"/>
      <c r="AE48" s="33" t="inlineStr"/>
      <c r="AF48" s="33" t="inlineStr"/>
      <c r="AG48" s="33" t="inlineStr"/>
      <c r="AH48">
        <f>COUNTA(D48:D48)&gt;0</f>
        <v/>
      </c>
      <c r="AI48">
        <f>IFERROR(AND($D$9&lt;&gt;"",$D$9&gt;0),FALSE)</f>
        <v/>
      </c>
      <c r="AJ48">
        <f>IFERROR(AND($D$9="",NOT(AND($D$9&lt;&gt;"",$D$9&gt;0))),FALSE)</f>
        <v/>
      </c>
      <c r="AK48">
        <f>IF(AI48,IF(AH48,"ANSWERED","MISSING"),IF(AJ48,IF(AH48,"INVALID","CONTROLLER MISSING"),IF(AH48,"INVALID","NOT APPLICABLE")))</f>
        <v/>
      </c>
      <c r="AL48" t="inlineStr">
        <is>
          <t>PARSED</t>
        </is>
      </c>
    </row>
    <row r="49">
      <c r="A49" s="29" t="inlineStr">
        <is>
          <t>UTACSP_AMLE_45_v1</t>
        </is>
      </c>
      <c r="B49" s="30" t="inlineStr">
        <is>
          <t>Please list the number of companies or other legal entities or arrangements that your entity formed during the previous calendar year which were intended to be involved in import/export activities.</t>
        </is>
      </c>
      <c r="C49" s="31" t="inlineStr">
        <is>
          <t>Where a customer is involved in more than one of the activities listed in questions CSP_AML_42 to CSP_AML_48, the same customer should be counted under each applicable activity.
WHEN TO ANSWER: “Please indicate the total number of companies or other legal entities or arrangements that your entity formed during the previous calendar year.” (UTACSP_AMLE_6) is greater than “0”</t>
        </is>
      </c>
      <c r="D49" s="34" t="inlineStr"/>
      <c r="E49" s="33" t="inlineStr"/>
      <c r="F49" s="33" t="inlineStr"/>
      <c r="G49" s="33" t="inlineStr"/>
      <c r="H49" s="33" t="inlineStr"/>
      <c r="I49" s="33" t="inlineStr"/>
      <c r="J49" s="33" t="inlineStr"/>
      <c r="K49" s="33" t="inlineStr"/>
      <c r="L49" s="33" t="inlineStr"/>
      <c r="M49" s="33" t="inlineStr"/>
      <c r="N49" s="33" t="inlineStr"/>
      <c r="O49" s="33" t="inlineStr"/>
      <c r="P49" s="33" t="inlineStr"/>
      <c r="Q49" s="33" t="inlineStr"/>
      <c r="R49" s="33" t="inlineStr"/>
      <c r="S49" s="33" t="inlineStr"/>
      <c r="T49" s="33" t="inlineStr"/>
      <c r="U49" s="33" t="inlineStr"/>
      <c r="V49" s="33" t="inlineStr"/>
      <c r="W49" s="33" t="inlineStr"/>
      <c r="X49" s="33" t="inlineStr"/>
      <c r="Y49" s="33" t="inlineStr"/>
      <c r="Z49" s="33" t="inlineStr"/>
      <c r="AA49" s="33" t="inlineStr"/>
      <c r="AB49" s="33" t="inlineStr"/>
      <c r="AC49" s="33" t="inlineStr"/>
      <c r="AD49" s="33" t="inlineStr"/>
      <c r="AE49" s="33" t="inlineStr"/>
      <c r="AF49" s="33" t="inlineStr"/>
      <c r="AG49" s="33" t="inlineStr"/>
      <c r="AH49">
        <f>COUNTA(D49:D49)&gt;0</f>
        <v/>
      </c>
      <c r="AI49">
        <f>IFERROR(AND($D$9&lt;&gt;"",$D$9&gt;0),FALSE)</f>
        <v/>
      </c>
      <c r="AJ49">
        <f>IFERROR(AND($D$9="",NOT(AND($D$9&lt;&gt;"",$D$9&gt;0))),FALSE)</f>
        <v/>
      </c>
      <c r="AK49">
        <f>IF(AI49,IF(AH49,"ANSWERED","MISSING"),IF(AJ49,IF(AH49,"INVALID","CONTROLLER MISSING"),IF(AH49,"INVALID","NOT APPLICABLE")))</f>
        <v/>
      </c>
      <c r="AL49" t="inlineStr">
        <is>
          <t>PARSED</t>
        </is>
      </c>
    </row>
    <row r="50">
      <c r="A50" s="29" t="inlineStr">
        <is>
          <t>UTACSP_AMLE_46_v1</t>
        </is>
      </c>
      <c r="B50" s="30" t="inlineStr">
        <is>
          <t>Please list the number of companies or other legal entities or arrangements that your entity formed during the previous calendar year which were intended to be involved in manufacturing activities.</t>
        </is>
      </c>
      <c r="C50" s="31" t="inlineStr">
        <is>
          <t>Where a customer is involved in more than one of the activities listed in questions CSP_AML_42 to CSP_AML_48, the same customer should be counted under each applicable activity.
WHEN TO ANSWER: “Please indicate the total number of companies or other legal entities or arrangements that your entity formed during the previous calendar year.” (UTACSP_AMLE_6) is greater than “0”</t>
        </is>
      </c>
      <c r="D50" s="34" t="inlineStr"/>
      <c r="E50" s="33" t="inlineStr"/>
      <c r="F50" s="33" t="inlineStr"/>
      <c r="G50" s="33" t="inlineStr"/>
      <c r="H50" s="33" t="inlineStr"/>
      <c r="I50" s="33" t="inlineStr"/>
      <c r="J50" s="33" t="inlineStr"/>
      <c r="K50" s="33" t="inlineStr"/>
      <c r="L50" s="33" t="inlineStr"/>
      <c r="M50" s="33" t="inlineStr"/>
      <c r="N50" s="33" t="inlineStr"/>
      <c r="O50" s="33" t="inlineStr"/>
      <c r="P50" s="33" t="inlineStr"/>
      <c r="Q50" s="33" t="inlineStr"/>
      <c r="R50" s="33" t="inlineStr"/>
      <c r="S50" s="33" t="inlineStr"/>
      <c r="T50" s="33" t="inlineStr"/>
      <c r="U50" s="33" t="inlineStr"/>
      <c r="V50" s="33" t="inlineStr"/>
      <c r="W50" s="33" t="inlineStr"/>
      <c r="X50" s="33" t="inlineStr"/>
      <c r="Y50" s="33" t="inlineStr"/>
      <c r="Z50" s="33" t="inlineStr"/>
      <c r="AA50" s="33" t="inlineStr"/>
      <c r="AB50" s="33" t="inlineStr"/>
      <c r="AC50" s="33" t="inlineStr"/>
      <c r="AD50" s="33" t="inlineStr"/>
      <c r="AE50" s="33" t="inlineStr"/>
      <c r="AF50" s="33" t="inlineStr"/>
      <c r="AG50" s="33" t="inlineStr"/>
      <c r="AH50">
        <f>COUNTA(D50:D50)&gt;0</f>
        <v/>
      </c>
      <c r="AI50">
        <f>IFERROR(AND($D$9&lt;&gt;"",$D$9&gt;0),FALSE)</f>
        <v/>
      </c>
      <c r="AJ50">
        <f>IFERROR(AND($D$9="",NOT(AND($D$9&lt;&gt;"",$D$9&gt;0))),FALSE)</f>
        <v/>
      </c>
      <c r="AK50">
        <f>IF(AI50,IF(AH50,"ANSWERED","MISSING"),IF(AJ50,IF(AH50,"INVALID","CONTROLLER MISSING"),IF(AH50,"INVALID","NOT APPLICABLE")))</f>
        <v/>
      </c>
      <c r="AL50" t="inlineStr">
        <is>
          <t>PARSED</t>
        </is>
      </c>
    </row>
    <row r="51">
      <c r="A51" s="29" t="inlineStr">
        <is>
          <t>UTACSP_AMLE_47_v1</t>
        </is>
      </c>
      <c r="B51" s="30" t="inlineStr">
        <is>
          <t>Please list the number of companies or other legal entities or arrangements that your entity formed during the previous calendar year which were intended to operate as holding entities.</t>
        </is>
      </c>
      <c r="C51" s="31" t="inlineStr">
        <is>
          <t>Where a customer is involved in more than one of the activities listed in questions CSP_AML_42 to CSP_AML_48, the same customer should be counted under each applicable activity.
WHEN TO ANSWER: “Please indicate the total number of companies or other legal entities or arrangements that your entity formed during the previous calendar year.” (UTACSP_AMLE_6) is greater than “0”</t>
        </is>
      </c>
      <c r="D51" s="34" t="inlineStr"/>
      <c r="E51" s="33" t="inlineStr"/>
      <c r="F51" s="33" t="inlineStr"/>
      <c r="G51" s="33" t="inlineStr"/>
      <c r="H51" s="33" t="inlineStr"/>
      <c r="I51" s="33" t="inlineStr"/>
      <c r="J51" s="33" t="inlineStr"/>
      <c r="K51" s="33" t="inlineStr"/>
      <c r="L51" s="33" t="inlineStr"/>
      <c r="M51" s="33" t="inlineStr"/>
      <c r="N51" s="33" t="inlineStr"/>
      <c r="O51" s="33" t="inlineStr"/>
      <c r="P51" s="33" t="inlineStr"/>
      <c r="Q51" s="33" t="inlineStr"/>
      <c r="R51" s="33" t="inlineStr"/>
      <c r="S51" s="33" t="inlineStr"/>
      <c r="T51" s="33" t="inlineStr"/>
      <c r="U51" s="33" t="inlineStr"/>
      <c r="V51" s="33" t="inlineStr"/>
      <c r="W51" s="33" t="inlineStr"/>
      <c r="X51" s="33" t="inlineStr"/>
      <c r="Y51" s="33" t="inlineStr"/>
      <c r="Z51" s="33" t="inlineStr"/>
      <c r="AA51" s="33" t="inlineStr"/>
      <c r="AB51" s="33" t="inlineStr"/>
      <c r="AC51" s="33" t="inlineStr"/>
      <c r="AD51" s="33" t="inlineStr"/>
      <c r="AE51" s="33" t="inlineStr"/>
      <c r="AF51" s="33" t="inlineStr"/>
      <c r="AG51" s="33" t="inlineStr"/>
      <c r="AH51">
        <f>COUNTA(D51:D51)&gt;0</f>
        <v/>
      </c>
      <c r="AI51">
        <f>IFERROR(AND($D$9&lt;&gt;"",$D$9&gt;0),FALSE)</f>
        <v/>
      </c>
      <c r="AJ51">
        <f>IFERROR(AND($D$9="",NOT(AND($D$9&lt;&gt;"",$D$9&gt;0))),FALSE)</f>
        <v/>
      </c>
      <c r="AK51">
        <f>IF(AI51,IF(AH51,"ANSWERED","MISSING"),IF(AJ51,IF(AH51,"INVALID","CONTROLLER MISSING"),IF(AH51,"INVALID","NOT APPLICABLE")))</f>
        <v/>
      </c>
      <c r="AL51" t="inlineStr">
        <is>
          <t>PARSED</t>
        </is>
      </c>
    </row>
    <row r="52">
      <c r="A52" s="29" t="inlineStr">
        <is>
          <t>UTACSP_AMLE_48_v1</t>
        </is>
      </c>
      <c r="B52" s="30" t="inlineStr">
        <is>
          <t>Please list the number of companies or other legal entities or arrangements that your entity formed during the previous calendar year which were intended to operate in or trade dual-use items.</t>
        </is>
      </c>
      <c r="C52" s="31" t="inlineStr">
        <is>
          <t>Where a customer is involved in more than one of the activities listed in questions CSP_AML_42 to CSP_AML_48, the same customer should be counted under each applicable activity.
WHEN TO ANSWER: “Please indicate the total number of companies or other legal entities or arrangements that your entity formed during the previous calendar year.” (UTACSP_AMLE_6) is greater than “0”</t>
        </is>
      </c>
      <c r="D52" s="34" t="inlineStr"/>
      <c r="E52" s="33" t="inlineStr"/>
      <c r="F52" s="33" t="inlineStr"/>
      <c r="G52" s="33" t="inlineStr"/>
      <c r="H52" s="33" t="inlineStr"/>
      <c r="I52" s="33" t="inlineStr"/>
      <c r="J52" s="33" t="inlineStr"/>
      <c r="K52" s="33" t="inlineStr"/>
      <c r="L52" s="33" t="inlineStr"/>
      <c r="M52" s="33" t="inlineStr"/>
      <c r="N52" s="33" t="inlineStr"/>
      <c r="O52" s="33" t="inlineStr"/>
      <c r="P52" s="33" t="inlineStr"/>
      <c r="Q52" s="33" t="inlineStr"/>
      <c r="R52" s="33" t="inlineStr"/>
      <c r="S52" s="33" t="inlineStr"/>
      <c r="T52" s="33" t="inlineStr"/>
      <c r="U52" s="33" t="inlineStr"/>
      <c r="V52" s="33" t="inlineStr"/>
      <c r="W52" s="33" t="inlineStr"/>
      <c r="X52" s="33" t="inlineStr"/>
      <c r="Y52" s="33" t="inlineStr"/>
      <c r="Z52" s="33" t="inlineStr"/>
      <c r="AA52" s="33" t="inlineStr"/>
      <c r="AB52" s="33" t="inlineStr"/>
      <c r="AC52" s="33" t="inlineStr"/>
      <c r="AD52" s="33" t="inlineStr"/>
      <c r="AE52" s="33" t="inlineStr"/>
      <c r="AF52" s="33" t="inlineStr"/>
      <c r="AG52" s="33" t="inlineStr"/>
      <c r="AH52">
        <f>COUNTA(D52:D52)&gt;0</f>
        <v/>
      </c>
      <c r="AI52">
        <f>IFERROR(AND($D$9&lt;&gt;"",$D$9&gt;0),FALSE)</f>
        <v/>
      </c>
      <c r="AJ52">
        <f>IFERROR(AND($D$9="",NOT(AND($D$9&lt;&gt;"",$D$9&gt;0))),FALSE)</f>
        <v/>
      </c>
      <c r="AK52">
        <f>IF(AI52,IF(AH52,"ANSWERED","MISSING"),IF(AJ52,IF(AH52,"INVALID","CONTROLLER MISSING"),IF(AH52,"INVALID","NOT APPLICABLE")))</f>
        <v/>
      </c>
      <c r="AL52" t="inlineStr">
        <is>
          <t>PARSED</t>
        </is>
      </c>
    </row>
    <row r="53">
      <c r="A53" s="29" t="inlineStr">
        <is>
          <t>UTACSP_AMLE_49_v1</t>
        </is>
      </c>
      <c r="B53" s="30" t="inlineStr">
        <is>
          <t>Please list the number of companies or other legal entities or arrangements that your entity formed during the previous calendar year which were intended to be involved in other activities not covered in questions CSP_AML_42 to CSP_AML_48 above.</t>
        </is>
      </c>
      <c r="C53" s="31" t="inlineStr">
        <is>
          <t>Further explanation of label not specified. Please refer to question text in label column.
WHEN TO ANSWER: “Please indicate the total number of companies or other legal entities or arrangements that your entity formed during the previous calendar year.” (UTACSP_AMLE_6) is greater than “0”</t>
        </is>
      </c>
      <c r="D53" s="34" t="inlineStr"/>
      <c r="E53" s="33" t="inlineStr"/>
      <c r="F53" s="33" t="inlineStr"/>
      <c r="G53" s="33" t="inlineStr"/>
      <c r="H53" s="33" t="inlineStr"/>
      <c r="I53" s="33" t="inlineStr"/>
      <c r="J53" s="33" t="inlineStr"/>
      <c r="K53" s="33" t="inlineStr"/>
      <c r="L53" s="33" t="inlineStr"/>
      <c r="M53" s="33" t="inlineStr"/>
      <c r="N53" s="33" t="inlineStr"/>
      <c r="O53" s="33" t="inlineStr"/>
      <c r="P53" s="33" t="inlineStr"/>
      <c r="Q53" s="33" t="inlineStr"/>
      <c r="R53" s="33" t="inlineStr"/>
      <c r="S53" s="33" t="inlineStr"/>
      <c r="T53" s="33" t="inlineStr"/>
      <c r="U53" s="33" t="inlineStr"/>
      <c r="V53" s="33" t="inlineStr"/>
      <c r="W53" s="33" t="inlineStr"/>
      <c r="X53" s="33" t="inlineStr"/>
      <c r="Y53" s="33" t="inlineStr"/>
      <c r="Z53" s="33" t="inlineStr"/>
      <c r="AA53" s="33" t="inlineStr"/>
      <c r="AB53" s="33" t="inlineStr"/>
      <c r="AC53" s="33" t="inlineStr"/>
      <c r="AD53" s="33" t="inlineStr"/>
      <c r="AE53" s="33" t="inlineStr"/>
      <c r="AF53" s="33" t="inlineStr"/>
      <c r="AG53" s="33" t="inlineStr"/>
      <c r="AH53">
        <f>COUNTA(D53:D53)&gt;0</f>
        <v/>
      </c>
      <c r="AI53">
        <f>IFERROR(AND($D$9&lt;&gt;"",$D$9&gt;0),FALSE)</f>
        <v/>
      </c>
      <c r="AJ53">
        <f>IFERROR(AND($D$9="",NOT(AND($D$9&lt;&gt;"",$D$9&gt;0))),FALSE)</f>
        <v/>
      </c>
      <c r="AK53">
        <f>IF(AI53,IF(AH53,"ANSWERED","MISSING"),IF(AJ53,IF(AH53,"INVALID","CONTROLLER MISSING"),IF(AH53,"INVALID","NOT APPLICABLE")))</f>
        <v/>
      </c>
      <c r="AL53" t="inlineStr">
        <is>
          <t>PARSED</t>
        </is>
      </c>
    </row>
    <row r="54">
      <c r="A54" s="29" t="inlineStr">
        <is>
          <t>UTACSP_AMLE_50_v1</t>
        </is>
      </c>
      <c r="B54" s="30" t="inlineStr">
        <is>
          <t>Please list the number of customers to whom your entity was providing a registered office, a business correspondence or administrative address and other related services as at end of the previous calendar year, who have not met their financial statements reporting requirements with the Malta Business Registry for the last financial year for which reporting was due.</t>
        </is>
      </c>
      <c r="C54" s="31" t="inlineStr">
        <is>
          <t>Guidance Note: A private company with an accounting period ending on 31 December 2025, would need to file its accounts latest by 12 December 2026. Thus, when filling in the REQ 2027 in April 2027 in respect of the year…
WHEN TO ANSWER: “Please indicate the total number of customers to whom your entity provided registered office, business correspondence or administrative address services as at end of the previous calendar year.” (UTACSP_AMLE_8) is greater than “0”</t>
        </is>
      </c>
      <c r="D54" s="34" t="inlineStr"/>
      <c r="E54" s="33" t="inlineStr"/>
      <c r="F54" s="33" t="inlineStr"/>
      <c r="G54" s="33" t="inlineStr"/>
      <c r="H54" s="33" t="inlineStr"/>
      <c r="I54" s="33" t="inlineStr"/>
      <c r="J54" s="33" t="inlineStr"/>
      <c r="K54" s="33" t="inlineStr"/>
      <c r="L54" s="33" t="inlineStr"/>
      <c r="M54" s="33" t="inlineStr"/>
      <c r="N54" s="33" t="inlineStr"/>
      <c r="O54" s="33" t="inlineStr"/>
      <c r="P54" s="33" t="inlineStr"/>
      <c r="Q54" s="33" t="inlineStr"/>
      <c r="R54" s="33" t="inlineStr"/>
      <c r="S54" s="33" t="inlineStr"/>
      <c r="T54" s="33" t="inlineStr"/>
      <c r="U54" s="33" t="inlineStr"/>
      <c r="V54" s="33" t="inlineStr"/>
      <c r="W54" s="33" t="inlineStr"/>
      <c r="X54" s="33" t="inlineStr"/>
      <c r="Y54" s="33" t="inlineStr"/>
      <c r="Z54" s="33" t="inlineStr"/>
      <c r="AA54" s="33" t="inlineStr"/>
      <c r="AB54" s="33" t="inlineStr"/>
      <c r="AC54" s="33" t="inlineStr"/>
      <c r="AD54" s="33" t="inlineStr"/>
      <c r="AE54" s="33" t="inlineStr"/>
      <c r="AF54" s="33" t="inlineStr"/>
      <c r="AG54" s="33" t="inlineStr"/>
      <c r="AH54">
        <f>COUNTA(D54:D54)&gt;0</f>
        <v/>
      </c>
      <c r="AI54">
        <f>IFERROR(AND($D$11&lt;&gt;"",$D$11&gt;0),FALSE)</f>
        <v/>
      </c>
      <c r="AJ54">
        <f>IFERROR(AND($D$11="",NOT(AND($D$11&lt;&gt;"",$D$11&gt;0))),FALSE)</f>
        <v/>
      </c>
      <c r="AK54">
        <f>IF(AI54,IF(AH54,"ANSWERED","MISSING"),IF(AJ54,IF(AH54,"INVALID","CONTROLLER MISSING"),IF(AH54,"INVALID","NOT APPLICABLE")))</f>
        <v/>
      </c>
      <c r="AL54" t="inlineStr">
        <is>
          <t>PARSED</t>
        </is>
      </c>
    </row>
    <row r="55">
      <c r="A55" s="29" t="inlineStr">
        <is>
          <t>UTACSP_AMLE_51_v1</t>
        </is>
      </c>
      <c r="B55" s="30" t="inlineStr">
        <is>
          <t>Please list the total number of customers to whom your entity provided registered office, a business correspondence or administrative address and other related services as at end of the previous calendar year and who were subject to change in beneficial ownership during the previous calendar year.</t>
        </is>
      </c>
      <c r="C55" s="31" t="inlineStr">
        <is>
          <t>Further explanation of label not specified. Please refer to question text in label column.
WHEN TO ANSWER: “Please indicate the total number of customers to whom your entity provided registered office, business correspondence or administrative address services as at end of the previous calendar year.” (UTACSP_AMLE_8) is greater than “0”</t>
        </is>
      </c>
      <c r="D55" s="34" t="inlineStr"/>
      <c r="E55" s="33" t="inlineStr"/>
      <c r="F55" s="33" t="inlineStr"/>
      <c r="G55" s="33" t="inlineStr"/>
      <c r="H55" s="33" t="inlineStr"/>
      <c r="I55" s="33" t="inlineStr"/>
      <c r="J55" s="33" t="inlineStr"/>
      <c r="K55" s="33" t="inlineStr"/>
      <c r="L55" s="33" t="inlineStr"/>
      <c r="M55" s="33" t="inlineStr"/>
      <c r="N55" s="33" t="inlineStr"/>
      <c r="O55" s="33" t="inlineStr"/>
      <c r="P55" s="33" t="inlineStr"/>
      <c r="Q55" s="33" t="inlineStr"/>
      <c r="R55" s="33" t="inlineStr"/>
      <c r="S55" s="33" t="inlineStr"/>
      <c r="T55" s="33" t="inlineStr"/>
      <c r="U55" s="33" t="inlineStr"/>
      <c r="V55" s="33" t="inlineStr"/>
      <c r="W55" s="33" t="inlineStr"/>
      <c r="X55" s="33" t="inlineStr"/>
      <c r="Y55" s="33" t="inlineStr"/>
      <c r="Z55" s="33" t="inlineStr"/>
      <c r="AA55" s="33" t="inlineStr"/>
      <c r="AB55" s="33" t="inlineStr"/>
      <c r="AC55" s="33" t="inlineStr"/>
      <c r="AD55" s="33" t="inlineStr"/>
      <c r="AE55" s="33" t="inlineStr"/>
      <c r="AF55" s="33" t="inlineStr"/>
      <c r="AG55" s="33" t="inlineStr"/>
      <c r="AH55">
        <f>COUNTA(D55:D55)&gt;0</f>
        <v/>
      </c>
      <c r="AI55">
        <f>IFERROR(AND($D$11&lt;&gt;"",$D$11&gt;0),FALSE)</f>
        <v/>
      </c>
      <c r="AJ55">
        <f>IFERROR(AND($D$11="",NOT(AND($D$11&lt;&gt;"",$D$11&gt;0))),FALSE)</f>
        <v/>
      </c>
      <c r="AK55">
        <f>IF(AI55,IF(AH55,"ANSWERED","MISSING"),IF(AJ55,IF(AH55,"INVALID","CONTROLLER MISSING"),IF(AH55,"INVALID","NOT APPLICABLE")))</f>
        <v/>
      </c>
      <c r="AL55" t="inlineStr">
        <is>
          <t>PARSED</t>
        </is>
      </c>
    </row>
    <row r="56">
      <c r="A56" s="29" t="inlineStr">
        <is>
          <t>UTACSP_AMLE_52_v1</t>
        </is>
      </c>
      <c r="B56" s="30" t="inlineStr">
        <is>
          <t>Please list the total number of customers to whom your entity was providing a registered office, a business correspondence or administrative address and other related services as at the end of the previous calendar year, where the customer's director was considered to be the SMO (Tier 3 in the beneficial ownership determination)?</t>
        </is>
      </c>
      <c r="C56" s="31" t="inlineStr">
        <is>
          <t>Further explanation of label not specified. Please refer to question text in label column.
WHEN TO ANSWER: “Please indicate the total number of customers to whom your entity provided registered office, business correspondence or administrative address services as at end of the previous calendar year.” (UTACSP_AMLE_8) is greater than “0”</t>
        </is>
      </c>
      <c r="D56" s="34" t="inlineStr"/>
      <c r="E56" s="33" t="inlineStr"/>
      <c r="F56" s="33" t="inlineStr"/>
      <c r="G56" s="33" t="inlineStr"/>
      <c r="H56" s="33" t="inlineStr"/>
      <c r="I56" s="33" t="inlineStr"/>
      <c r="J56" s="33" t="inlineStr"/>
      <c r="K56" s="33" t="inlineStr"/>
      <c r="L56" s="33" t="inlineStr"/>
      <c r="M56" s="33" t="inlineStr"/>
      <c r="N56" s="33" t="inlineStr"/>
      <c r="O56" s="33" t="inlineStr"/>
      <c r="P56" s="33" t="inlineStr"/>
      <c r="Q56" s="33" t="inlineStr"/>
      <c r="R56" s="33" t="inlineStr"/>
      <c r="S56" s="33" t="inlineStr"/>
      <c r="T56" s="33" t="inlineStr"/>
      <c r="U56" s="33" t="inlineStr"/>
      <c r="V56" s="33" t="inlineStr"/>
      <c r="W56" s="33" t="inlineStr"/>
      <c r="X56" s="33" t="inlineStr"/>
      <c r="Y56" s="33" t="inlineStr"/>
      <c r="Z56" s="33" t="inlineStr"/>
      <c r="AA56" s="33" t="inlineStr"/>
      <c r="AB56" s="33" t="inlineStr"/>
      <c r="AC56" s="33" t="inlineStr"/>
      <c r="AD56" s="33" t="inlineStr"/>
      <c r="AE56" s="33" t="inlineStr"/>
      <c r="AF56" s="33" t="inlineStr"/>
      <c r="AG56" s="33" t="inlineStr"/>
      <c r="AH56">
        <f>COUNTA(D56:D56)&gt;0</f>
        <v/>
      </c>
      <c r="AI56">
        <f>IFERROR(AND($D$11&lt;&gt;"",$D$11&gt;0),FALSE)</f>
        <v/>
      </c>
      <c r="AJ56">
        <f>IFERROR(AND($D$11="",NOT(AND($D$11&lt;&gt;"",$D$11&gt;0))),FALSE)</f>
        <v/>
      </c>
      <c r="AK56">
        <f>IF(AI56,IF(AH56,"ANSWERED","MISSING"),IF(AJ56,IF(AH56,"INVALID","CONTROLLER MISSING"),IF(AH56,"INVALID","NOT APPLICABLE")))</f>
        <v/>
      </c>
      <c r="AL56" t="inlineStr">
        <is>
          <t>PARSED</t>
        </is>
      </c>
    </row>
    <row r="57">
      <c r="A57" s="29" t="inlineStr">
        <is>
          <t>UTACSP_AMLE_53_v1</t>
        </is>
      </c>
      <c r="B57" s="30" t="inlineStr">
        <is>
          <t>Please list the total number of customers for whom your entity acted as or arranged for another person to act as secretary of a company or in a similar position as at the end of the previous calendar year, where a Board of Directors meeting was not held during the previous calendar year.</t>
        </is>
      </c>
      <c r="C57" s="31" t="inlineStr">
        <is>
          <t>Further explanation of label not specified. Please refer to question text in label column.
WHEN TO ANSWER: “Please indicate the total number of customers as at the end of the previous calendar year for whom your entity acted as or arranged for another person to act as secretary of a company or in a similar position .” (UTACSP_AMLE_11) is greater than “0”</t>
        </is>
      </c>
      <c r="D57" s="34" t="inlineStr"/>
      <c r="E57" s="33" t="inlineStr"/>
      <c r="F57" s="33" t="inlineStr"/>
      <c r="G57" s="33" t="inlineStr"/>
      <c r="H57" s="33" t="inlineStr"/>
      <c r="I57" s="33" t="inlineStr"/>
      <c r="J57" s="33" t="inlineStr"/>
      <c r="K57" s="33" t="inlineStr"/>
      <c r="L57" s="33" t="inlineStr"/>
      <c r="M57" s="33" t="inlineStr"/>
      <c r="N57" s="33" t="inlineStr"/>
      <c r="O57" s="33" t="inlineStr"/>
      <c r="P57" s="33" t="inlineStr"/>
      <c r="Q57" s="33" t="inlineStr"/>
      <c r="R57" s="33" t="inlineStr"/>
      <c r="S57" s="33" t="inlineStr"/>
      <c r="T57" s="33" t="inlineStr"/>
      <c r="U57" s="33" t="inlineStr"/>
      <c r="V57" s="33" t="inlineStr"/>
      <c r="W57" s="33" t="inlineStr"/>
      <c r="X57" s="33" t="inlineStr"/>
      <c r="Y57" s="33" t="inlineStr"/>
      <c r="Z57" s="33" t="inlineStr"/>
      <c r="AA57" s="33" t="inlineStr"/>
      <c r="AB57" s="33" t="inlineStr"/>
      <c r="AC57" s="33" t="inlineStr"/>
      <c r="AD57" s="33" t="inlineStr"/>
      <c r="AE57" s="33" t="inlineStr"/>
      <c r="AF57" s="33" t="inlineStr"/>
      <c r="AG57" s="33" t="inlineStr"/>
      <c r="AH57">
        <f>COUNTA(D57:D57)&gt;0</f>
        <v/>
      </c>
      <c r="AI57">
        <f>IFERROR(AND($D$14&lt;&gt;"",$D$14&gt;0),FALSE)</f>
        <v/>
      </c>
      <c r="AJ57">
        <f>IFERROR(AND($D$14="",NOT(AND($D$14&lt;&gt;"",$D$14&gt;0))),FALSE)</f>
        <v/>
      </c>
      <c r="AK57">
        <f>IF(AI57,IF(AH57,"ANSWERED","MISSING"),IF(AJ57,IF(AH57,"INVALID","CONTROLLER MISSING"),IF(AH57,"INVALID","NOT APPLICABLE")))</f>
        <v/>
      </c>
      <c r="AL57" t="inlineStr">
        <is>
          <t>PARSED</t>
        </is>
      </c>
    </row>
    <row r="58">
      <c r="A58" s="29" t="inlineStr">
        <is>
          <t>UTACSP_AMLE_54_v1</t>
        </is>
      </c>
      <c r="B58" s="30" t="inlineStr">
        <is>
          <t>Please list the total number of customers for whom your entity acted as or arranged for another person to act as secretary of a company or in a similar position as at the end of the previous calendar year, where the customer's director was considered to be the SMO (Tier 3 in the beneficial ownership determination)?</t>
        </is>
      </c>
      <c r="C58" s="31" t="inlineStr">
        <is>
          <t>Further explanation of label not specified. Please refer to question text in label column.
WHEN TO ANSWER: “Please indicate the total number of customers as at the end of the previous calendar year for whom your entity acted as or arranged for another person to act as secretary of a company or in a similar position .” (UTACSP_AMLE_11) is greater than “0”</t>
        </is>
      </c>
      <c r="D58" s="34" t="inlineStr"/>
      <c r="E58" s="33" t="inlineStr"/>
      <c r="F58" s="33" t="inlineStr"/>
      <c r="G58" s="33" t="inlineStr"/>
      <c r="H58" s="33" t="inlineStr"/>
      <c r="I58" s="33" t="inlineStr"/>
      <c r="J58" s="33" t="inlineStr"/>
      <c r="K58" s="33" t="inlineStr"/>
      <c r="L58" s="33" t="inlineStr"/>
      <c r="M58" s="33" t="inlineStr"/>
      <c r="N58" s="33" t="inlineStr"/>
      <c r="O58" s="33" t="inlineStr"/>
      <c r="P58" s="33" t="inlineStr"/>
      <c r="Q58" s="33" t="inlineStr"/>
      <c r="R58" s="33" t="inlineStr"/>
      <c r="S58" s="33" t="inlineStr"/>
      <c r="T58" s="33" t="inlineStr"/>
      <c r="U58" s="33" t="inlineStr"/>
      <c r="V58" s="33" t="inlineStr"/>
      <c r="W58" s="33" t="inlineStr"/>
      <c r="X58" s="33" t="inlineStr"/>
      <c r="Y58" s="33" t="inlineStr"/>
      <c r="Z58" s="33" t="inlineStr"/>
      <c r="AA58" s="33" t="inlineStr"/>
      <c r="AB58" s="33" t="inlineStr"/>
      <c r="AC58" s="33" t="inlineStr"/>
      <c r="AD58" s="33" t="inlineStr"/>
      <c r="AE58" s="33" t="inlineStr"/>
      <c r="AF58" s="33" t="inlineStr"/>
      <c r="AG58" s="33" t="inlineStr"/>
      <c r="AH58">
        <f>COUNTA(D58:D58)&gt;0</f>
        <v/>
      </c>
      <c r="AI58">
        <f>IFERROR(AND($D$14&lt;&gt;"",$D$14&gt;0),FALSE)</f>
        <v/>
      </c>
      <c r="AJ58">
        <f>IFERROR(AND($D$14="",NOT(AND($D$14&lt;&gt;"",$D$14&gt;0))),FALSE)</f>
        <v/>
      </c>
      <c r="AK58">
        <f>IF(AI58,IF(AH58,"ANSWERED","MISSING"),IF(AJ58,IF(AH58,"INVALID","CONTROLLER MISSING"),IF(AH58,"INVALID","NOT APPLICABLE")))</f>
        <v/>
      </c>
      <c r="AL58" t="inlineStr">
        <is>
          <t>PARSED</t>
        </is>
      </c>
    </row>
    <row r="59">
      <c r="A59" s="29" t="inlineStr">
        <is>
          <t>UTACSP_AMLE_55_v1</t>
        </is>
      </c>
      <c r="B59" s="30" t="inlineStr">
        <is>
          <t>Please list the total number of customers for whom your entity acted as or arranged for another person to act as secretary of a company or in a similar position as at the end of the previous calendar year and who were subject to change in beneficial ownership during the previous calendar year.</t>
        </is>
      </c>
      <c r="C59" s="31" t="inlineStr">
        <is>
          <t>Further explanation of label not specified. Please refer to question text in label column.
WHEN TO ANSWER: “Please indicate the total number of customers as at the end of the previous calendar year for whom your entity acted as or arranged for another person to act as secretary of a company or in a similar position .” (UTACSP_AMLE_11) is greater than “0”</t>
        </is>
      </c>
      <c r="D59" s="34" t="inlineStr"/>
      <c r="E59" s="33" t="inlineStr"/>
      <c r="F59" s="33" t="inlineStr"/>
      <c r="G59" s="33" t="inlineStr"/>
      <c r="H59" s="33" t="inlineStr"/>
      <c r="I59" s="33" t="inlineStr"/>
      <c r="J59" s="33" t="inlineStr"/>
      <c r="K59" s="33" t="inlineStr"/>
      <c r="L59" s="33" t="inlineStr"/>
      <c r="M59" s="33" t="inlineStr"/>
      <c r="N59" s="33" t="inlineStr"/>
      <c r="O59" s="33" t="inlineStr"/>
      <c r="P59" s="33" t="inlineStr"/>
      <c r="Q59" s="33" t="inlineStr"/>
      <c r="R59" s="33" t="inlineStr"/>
      <c r="S59" s="33" t="inlineStr"/>
      <c r="T59" s="33" t="inlineStr"/>
      <c r="U59" s="33" t="inlineStr"/>
      <c r="V59" s="33" t="inlineStr"/>
      <c r="W59" s="33" t="inlineStr"/>
      <c r="X59" s="33" t="inlineStr"/>
      <c r="Y59" s="33" t="inlineStr"/>
      <c r="Z59" s="33" t="inlineStr"/>
      <c r="AA59" s="33" t="inlineStr"/>
      <c r="AB59" s="33" t="inlineStr"/>
      <c r="AC59" s="33" t="inlineStr"/>
      <c r="AD59" s="33" t="inlineStr"/>
      <c r="AE59" s="33" t="inlineStr"/>
      <c r="AF59" s="33" t="inlineStr"/>
      <c r="AG59" s="33" t="inlineStr"/>
      <c r="AH59">
        <f>COUNTA(D59:D59)&gt;0</f>
        <v/>
      </c>
      <c r="AI59">
        <f>IFERROR(AND($D$14&lt;&gt;"",$D$14&gt;0),FALSE)</f>
        <v/>
      </c>
      <c r="AJ59">
        <f>IFERROR(AND($D$14="",NOT(AND($D$14&lt;&gt;"",$D$14&gt;0))),FALSE)</f>
        <v/>
      </c>
      <c r="AK59">
        <f>IF(AI59,IF(AH59,"ANSWERED","MISSING"),IF(AJ59,IF(AH59,"INVALID","CONTROLLER MISSING"),IF(AH59,"INVALID","NOT APPLICABLE")))</f>
        <v/>
      </c>
      <c r="AL59" t="inlineStr">
        <is>
          <t>PARSED</t>
        </is>
      </c>
    </row>
    <row r="60">
      <c r="A60" s="29" t="inlineStr">
        <is>
          <t>UTACSP_AMLE_56_v1</t>
        </is>
      </c>
      <c r="B60" s="30" t="inlineStr">
        <is>
          <t>Please list the number of customers for whom your entity acted as, or arranged for another person to act as director of a company, a partner in a partnership or in a similar position as at the end of the previous calendar year, who raised capital through Initial Coin Offerings (ICOs), Securitised Coin Offerings (SCOs) and/or crowdfunding.</t>
        </is>
      </c>
      <c r="C60" s="31" t="inlineStr">
        <is>
          <t>Further explanation of label not specified. Please refer to question text in label column.
WHEN TO ANSWER: “Please indicate the total number of directorship positions held for customers during the previous calendar year.” (UTACSP_AMLE_13) is greater than “0”</t>
        </is>
      </c>
      <c r="D60" s="34" t="inlineStr"/>
      <c r="E60" s="33" t="inlineStr"/>
      <c r="F60" s="33" t="inlineStr"/>
      <c r="G60" s="33" t="inlineStr"/>
      <c r="H60" s="33" t="inlineStr"/>
      <c r="I60" s="33" t="inlineStr"/>
      <c r="J60" s="33" t="inlineStr"/>
      <c r="K60" s="33" t="inlineStr"/>
      <c r="L60" s="33" t="inlineStr"/>
      <c r="M60" s="33" t="inlineStr"/>
      <c r="N60" s="33" t="inlineStr"/>
      <c r="O60" s="33" t="inlineStr"/>
      <c r="P60" s="33" t="inlineStr"/>
      <c r="Q60" s="33" t="inlineStr"/>
      <c r="R60" s="33" t="inlineStr"/>
      <c r="S60" s="33" t="inlineStr"/>
      <c r="T60" s="33" t="inlineStr"/>
      <c r="U60" s="33" t="inlineStr"/>
      <c r="V60" s="33" t="inlineStr"/>
      <c r="W60" s="33" t="inlineStr"/>
      <c r="X60" s="33" t="inlineStr"/>
      <c r="Y60" s="33" t="inlineStr"/>
      <c r="Z60" s="33" t="inlineStr"/>
      <c r="AA60" s="33" t="inlineStr"/>
      <c r="AB60" s="33" t="inlineStr"/>
      <c r="AC60" s="33" t="inlineStr"/>
      <c r="AD60" s="33" t="inlineStr"/>
      <c r="AE60" s="33" t="inlineStr"/>
      <c r="AF60" s="33" t="inlineStr"/>
      <c r="AG60" s="33" t="inlineStr"/>
      <c r="AH60">
        <f>COUNTA(D60:D60)&gt;0</f>
        <v/>
      </c>
      <c r="AI60">
        <f>IFERROR(AND($D$16&lt;&gt;"",$D$16&gt;0),FALSE)</f>
        <v/>
      </c>
      <c r="AJ60">
        <f>IFERROR(AND($D$16="",NOT(AND($D$16&lt;&gt;"",$D$16&gt;0))),FALSE)</f>
        <v/>
      </c>
      <c r="AK60">
        <f>IF(AI60,IF(AH60,"ANSWERED","MISSING"),IF(AJ60,IF(AH60,"INVALID","CONTROLLER MISSING"),IF(AH60,"INVALID","NOT APPLICABLE")))</f>
        <v/>
      </c>
      <c r="AL60" t="inlineStr">
        <is>
          <t>PARSED</t>
        </is>
      </c>
    </row>
    <row r="61">
      <c r="A61" s="29" t="inlineStr">
        <is>
          <t>UTACSP_AMLE_57_v1</t>
        </is>
      </c>
      <c r="B61" s="30" t="inlineStr">
        <is>
          <t>Please list the number of customers for whom your entity acted as, or arranged for another person to act as director of a company, a partner in a partnership or in a similar position as at the end of the previous calendar year and who do not hold a bank/payment account in Malta.</t>
        </is>
      </c>
      <c r="C61" s="31" t="inlineStr">
        <is>
          <t>Further explanation of label not specified. Please refer to question text in label column.
WHEN TO ANSWER: “Please indicate the total number of directorship positions held for customers during the previous calendar year.” (UTACSP_AMLE_13) is greater than “0”</t>
        </is>
      </c>
      <c r="D61" s="34" t="inlineStr"/>
      <c r="E61" s="33" t="inlineStr"/>
      <c r="F61" s="33" t="inlineStr"/>
      <c r="G61" s="33" t="inlineStr"/>
      <c r="H61" s="33" t="inlineStr"/>
      <c r="I61" s="33" t="inlineStr"/>
      <c r="J61" s="33" t="inlineStr"/>
      <c r="K61" s="33" t="inlineStr"/>
      <c r="L61" s="33" t="inlineStr"/>
      <c r="M61" s="33" t="inlineStr"/>
      <c r="N61" s="33" t="inlineStr"/>
      <c r="O61" s="33" t="inlineStr"/>
      <c r="P61" s="33" t="inlineStr"/>
      <c r="Q61" s="33" t="inlineStr"/>
      <c r="R61" s="33" t="inlineStr"/>
      <c r="S61" s="33" t="inlineStr"/>
      <c r="T61" s="33" t="inlineStr"/>
      <c r="U61" s="33" t="inlineStr"/>
      <c r="V61" s="33" t="inlineStr"/>
      <c r="W61" s="33" t="inlineStr"/>
      <c r="X61" s="33" t="inlineStr"/>
      <c r="Y61" s="33" t="inlineStr"/>
      <c r="Z61" s="33" t="inlineStr"/>
      <c r="AA61" s="33" t="inlineStr"/>
      <c r="AB61" s="33" t="inlineStr"/>
      <c r="AC61" s="33" t="inlineStr"/>
      <c r="AD61" s="33" t="inlineStr"/>
      <c r="AE61" s="33" t="inlineStr"/>
      <c r="AF61" s="33" t="inlineStr"/>
      <c r="AG61" s="33" t="inlineStr"/>
      <c r="AH61">
        <f>COUNTA(D61:D61)&gt;0</f>
        <v/>
      </c>
      <c r="AI61">
        <f>IFERROR(AND($D$16&lt;&gt;"",$D$16&gt;0),FALSE)</f>
        <v/>
      </c>
      <c r="AJ61">
        <f>IFERROR(AND($D$16="",NOT(AND($D$16&lt;&gt;"",$D$16&gt;0))),FALSE)</f>
        <v/>
      </c>
      <c r="AK61">
        <f>IF(AI61,IF(AH61,"ANSWERED","MISSING"),IF(AJ61,IF(AH61,"INVALID","CONTROLLER MISSING"),IF(AH61,"INVALID","NOT APPLICABLE")))</f>
        <v/>
      </c>
      <c r="AL61" t="inlineStr">
        <is>
          <t>PARSED</t>
        </is>
      </c>
    </row>
    <row r="62">
      <c r="A62" s="29" t="inlineStr">
        <is>
          <t>UTACSP_AMLE_58_v1</t>
        </is>
      </c>
      <c r="B62" s="30" t="inlineStr">
        <is>
          <t>Please list the number of customers for whom your entity acted as, or arranged for another person to act as director of a company, a partner in a partnership or in a similar position as at the end of the previous calendar year, who use crypto accounts.</t>
        </is>
      </c>
      <c r="C62" s="31" t="inlineStr">
        <is>
          <t>Further explanation of label not specified. Please refer to question text in label column.
WHEN TO ANSWER: “Please indicate the total number of directorship positions held for customers during the previous calendar year.” (UTACSP_AMLE_13) is greater than “0”</t>
        </is>
      </c>
      <c r="D62" s="34" t="inlineStr"/>
      <c r="E62" s="33" t="inlineStr"/>
      <c r="F62" s="33" t="inlineStr"/>
      <c r="G62" s="33" t="inlineStr"/>
      <c r="H62" s="33" t="inlineStr"/>
      <c r="I62" s="33" t="inlineStr"/>
      <c r="J62" s="33" t="inlineStr"/>
      <c r="K62" s="33" t="inlineStr"/>
      <c r="L62" s="33" t="inlineStr"/>
      <c r="M62" s="33" t="inlineStr"/>
      <c r="N62" s="33" t="inlineStr"/>
      <c r="O62" s="33" t="inlineStr"/>
      <c r="P62" s="33" t="inlineStr"/>
      <c r="Q62" s="33" t="inlineStr"/>
      <c r="R62" s="33" t="inlineStr"/>
      <c r="S62" s="33" t="inlineStr"/>
      <c r="T62" s="33" t="inlineStr"/>
      <c r="U62" s="33" t="inlineStr"/>
      <c r="V62" s="33" t="inlineStr"/>
      <c r="W62" s="33" t="inlineStr"/>
      <c r="X62" s="33" t="inlineStr"/>
      <c r="Y62" s="33" t="inlineStr"/>
      <c r="Z62" s="33" t="inlineStr"/>
      <c r="AA62" s="33" t="inlineStr"/>
      <c r="AB62" s="33" t="inlineStr"/>
      <c r="AC62" s="33" t="inlineStr"/>
      <c r="AD62" s="33" t="inlineStr"/>
      <c r="AE62" s="33" t="inlineStr"/>
      <c r="AF62" s="33" t="inlineStr"/>
      <c r="AG62" s="33" t="inlineStr"/>
      <c r="AH62">
        <f>COUNTA(D62:D62)&gt;0</f>
        <v/>
      </c>
      <c r="AI62">
        <f>IFERROR(AND($D$16&lt;&gt;"",$D$16&gt;0),FALSE)</f>
        <v/>
      </c>
      <c r="AJ62">
        <f>IFERROR(AND($D$16="",NOT(AND($D$16&lt;&gt;"",$D$16&gt;0))),FALSE)</f>
        <v/>
      </c>
      <c r="AK62">
        <f>IF(AI62,IF(AH62,"ANSWERED","MISSING"),IF(AJ62,IF(AH62,"INVALID","CONTROLLER MISSING"),IF(AH62,"INVALID","NOT APPLICABLE")))</f>
        <v/>
      </c>
      <c r="AL62" t="inlineStr">
        <is>
          <t>PARSED</t>
        </is>
      </c>
    </row>
    <row r="63">
      <c r="A63" s="29" t="inlineStr">
        <is>
          <t>UTACSP_AMLE_59_v1</t>
        </is>
      </c>
      <c r="B63" s="30" t="inlineStr">
        <is>
          <t>Please list the number of customers for whom your entity acted as, or arranged for another person to act as director of a company, a partner in a partnership or in a similar position as at the end of the previous calendar year, who had loans issued by non-financial institutions (both legal and natural persons or legal arrangements).</t>
        </is>
      </c>
      <c r="C63" s="31" t="inlineStr">
        <is>
          <t>Note: Question to be replied to only by directors who have legal and judicial representation
WHEN TO ANSWER: “In respect of director roles held or arranged for another person to hold such role, please indicate the number of customers as at the end of the previous calendar year, where the director is solely or jointly vested with the legal and judicial representation of the company” (UTACSP_AMLE_15) is greater than “0”</t>
        </is>
      </c>
      <c r="D63" s="34" t="inlineStr"/>
      <c r="E63" s="33" t="inlineStr"/>
      <c r="F63" s="33" t="inlineStr"/>
      <c r="G63" s="33" t="inlineStr"/>
      <c r="H63" s="33" t="inlineStr"/>
      <c r="I63" s="33" t="inlineStr"/>
      <c r="J63" s="33" t="inlineStr"/>
      <c r="K63" s="33" t="inlineStr"/>
      <c r="L63" s="33" t="inlineStr"/>
      <c r="M63" s="33" t="inlineStr"/>
      <c r="N63" s="33" t="inlineStr"/>
      <c r="O63" s="33" t="inlineStr"/>
      <c r="P63" s="33" t="inlineStr"/>
      <c r="Q63" s="33" t="inlineStr"/>
      <c r="R63" s="33" t="inlineStr"/>
      <c r="S63" s="33" t="inlineStr"/>
      <c r="T63" s="33" t="inlineStr"/>
      <c r="U63" s="33" t="inlineStr"/>
      <c r="V63" s="33" t="inlineStr"/>
      <c r="W63" s="33" t="inlineStr"/>
      <c r="X63" s="33" t="inlineStr"/>
      <c r="Y63" s="33" t="inlineStr"/>
      <c r="Z63" s="33" t="inlineStr"/>
      <c r="AA63" s="33" t="inlineStr"/>
      <c r="AB63" s="33" t="inlineStr"/>
      <c r="AC63" s="33" t="inlineStr"/>
      <c r="AD63" s="33" t="inlineStr"/>
      <c r="AE63" s="33" t="inlineStr"/>
      <c r="AF63" s="33" t="inlineStr"/>
      <c r="AG63" s="33" t="inlineStr"/>
      <c r="AH63">
        <f>COUNTA(D63:D63)&gt;0</f>
        <v/>
      </c>
      <c r="AI63">
        <f>IFERROR(AND($D$18&lt;&gt;"",$D$18&gt;0),FALSE)</f>
        <v/>
      </c>
      <c r="AJ63">
        <f>IFERROR(AND($D$18="",NOT(AND($D$18&lt;&gt;"",$D$18&gt;0))),FALSE)</f>
        <v/>
      </c>
      <c r="AK63">
        <f>IF(AI63,IF(AH63,"ANSWERED","MISSING"),IF(AJ63,IF(AH63,"INVALID","CONTROLLER MISSING"),IF(AH63,"INVALID","NOT APPLICABLE")))</f>
        <v/>
      </c>
      <c r="AL63" t="inlineStr">
        <is>
          <t>PARSED</t>
        </is>
      </c>
    </row>
    <row r="64">
      <c r="A64" s="29" t="inlineStr">
        <is>
          <t>UTACSP_AMLE_60_v1</t>
        </is>
      </c>
      <c r="B64" s="30"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licensed activities.</t>
        </is>
      </c>
      <c r="C64" s="31" t="inlineStr">
        <is>
          <t>Where a customer is involved in more than one of the activities listed in questions CSP_AML_60 to CSP_AML_66, the same customer should be counted under each applicable activity.
WHEN TO ANSWER: “Please indicate the total number of directorship positions held for customers during the previous calendar year.” (UTACSP_AMLE_13) is greater than “0”</t>
        </is>
      </c>
      <c r="D64" s="34" t="inlineStr"/>
      <c r="E64" s="33" t="inlineStr"/>
      <c r="F64" s="33" t="inlineStr"/>
      <c r="G64" s="33" t="inlineStr"/>
      <c r="H64" s="33" t="inlineStr"/>
      <c r="I64" s="33" t="inlineStr"/>
      <c r="J64" s="33" t="inlineStr"/>
      <c r="K64" s="33" t="inlineStr"/>
      <c r="L64" s="33" t="inlineStr"/>
      <c r="M64" s="33" t="inlineStr"/>
      <c r="N64" s="33" t="inlineStr"/>
      <c r="O64" s="33" t="inlineStr"/>
      <c r="P64" s="33" t="inlineStr"/>
      <c r="Q64" s="33" t="inlineStr"/>
      <c r="R64" s="33" t="inlineStr"/>
      <c r="S64" s="33" t="inlineStr"/>
      <c r="T64" s="33" t="inlineStr"/>
      <c r="U64" s="33" t="inlineStr"/>
      <c r="V64" s="33" t="inlineStr"/>
      <c r="W64" s="33" t="inlineStr"/>
      <c r="X64" s="33" t="inlineStr"/>
      <c r="Y64" s="33" t="inlineStr"/>
      <c r="Z64" s="33" t="inlineStr"/>
      <c r="AA64" s="33" t="inlineStr"/>
      <c r="AB64" s="33" t="inlineStr"/>
      <c r="AC64" s="33" t="inlineStr"/>
      <c r="AD64" s="33" t="inlineStr"/>
      <c r="AE64" s="33" t="inlineStr"/>
      <c r="AF64" s="33" t="inlineStr"/>
      <c r="AG64" s="33" t="inlineStr"/>
      <c r="AH64">
        <f>COUNTA(D64:D64)&gt;0</f>
        <v/>
      </c>
      <c r="AI64">
        <f>IFERROR(AND($D$16&lt;&gt;"",$D$16&gt;0),FALSE)</f>
        <v/>
      </c>
      <c r="AJ64">
        <f>IFERROR(AND($D$16="",NOT(AND($D$16&lt;&gt;"",$D$16&gt;0))),FALSE)</f>
        <v/>
      </c>
      <c r="AK64">
        <f>IF(AI64,IF(AH64,"ANSWERED","MISSING"),IF(AJ64,IF(AH64,"INVALID","CONTROLLER MISSING"),IF(AH64,"INVALID","NOT APPLICABLE")))</f>
        <v/>
      </c>
      <c r="AL64" t="inlineStr">
        <is>
          <t>PARSED</t>
        </is>
      </c>
    </row>
    <row r="65">
      <c r="A65" s="29" t="inlineStr">
        <is>
          <t>UTACSP_AMLE_61_v1</t>
        </is>
      </c>
      <c r="B65" s="30"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cash intensive activities.</t>
        </is>
      </c>
      <c r="C65" s="31" t="inlineStr">
        <is>
          <t>Where a customer is involved in more than one of the activities listed in questions CSP_AML_60 to CSP_AML_66, the same customer should be counted under each applicable activity.
WHEN TO ANSWER: “Please indicate the total number of directorship positions held for customers during the previous calendar year.” (UTACSP_AMLE_13) is greater than “0”</t>
        </is>
      </c>
      <c r="D65" s="34" t="inlineStr"/>
      <c r="E65" s="33" t="inlineStr"/>
      <c r="F65" s="33" t="inlineStr"/>
      <c r="G65" s="33" t="inlineStr"/>
      <c r="H65" s="33" t="inlineStr"/>
      <c r="I65" s="33" t="inlineStr"/>
      <c r="J65" s="33" t="inlineStr"/>
      <c r="K65" s="33" t="inlineStr"/>
      <c r="L65" s="33" t="inlineStr"/>
      <c r="M65" s="33" t="inlineStr"/>
      <c r="N65" s="33" t="inlineStr"/>
      <c r="O65" s="33" t="inlineStr"/>
      <c r="P65" s="33" t="inlineStr"/>
      <c r="Q65" s="33" t="inlineStr"/>
      <c r="R65" s="33" t="inlineStr"/>
      <c r="S65" s="33" t="inlineStr"/>
      <c r="T65" s="33" t="inlineStr"/>
      <c r="U65" s="33" t="inlineStr"/>
      <c r="V65" s="33" t="inlineStr"/>
      <c r="W65" s="33" t="inlineStr"/>
      <c r="X65" s="33" t="inlineStr"/>
      <c r="Y65" s="33" t="inlineStr"/>
      <c r="Z65" s="33" t="inlineStr"/>
      <c r="AA65" s="33" t="inlineStr"/>
      <c r="AB65" s="33" t="inlineStr"/>
      <c r="AC65" s="33" t="inlineStr"/>
      <c r="AD65" s="33" t="inlineStr"/>
      <c r="AE65" s="33" t="inlineStr"/>
      <c r="AF65" s="33" t="inlineStr"/>
      <c r="AG65" s="33" t="inlineStr"/>
      <c r="AH65">
        <f>COUNTA(D65:D65)&gt;0</f>
        <v/>
      </c>
      <c r="AI65">
        <f>IFERROR(AND($D$16&lt;&gt;"",$D$16&gt;0),FALSE)</f>
        <v/>
      </c>
      <c r="AJ65">
        <f>IFERROR(AND($D$16="",NOT(AND($D$16&lt;&gt;"",$D$16&gt;0))),FALSE)</f>
        <v/>
      </c>
      <c r="AK65">
        <f>IF(AI65,IF(AH65,"ANSWERED","MISSING"),IF(AJ65,IF(AH65,"INVALID","CONTROLLER MISSING"),IF(AH65,"INVALID","NOT APPLICABLE")))</f>
        <v/>
      </c>
      <c r="AL65" t="inlineStr">
        <is>
          <t>PARSED</t>
        </is>
      </c>
    </row>
    <row r="66">
      <c r="A66" s="29" t="inlineStr">
        <is>
          <t>UTACSP_AMLE_62_v1</t>
        </is>
      </c>
      <c r="B66" s="30"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consulting, marketing and advisory activities.</t>
        </is>
      </c>
      <c r="C66" s="31" t="inlineStr">
        <is>
          <t>Where a customer is involved in more than one of the activities listed in questions CSP_AML_60 to CSP_AML_66, the same customer should be counted under each applicable activity.
WHEN TO ANSWER: “Please indicate the total number of directorship positions held for customers during the previous calendar year.” (UTACSP_AMLE_13) is greater than “0”</t>
        </is>
      </c>
      <c r="D66" s="34" t="inlineStr"/>
      <c r="E66" s="33" t="inlineStr"/>
      <c r="F66" s="33" t="inlineStr"/>
      <c r="G66" s="33" t="inlineStr"/>
      <c r="H66" s="33" t="inlineStr"/>
      <c r="I66" s="33" t="inlineStr"/>
      <c r="J66" s="33" t="inlineStr"/>
      <c r="K66" s="33" t="inlineStr"/>
      <c r="L66" s="33" t="inlineStr"/>
      <c r="M66" s="33" t="inlineStr"/>
      <c r="N66" s="33" t="inlineStr"/>
      <c r="O66" s="33" t="inlineStr"/>
      <c r="P66" s="33" t="inlineStr"/>
      <c r="Q66" s="33" t="inlineStr"/>
      <c r="R66" s="33" t="inlineStr"/>
      <c r="S66" s="33" t="inlineStr"/>
      <c r="T66" s="33" t="inlineStr"/>
      <c r="U66" s="33" t="inlineStr"/>
      <c r="V66" s="33" t="inlineStr"/>
      <c r="W66" s="33" t="inlineStr"/>
      <c r="X66" s="33" t="inlineStr"/>
      <c r="Y66" s="33" t="inlineStr"/>
      <c r="Z66" s="33" t="inlineStr"/>
      <c r="AA66" s="33" t="inlineStr"/>
      <c r="AB66" s="33" t="inlineStr"/>
      <c r="AC66" s="33" t="inlineStr"/>
      <c r="AD66" s="33" t="inlineStr"/>
      <c r="AE66" s="33" t="inlineStr"/>
      <c r="AF66" s="33" t="inlineStr"/>
      <c r="AG66" s="33" t="inlineStr"/>
      <c r="AH66">
        <f>COUNTA(D66:D66)&gt;0</f>
        <v/>
      </c>
      <c r="AI66">
        <f>IFERROR(AND($D$16&lt;&gt;"",$D$16&gt;0),FALSE)</f>
        <v/>
      </c>
      <c r="AJ66">
        <f>IFERROR(AND($D$16="",NOT(AND($D$16&lt;&gt;"",$D$16&gt;0))),FALSE)</f>
        <v/>
      </c>
      <c r="AK66">
        <f>IF(AI66,IF(AH66,"ANSWERED","MISSING"),IF(AJ66,IF(AH66,"INVALID","CONTROLLER MISSING"),IF(AH66,"INVALID","NOT APPLICABLE")))</f>
        <v/>
      </c>
      <c r="AL66" t="inlineStr">
        <is>
          <t>PARSED</t>
        </is>
      </c>
    </row>
    <row r="67">
      <c r="A67" s="29" t="inlineStr">
        <is>
          <t>UTACSP_AMLE_63_v1</t>
        </is>
      </c>
      <c r="B67" s="30"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import/export activities.</t>
        </is>
      </c>
      <c r="C67" s="31" t="inlineStr">
        <is>
          <t>Where a customer is involved in more than one of the activities listed in questions CSP_AML_60 to CSP_AML_66, the same customer should be counted under each applicable activity.
WHEN TO ANSWER: “Please indicate the total number of directorship positions held for customers during the previous calendar year.” (UTACSP_AMLE_13) is greater than “0”</t>
        </is>
      </c>
      <c r="D67" s="34" t="inlineStr"/>
      <c r="E67" s="33" t="inlineStr"/>
      <c r="F67" s="33" t="inlineStr"/>
      <c r="G67" s="33" t="inlineStr"/>
      <c r="H67" s="33" t="inlineStr"/>
      <c r="I67" s="33" t="inlineStr"/>
      <c r="J67" s="33" t="inlineStr"/>
      <c r="K67" s="33" t="inlineStr"/>
      <c r="L67" s="33" t="inlineStr"/>
      <c r="M67" s="33" t="inlineStr"/>
      <c r="N67" s="33" t="inlineStr"/>
      <c r="O67" s="33" t="inlineStr"/>
      <c r="P67" s="33" t="inlineStr"/>
      <c r="Q67" s="33" t="inlineStr"/>
      <c r="R67" s="33" t="inlineStr"/>
      <c r="S67" s="33" t="inlineStr"/>
      <c r="T67" s="33" t="inlineStr"/>
      <c r="U67" s="33" t="inlineStr"/>
      <c r="V67" s="33" t="inlineStr"/>
      <c r="W67" s="33" t="inlineStr"/>
      <c r="X67" s="33" t="inlineStr"/>
      <c r="Y67" s="33" t="inlineStr"/>
      <c r="Z67" s="33" t="inlineStr"/>
      <c r="AA67" s="33" t="inlineStr"/>
      <c r="AB67" s="33" t="inlineStr"/>
      <c r="AC67" s="33" t="inlineStr"/>
      <c r="AD67" s="33" t="inlineStr"/>
      <c r="AE67" s="33" t="inlineStr"/>
      <c r="AF67" s="33" t="inlineStr"/>
      <c r="AG67" s="33" t="inlineStr"/>
      <c r="AH67">
        <f>COUNTA(D67:D67)&gt;0</f>
        <v/>
      </c>
      <c r="AI67">
        <f>IFERROR(AND($D$16&lt;&gt;"",$D$16&gt;0),FALSE)</f>
        <v/>
      </c>
      <c r="AJ67">
        <f>IFERROR(AND($D$16="",NOT(AND($D$16&lt;&gt;"",$D$16&gt;0))),FALSE)</f>
        <v/>
      </c>
      <c r="AK67">
        <f>IF(AI67,IF(AH67,"ANSWERED","MISSING"),IF(AJ67,IF(AH67,"INVALID","CONTROLLER MISSING"),IF(AH67,"INVALID","NOT APPLICABLE")))</f>
        <v/>
      </c>
      <c r="AL67" t="inlineStr">
        <is>
          <t>PARSED</t>
        </is>
      </c>
    </row>
    <row r="68">
      <c r="A68" s="29" t="inlineStr">
        <is>
          <t>UTACSP_AMLE_64_v1</t>
        </is>
      </c>
      <c r="B68" s="30"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manufacturing activities.</t>
        </is>
      </c>
      <c r="C68" s="31" t="inlineStr">
        <is>
          <t>Where a customer is involved in more than one of the activities listed in questions CSP_AML_60 to CSP_AML_66, the same customer should be counted under each applicable activity.
WHEN TO ANSWER: “Please indicate the total number of directorship positions held for customers during the previous calendar year.” (UTACSP_AMLE_13) is greater than “0”</t>
        </is>
      </c>
      <c r="D68" s="34" t="inlineStr"/>
      <c r="E68" s="33" t="inlineStr"/>
      <c r="F68" s="33" t="inlineStr"/>
      <c r="G68" s="33" t="inlineStr"/>
      <c r="H68" s="33" t="inlineStr"/>
      <c r="I68" s="33" t="inlineStr"/>
      <c r="J68" s="33" t="inlineStr"/>
      <c r="K68" s="33" t="inlineStr"/>
      <c r="L68" s="33" t="inlineStr"/>
      <c r="M68" s="33" t="inlineStr"/>
      <c r="N68" s="33" t="inlineStr"/>
      <c r="O68" s="33" t="inlineStr"/>
      <c r="P68" s="33" t="inlineStr"/>
      <c r="Q68" s="33" t="inlineStr"/>
      <c r="R68" s="33" t="inlineStr"/>
      <c r="S68" s="33" t="inlineStr"/>
      <c r="T68" s="33" t="inlineStr"/>
      <c r="U68" s="33" t="inlineStr"/>
      <c r="V68" s="33" t="inlineStr"/>
      <c r="W68" s="33" t="inlineStr"/>
      <c r="X68" s="33" t="inlineStr"/>
      <c r="Y68" s="33" t="inlineStr"/>
      <c r="Z68" s="33" t="inlineStr"/>
      <c r="AA68" s="33" t="inlineStr"/>
      <c r="AB68" s="33" t="inlineStr"/>
      <c r="AC68" s="33" t="inlineStr"/>
      <c r="AD68" s="33" t="inlineStr"/>
      <c r="AE68" s="33" t="inlineStr"/>
      <c r="AF68" s="33" t="inlineStr"/>
      <c r="AG68" s="33" t="inlineStr"/>
      <c r="AH68">
        <f>COUNTA(D68:D68)&gt;0</f>
        <v/>
      </c>
      <c r="AI68">
        <f>IFERROR(AND($D$16&lt;&gt;"",$D$16&gt;0),FALSE)</f>
        <v/>
      </c>
      <c r="AJ68">
        <f>IFERROR(AND($D$16="",NOT(AND($D$16&lt;&gt;"",$D$16&gt;0))),FALSE)</f>
        <v/>
      </c>
      <c r="AK68">
        <f>IF(AI68,IF(AH68,"ANSWERED","MISSING"),IF(AJ68,IF(AH68,"INVALID","CONTROLLER MISSING"),IF(AH68,"INVALID","NOT APPLICABLE")))</f>
        <v/>
      </c>
      <c r="AL68" t="inlineStr">
        <is>
          <t>PARSED</t>
        </is>
      </c>
    </row>
    <row r="69">
      <c r="A69" s="29" t="inlineStr">
        <is>
          <t>UTACSP_AMLE_65_v1</t>
        </is>
      </c>
      <c r="B69" s="30"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operated as holding entities.</t>
        </is>
      </c>
      <c r="C69" s="31" t="inlineStr">
        <is>
          <t>Where a customer is involved in more than one of the activities listed in questions CSP_AML_60 to CSP_AML_66, the same customer should be counted under each applicable activity.
WHEN TO ANSWER: “Please indicate the total number of directorship positions held for customers during the previous calendar year.” (UTACSP_AMLE_13) is greater than “0”</t>
        </is>
      </c>
      <c r="D69" s="34" t="inlineStr"/>
      <c r="E69" s="33" t="inlineStr"/>
      <c r="F69" s="33" t="inlineStr"/>
      <c r="G69" s="33" t="inlineStr"/>
      <c r="H69" s="33" t="inlineStr"/>
      <c r="I69" s="33" t="inlineStr"/>
      <c r="J69" s="33" t="inlineStr"/>
      <c r="K69" s="33" t="inlineStr"/>
      <c r="L69" s="33" t="inlineStr"/>
      <c r="M69" s="33" t="inlineStr"/>
      <c r="N69" s="33" t="inlineStr"/>
      <c r="O69" s="33" t="inlineStr"/>
      <c r="P69" s="33" t="inlineStr"/>
      <c r="Q69" s="33" t="inlineStr"/>
      <c r="R69" s="33" t="inlineStr"/>
      <c r="S69" s="33" t="inlineStr"/>
      <c r="T69" s="33" t="inlineStr"/>
      <c r="U69" s="33" t="inlineStr"/>
      <c r="V69" s="33" t="inlineStr"/>
      <c r="W69" s="33" t="inlineStr"/>
      <c r="X69" s="33" t="inlineStr"/>
      <c r="Y69" s="33" t="inlineStr"/>
      <c r="Z69" s="33" t="inlineStr"/>
      <c r="AA69" s="33" t="inlineStr"/>
      <c r="AB69" s="33" t="inlineStr"/>
      <c r="AC69" s="33" t="inlineStr"/>
      <c r="AD69" s="33" t="inlineStr"/>
      <c r="AE69" s="33" t="inlineStr"/>
      <c r="AF69" s="33" t="inlineStr"/>
      <c r="AG69" s="33" t="inlineStr"/>
      <c r="AH69">
        <f>COUNTA(D69:D69)&gt;0</f>
        <v/>
      </c>
      <c r="AI69">
        <f>IFERROR(AND($D$16&lt;&gt;"",$D$16&gt;0),FALSE)</f>
        <v/>
      </c>
      <c r="AJ69">
        <f>IFERROR(AND($D$16="",NOT(AND($D$16&lt;&gt;"",$D$16&gt;0))),FALSE)</f>
        <v/>
      </c>
      <c r="AK69">
        <f>IF(AI69,IF(AH69,"ANSWERED","MISSING"),IF(AJ69,IF(AH69,"INVALID","CONTROLLER MISSING"),IF(AH69,"INVALID","NOT APPLICABLE")))</f>
        <v/>
      </c>
      <c r="AL69" t="inlineStr">
        <is>
          <t>PARSED</t>
        </is>
      </c>
    </row>
    <row r="70">
      <c r="A70" s="29" t="inlineStr">
        <is>
          <t>UTACSP_AMLE_66_v1</t>
        </is>
      </c>
      <c r="B70" s="30"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operated in or traded dual-use items.</t>
        </is>
      </c>
      <c r="C70" s="31" t="inlineStr">
        <is>
          <t>Where a customer is involved in more than one of the activities listed in questions CSP_AML_60 to CSP_AML_66, the same customer should be counted under each applicable activity.
WHEN TO ANSWER: “Please indicate the total number of directorship positions held for customers during the previous calendar year.” (UTACSP_AMLE_13) is greater than “0”</t>
        </is>
      </c>
      <c r="D70" s="34" t="inlineStr"/>
      <c r="E70" s="33" t="inlineStr"/>
      <c r="F70" s="33" t="inlineStr"/>
      <c r="G70" s="33" t="inlineStr"/>
      <c r="H70" s="33" t="inlineStr"/>
      <c r="I70" s="33" t="inlineStr"/>
      <c r="J70" s="33" t="inlineStr"/>
      <c r="K70" s="33" t="inlineStr"/>
      <c r="L70" s="33" t="inlineStr"/>
      <c r="M70" s="33" t="inlineStr"/>
      <c r="N70" s="33" t="inlineStr"/>
      <c r="O70" s="33" t="inlineStr"/>
      <c r="P70" s="33" t="inlineStr"/>
      <c r="Q70" s="33" t="inlineStr"/>
      <c r="R70" s="33" t="inlineStr"/>
      <c r="S70" s="33" t="inlineStr"/>
      <c r="T70" s="33" t="inlineStr"/>
      <c r="U70" s="33" t="inlineStr"/>
      <c r="V70" s="33" t="inlineStr"/>
      <c r="W70" s="33" t="inlineStr"/>
      <c r="X70" s="33" t="inlineStr"/>
      <c r="Y70" s="33" t="inlineStr"/>
      <c r="Z70" s="33" t="inlineStr"/>
      <c r="AA70" s="33" t="inlineStr"/>
      <c r="AB70" s="33" t="inlineStr"/>
      <c r="AC70" s="33" t="inlineStr"/>
      <c r="AD70" s="33" t="inlineStr"/>
      <c r="AE70" s="33" t="inlineStr"/>
      <c r="AF70" s="33" t="inlineStr"/>
      <c r="AG70" s="33" t="inlineStr"/>
      <c r="AH70">
        <f>COUNTA(D70:D70)&gt;0</f>
        <v/>
      </c>
      <c r="AI70">
        <f>IFERROR(AND($D$16&lt;&gt;"",$D$16&gt;0),FALSE)</f>
        <v/>
      </c>
      <c r="AJ70">
        <f>IFERROR(AND($D$16="",NOT(AND($D$16&lt;&gt;"",$D$16&gt;0))),FALSE)</f>
        <v/>
      </c>
      <c r="AK70">
        <f>IF(AI70,IF(AH70,"ANSWERED","MISSING"),IF(AJ70,IF(AH70,"INVALID","CONTROLLER MISSING"),IF(AH70,"INVALID","NOT APPLICABLE")))</f>
        <v/>
      </c>
      <c r="AL70" t="inlineStr">
        <is>
          <t>PARSED</t>
        </is>
      </c>
    </row>
    <row r="71">
      <c r="A71" s="29" t="inlineStr">
        <is>
          <t>UTACSP_AMLE_67_v1</t>
        </is>
      </c>
      <c r="B71" s="30"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other activities not covered in questions CSP_AML_60 to CSP_AML_66 above.</t>
        </is>
      </c>
      <c r="C71" s="31" t="inlineStr">
        <is>
          <t>Further explanation of label not specified. Please refer to question text in label column.
WHEN TO ANSWER: “Please indicate the total number of directorship positions held for customers during the previous calendar year.” (UTACSP_AMLE_13) is greater than “0”</t>
        </is>
      </c>
      <c r="D71" s="34" t="inlineStr"/>
      <c r="E71" s="33" t="inlineStr"/>
      <c r="F71" s="33" t="inlineStr"/>
      <c r="G71" s="33" t="inlineStr"/>
      <c r="H71" s="33" t="inlineStr"/>
      <c r="I71" s="33" t="inlineStr"/>
      <c r="J71" s="33" t="inlineStr"/>
      <c r="K71" s="33" t="inlineStr"/>
      <c r="L71" s="33" t="inlineStr"/>
      <c r="M71" s="33" t="inlineStr"/>
      <c r="N71" s="33" t="inlineStr"/>
      <c r="O71" s="33" t="inlineStr"/>
      <c r="P71" s="33" t="inlineStr"/>
      <c r="Q71" s="33" t="inlineStr"/>
      <c r="R71" s="33" t="inlineStr"/>
      <c r="S71" s="33" t="inlineStr"/>
      <c r="T71" s="33" t="inlineStr"/>
      <c r="U71" s="33" t="inlineStr"/>
      <c r="V71" s="33" t="inlineStr"/>
      <c r="W71" s="33" t="inlineStr"/>
      <c r="X71" s="33" t="inlineStr"/>
      <c r="Y71" s="33" t="inlineStr"/>
      <c r="Z71" s="33" t="inlineStr"/>
      <c r="AA71" s="33" t="inlineStr"/>
      <c r="AB71" s="33" t="inlineStr"/>
      <c r="AC71" s="33" t="inlineStr"/>
      <c r="AD71" s="33" t="inlineStr"/>
      <c r="AE71" s="33" t="inlineStr"/>
      <c r="AF71" s="33" t="inlineStr"/>
      <c r="AG71" s="33" t="inlineStr"/>
      <c r="AH71">
        <f>COUNTA(D71:D71)&gt;0</f>
        <v/>
      </c>
      <c r="AI71">
        <f>IFERROR(AND($D$16&lt;&gt;"",$D$16&gt;0),FALSE)</f>
        <v/>
      </c>
      <c r="AJ71">
        <f>IFERROR(AND($D$16="",NOT(AND($D$16&lt;&gt;"",$D$16&gt;0))),FALSE)</f>
        <v/>
      </c>
      <c r="AK71">
        <f>IF(AI71,IF(AH71,"ANSWERED","MISSING"),IF(AJ71,IF(AH71,"INVALID","CONTROLLER MISSING"),IF(AH71,"INVALID","NOT APPLICABLE")))</f>
        <v/>
      </c>
      <c r="AL71" t="inlineStr">
        <is>
          <t>PARSED</t>
        </is>
      </c>
    </row>
    <row r="72">
      <c r="A72" s="29" t="inlineStr">
        <is>
          <t>UTACSP_AMLE_68_v1</t>
        </is>
      </c>
      <c r="B72" s="30" t="inlineStr">
        <is>
          <t>Please list the total number of customers for whom your entity acted as a director or arranged for another person to act as director of a company, a partner in a partnership or in a similar position as at the end of the previous calendar year and who were subject to change in beneficial ownership during the previous calendar year.</t>
        </is>
      </c>
      <c r="C72" s="31" t="inlineStr">
        <is>
          <t>Further explanation of label not specified. Please refer to question text in label column.
WHEN TO ANSWER: “Please indicate the total number of directorship positions held for customers during the previous calendar year.” (UTACSP_AMLE_13) is greater than “0”</t>
        </is>
      </c>
      <c r="D72" s="34" t="inlineStr"/>
      <c r="E72" s="33" t="inlineStr"/>
      <c r="F72" s="33" t="inlineStr"/>
      <c r="G72" s="33" t="inlineStr"/>
      <c r="H72" s="33" t="inlineStr"/>
      <c r="I72" s="33" t="inlineStr"/>
      <c r="J72" s="33" t="inlineStr"/>
      <c r="K72" s="33" t="inlineStr"/>
      <c r="L72" s="33" t="inlineStr"/>
      <c r="M72" s="33" t="inlineStr"/>
      <c r="N72" s="33" t="inlineStr"/>
      <c r="O72" s="33" t="inlineStr"/>
      <c r="P72" s="33" t="inlineStr"/>
      <c r="Q72" s="33" t="inlineStr"/>
      <c r="R72" s="33" t="inlineStr"/>
      <c r="S72" s="33" t="inlineStr"/>
      <c r="T72" s="33" t="inlineStr"/>
      <c r="U72" s="33" t="inlineStr"/>
      <c r="V72" s="33" t="inlineStr"/>
      <c r="W72" s="33" t="inlineStr"/>
      <c r="X72" s="33" t="inlineStr"/>
      <c r="Y72" s="33" t="inlineStr"/>
      <c r="Z72" s="33" t="inlineStr"/>
      <c r="AA72" s="33" t="inlineStr"/>
      <c r="AB72" s="33" t="inlineStr"/>
      <c r="AC72" s="33" t="inlineStr"/>
      <c r="AD72" s="33" t="inlineStr"/>
      <c r="AE72" s="33" t="inlineStr"/>
      <c r="AF72" s="33" t="inlineStr"/>
      <c r="AG72" s="33" t="inlineStr"/>
      <c r="AH72">
        <f>COUNTA(D72:D72)&gt;0</f>
        <v/>
      </c>
      <c r="AI72">
        <f>IFERROR(AND($D$16&lt;&gt;"",$D$16&gt;0),FALSE)</f>
        <v/>
      </c>
      <c r="AJ72">
        <f>IFERROR(AND($D$16="",NOT(AND($D$16&lt;&gt;"",$D$16&gt;0))),FALSE)</f>
        <v/>
      </c>
      <c r="AK72">
        <f>IF(AI72,IF(AH72,"ANSWERED","MISSING"),IF(AJ72,IF(AH72,"INVALID","CONTROLLER MISSING"),IF(AH72,"INVALID","NOT APPLICABLE")))</f>
        <v/>
      </c>
      <c r="AL72" t="inlineStr">
        <is>
          <t>PARSED</t>
        </is>
      </c>
    </row>
    <row r="73">
      <c r="A73" s="29" t="inlineStr">
        <is>
          <t>UTACSP_AMLE_69_v1</t>
        </is>
      </c>
      <c r="B73" s="30" t="inlineStr">
        <is>
          <t>Please list the total number of customers for whom your entity acted as a director or arranged for another person to act as director of a company, a partner in a partnership or in a similar position as at the end of the previous calendar year, where the customer's director was considered to be the SMO (Tier 3 in the beneficial ownership determination)?</t>
        </is>
      </c>
      <c r="C73" s="31" t="inlineStr">
        <is>
          <t>Further explanation of label not specified. Please refer to question text in label column.
WHEN TO ANSWER: “Please indicate the total number of directorship positions held for customers during the previous calendar year.” (UTACSP_AMLE_13) is greater than “0”</t>
        </is>
      </c>
      <c r="D73" s="34" t="inlineStr"/>
      <c r="E73" s="33" t="inlineStr"/>
      <c r="F73" s="33" t="inlineStr"/>
      <c r="G73" s="33" t="inlineStr"/>
      <c r="H73" s="33" t="inlineStr"/>
      <c r="I73" s="33" t="inlineStr"/>
      <c r="J73" s="33" t="inlineStr"/>
      <c r="K73" s="33" t="inlineStr"/>
      <c r="L73" s="33" t="inlineStr"/>
      <c r="M73" s="33" t="inlineStr"/>
      <c r="N73" s="33" t="inlineStr"/>
      <c r="O73" s="33" t="inlineStr"/>
      <c r="P73" s="33" t="inlineStr"/>
      <c r="Q73" s="33" t="inlineStr"/>
      <c r="R73" s="33" t="inlineStr"/>
      <c r="S73" s="33" t="inlineStr"/>
      <c r="T73" s="33" t="inlineStr"/>
      <c r="U73" s="33" t="inlineStr"/>
      <c r="V73" s="33" t="inlineStr"/>
      <c r="W73" s="33" t="inlineStr"/>
      <c r="X73" s="33" t="inlineStr"/>
      <c r="Y73" s="33" t="inlineStr"/>
      <c r="Z73" s="33" t="inlineStr"/>
      <c r="AA73" s="33" t="inlineStr"/>
      <c r="AB73" s="33" t="inlineStr"/>
      <c r="AC73" s="33" t="inlineStr"/>
      <c r="AD73" s="33" t="inlineStr"/>
      <c r="AE73" s="33" t="inlineStr"/>
      <c r="AF73" s="33" t="inlineStr"/>
      <c r="AG73" s="33" t="inlineStr"/>
      <c r="AH73">
        <f>COUNTA(D73:D73)&gt;0</f>
        <v/>
      </c>
      <c r="AI73">
        <f>IFERROR(AND($D$16&lt;&gt;"",$D$16&gt;0),FALSE)</f>
        <v/>
      </c>
      <c r="AJ73">
        <f>IFERROR(AND($D$16="",NOT(AND($D$16&lt;&gt;"",$D$16&gt;0))),FALSE)</f>
        <v/>
      </c>
      <c r="AK73">
        <f>IF(AI73,IF(AH73,"ANSWERED","MISSING"),IF(AJ73,IF(AH73,"INVALID","CONTROLLER MISSING"),IF(AH73,"INVALID","NOT APPLICABLE")))</f>
        <v/>
      </c>
      <c r="AL73" t="inlineStr">
        <is>
          <t>PARSED</t>
        </is>
      </c>
    </row>
    <row r="74">
      <c r="A74" s="29" t="inlineStr">
        <is>
          <t>UTACSP_AMLE_70_v1</t>
        </is>
      </c>
      <c r="B74" s="30" t="inlineStr">
        <is>
          <t>Please list the total number of customers for whom your entity acted as a director or arranged for another person to act as director of a company, a partner in a partnership or in a similar position as at the end of the previous calendar year who had an increase in share capital during the previous calendar year?</t>
        </is>
      </c>
      <c r="C74" s="31" t="inlineStr">
        <is>
          <t>Further explanation of label not specified. Please refer to question text in label column.
WHEN TO ANSWER: “Please indicate the total number of directorship positions held for customers during the previous calendar year.” (UTACSP_AMLE_13) is greater than “0”</t>
        </is>
      </c>
      <c r="D74" s="34" t="inlineStr"/>
      <c r="E74" s="33" t="inlineStr"/>
      <c r="F74" s="33" t="inlineStr"/>
      <c r="G74" s="33" t="inlineStr"/>
      <c r="H74" s="33" t="inlineStr"/>
      <c r="I74" s="33" t="inlineStr"/>
      <c r="J74" s="33" t="inlineStr"/>
      <c r="K74" s="33" t="inlineStr"/>
      <c r="L74" s="33" t="inlineStr"/>
      <c r="M74" s="33" t="inlineStr"/>
      <c r="N74" s="33" t="inlineStr"/>
      <c r="O74" s="33" t="inlineStr"/>
      <c r="P74" s="33" t="inlineStr"/>
      <c r="Q74" s="33" t="inlineStr"/>
      <c r="R74" s="33" t="inlineStr"/>
      <c r="S74" s="33" t="inlineStr"/>
      <c r="T74" s="33" t="inlineStr"/>
      <c r="U74" s="33" t="inlineStr"/>
      <c r="V74" s="33" t="inlineStr"/>
      <c r="W74" s="33" t="inlineStr"/>
      <c r="X74" s="33" t="inlineStr"/>
      <c r="Y74" s="33" t="inlineStr"/>
      <c r="Z74" s="33" t="inlineStr"/>
      <c r="AA74" s="33" t="inlineStr"/>
      <c r="AB74" s="33" t="inlineStr"/>
      <c r="AC74" s="33" t="inlineStr"/>
      <c r="AD74" s="33" t="inlineStr"/>
      <c r="AE74" s="33" t="inlineStr"/>
      <c r="AF74" s="33" t="inlineStr"/>
      <c r="AG74" s="33" t="inlineStr"/>
      <c r="AH74">
        <f>COUNTA(D74:D74)&gt;0</f>
        <v/>
      </c>
      <c r="AI74">
        <f>IFERROR(AND($D$16&lt;&gt;"",$D$16&gt;0),FALSE)</f>
        <v/>
      </c>
      <c r="AJ74">
        <f>IFERROR(AND($D$16="",NOT(AND($D$16&lt;&gt;"",$D$16&gt;0))),FALSE)</f>
        <v/>
      </c>
      <c r="AK74">
        <f>IF(AI74,IF(AH74,"ANSWERED","MISSING"),IF(AJ74,IF(AH74,"INVALID","CONTROLLER MISSING"),IF(AH74,"INVALID","NOT APPLICABLE")))</f>
        <v/>
      </c>
      <c r="AL74" t="inlineStr">
        <is>
          <t>PARSED</t>
        </is>
      </c>
    </row>
    <row r="75">
      <c r="A75" s="29" t="inlineStr">
        <is>
          <t>UTACSP_AMLE_71_v1</t>
        </is>
      </c>
      <c r="B75" s="30" t="inlineStr">
        <is>
          <t>Please list the number of customers for whom your entity acted as a director or arranged for another person to act as director of a company, a partner in a partnership or in a similar position as at the end of the previous calendar year, where a Board of Directors meeting was not held during the previous calendar year.</t>
        </is>
      </c>
      <c r="C75" s="31" t="inlineStr">
        <is>
          <t>Further explanation of label not specified. Please refer to question text in label column.
WHEN TO ANSWER: “Please indicate the total number of directorship positions held for customers during the previous calendar year.” (UTACSP_AMLE_13) is greater than “0”</t>
        </is>
      </c>
      <c r="D75" s="34" t="inlineStr"/>
      <c r="E75" s="33" t="inlineStr"/>
      <c r="F75" s="33" t="inlineStr"/>
      <c r="G75" s="33" t="inlineStr"/>
      <c r="H75" s="33" t="inlineStr"/>
      <c r="I75" s="33" t="inlineStr"/>
      <c r="J75" s="33" t="inlineStr"/>
      <c r="K75" s="33" t="inlineStr"/>
      <c r="L75" s="33" t="inlineStr"/>
      <c r="M75" s="33" t="inlineStr"/>
      <c r="N75" s="33" t="inlineStr"/>
      <c r="O75" s="33" t="inlineStr"/>
      <c r="P75" s="33" t="inlineStr"/>
      <c r="Q75" s="33" t="inlineStr"/>
      <c r="R75" s="33" t="inlineStr"/>
      <c r="S75" s="33" t="inlineStr"/>
      <c r="T75" s="33" t="inlineStr"/>
      <c r="U75" s="33" t="inlineStr"/>
      <c r="V75" s="33" t="inlineStr"/>
      <c r="W75" s="33" t="inlineStr"/>
      <c r="X75" s="33" t="inlineStr"/>
      <c r="Y75" s="33" t="inlineStr"/>
      <c r="Z75" s="33" t="inlineStr"/>
      <c r="AA75" s="33" t="inlineStr"/>
      <c r="AB75" s="33" t="inlineStr"/>
      <c r="AC75" s="33" t="inlineStr"/>
      <c r="AD75" s="33" t="inlineStr"/>
      <c r="AE75" s="33" t="inlineStr"/>
      <c r="AF75" s="33" t="inlineStr"/>
      <c r="AG75" s="33" t="inlineStr"/>
      <c r="AH75">
        <f>COUNTA(D75:D75)&gt;0</f>
        <v/>
      </c>
      <c r="AI75">
        <f>IFERROR(AND($D$16&lt;&gt;"",$D$16&gt;0),FALSE)</f>
        <v/>
      </c>
      <c r="AJ75">
        <f>IFERROR(AND($D$16="",NOT(AND($D$16&lt;&gt;"",$D$16&gt;0))),FALSE)</f>
        <v/>
      </c>
      <c r="AK75">
        <f>IF(AI75,IF(AH75,"ANSWERED","MISSING"),IF(AJ75,IF(AH75,"INVALID","CONTROLLER MISSING"),IF(AH75,"INVALID","NOT APPLICABLE")))</f>
        <v/>
      </c>
      <c r="AL75" t="inlineStr">
        <is>
          <t>PARSED</t>
        </is>
      </c>
    </row>
    <row r="76">
      <c r="A76" s="29" t="inlineStr">
        <is>
          <t>UTACSP_AMLE_72_v1</t>
        </is>
      </c>
      <c r="B76" s="30" t="inlineStr">
        <is>
          <t>Please list the number of customers for whom your entity acted as a director or arranged for another person to act as director of a company, a partner in a partnership or in a similar position as at end of the previous calendar year, who have not met their financial statements reporting requirements with the Malta Business Registry for the last financial year for which reporting was due.</t>
        </is>
      </c>
      <c r="C76" s="31" t="inlineStr">
        <is>
          <t>Guidance Note: A private company with an accounting period ending on 31 December 2025, would need to file its accounts latest by 12 December 2026. Thus, when filling in the REQ 2027 in April 2027 in respect of the year…
WHEN TO ANSWER: “Please indicate the total number of directorship positions held for customers during the previous calendar year.” (UTACSP_AMLE_13) is greater than “0”</t>
        </is>
      </c>
      <c r="D76" s="34" t="inlineStr"/>
      <c r="E76" s="33" t="inlineStr"/>
      <c r="F76" s="33" t="inlineStr"/>
      <c r="G76" s="33" t="inlineStr"/>
      <c r="H76" s="33" t="inlineStr"/>
      <c r="I76" s="33" t="inlineStr"/>
      <c r="J76" s="33" t="inlineStr"/>
      <c r="K76" s="33" t="inlineStr"/>
      <c r="L76" s="33" t="inlineStr"/>
      <c r="M76" s="33" t="inlineStr"/>
      <c r="N76" s="33" t="inlineStr"/>
      <c r="O76" s="33" t="inlineStr"/>
      <c r="P76" s="33" t="inlineStr"/>
      <c r="Q76" s="33" t="inlineStr"/>
      <c r="R76" s="33" t="inlineStr"/>
      <c r="S76" s="33" t="inlineStr"/>
      <c r="T76" s="33" t="inlineStr"/>
      <c r="U76" s="33" t="inlineStr"/>
      <c r="V76" s="33" t="inlineStr"/>
      <c r="W76" s="33" t="inlineStr"/>
      <c r="X76" s="33" t="inlineStr"/>
      <c r="Y76" s="33" t="inlineStr"/>
      <c r="Z76" s="33" t="inlineStr"/>
      <c r="AA76" s="33" t="inlineStr"/>
      <c r="AB76" s="33" t="inlineStr"/>
      <c r="AC76" s="33" t="inlineStr"/>
      <c r="AD76" s="33" t="inlineStr"/>
      <c r="AE76" s="33" t="inlineStr"/>
      <c r="AF76" s="33" t="inlineStr"/>
      <c r="AG76" s="33" t="inlineStr"/>
      <c r="AH76">
        <f>COUNTA(D76:D76)&gt;0</f>
        <v/>
      </c>
      <c r="AI76">
        <f>IFERROR(AND($D$16&lt;&gt;"",$D$16&gt;0),FALSE)</f>
        <v/>
      </c>
      <c r="AJ76">
        <f>IFERROR(AND($D$16="",NOT(AND($D$16&lt;&gt;"",$D$16&gt;0))),FALSE)</f>
        <v/>
      </c>
      <c r="AK76">
        <f>IF(AI76,IF(AH76,"ANSWERED","MISSING"),IF(AJ76,IF(AH76,"INVALID","CONTROLLER MISSING"),IF(AH76,"INVALID","NOT APPLICABLE")))</f>
        <v/>
      </c>
      <c r="AL76" t="inlineStr">
        <is>
          <t>PARSED</t>
        </is>
      </c>
    </row>
    <row r="77" ht="24" customHeight="1">
      <c r="A77" s="28" t="inlineStr">
        <is>
          <t>AMLE — JURISDICTION RISK</t>
        </is>
      </c>
      <c r="B77" s="28" t="n"/>
      <c r="C77" s="28" t="n"/>
      <c r="D77" s="28" t="n"/>
      <c r="E77" s="28" t="n"/>
      <c r="F77" s="28" t="n"/>
      <c r="G77" s="28" t="n"/>
      <c r="H77" s="28" t="n"/>
      <c r="I77" s="28" t="n"/>
      <c r="J77" s="28" t="n"/>
      <c r="K77" s="28" t="n"/>
      <c r="L77" s="28" t="n"/>
      <c r="M77" s="28" t="n"/>
      <c r="N77" s="28" t="n"/>
      <c r="O77" s="28" t="n"/>
      <c r="P77" s="28" t="n"/>
      <c r="Q77" s="28" t="n"/>
      <c r="R77" s="28" t="n"/>
      <c r="S77" s="28" t="n"/>
      <c r="T77" s="28" t="n"/>
      <c r="U77" s="28" t="n"/>
      <c r="V77" s="28" t="n"/>
      <c r="W77" s="28" t="n"/>
      <c r="X77" s="28" t="n"/>
      <c r="Y77" s="28" t="n"/>
      <c r="Z77" s="28" t="n"/>
      <c r="AA77" s="28" t="n"/>
      <c r="AB77" s="28" t="n"/>
      <c r="AC77" s="28" t="n"/>
      <c r="AD77" s="28" t="n"/>
      <c r="AE77" s="28" t="n"/>
      <c r="AF77" s="28" t="n"/>
      <c r="AG77" s="28" t="n"/>
    </row>
    <row r="78">
      <c r="A78" s="29" t="inlineStr">
        <is>
          <t>UTACSP_AMLE_73_v1</t>
        </is>
      </c>
      <c r="B78" s="30" t="inlineStr">
        <is>
          <t>Please indicate the respective jurisdiction in which the natural persons (customers or beneficial owners of legal persons) are considered to be PEPs.</t>
        </is>
      </c>
      <c r="C78" s="35" t="inlineStr">
        <is>
          <t>TABLE: 1.0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t>
        </is>
      </c>
      <c r="D78" s="32" t="inlineStr"/>
      <c r="E78" s="34" t="inlineStr"/>
      <c r="F78" s="34" t="inlineStr"/>
      <c r="G78" s="34" t="inlineStr"/>
      <c r="H78" s="34" t="inlineStr"/>
      <c r="I78" s="34" t="inlineStr"/>
      <c r="J78" s="34" t="inlineStr"/>
      <c r="K78" s="34" t="inlineStr"/>
      <c r="L78" s="34" t="inlineStr"/>
      <c r="M78" s="34" t="inlineStr"/>
      <c r="N78" s="34" t="inlineStr"/>
      <c r="O78" s="34" t="inlineStr"/>
      <c r="P78" s="34" t="inlineStr"/>
      <c r="Q78" s="34" t="inlineStr"/>
      <c r="R78" s="34" t="inlineStr"/>
      <c r="S78" s="34" t="inlineStr"/>
      <c r="T78" s="34" t="inlineStr"/>
      <c r="U78" s="34" t="inlineStr"/>
      <c r="V78" s="34" t="inlineStr"/>
      <c r="W78" s="34" t="inlineStr"/>
      <c r="X78" s="34" t="inlineStr"/>
      <c r="Y78" s="34" t="inlineStr"/>
      <c r="Z78" s="34" t="inlineStr"/>
      <c r="AA78" s="34" t="inlineStr"/>
      <c r="AB78" s="34" t="inlineStr"/>
      <c r="AC78" s="34" t="inlineStr"/>
      <c r="AD78" s="34" t="inlineStr"/>
      <c r="AE78" s="34" t="inlineStr"/>
      <c r="AF78" s="34" t="inlineStr"/>
      <c r="AG78" s="34" t="inlineStr"/>
      <c r="AH78">
        <f>COUNTA(D78:AG78)&gt;0</f>
        <v/>
      </c>
      <c r="AI78">
        <f>TRUE</f>
        <v/>
      </c>
      <c r="AJ78">
        <f>FALSE</f>
        <v/>
      </c>
      <c r="AK78">
        <f>IF(AH78,"ANSWERED","MISSING")</f>
        <v/>
      </c>
      <c r="AL78" t="inlineStr">
        <is>
          <t>NO_DEPENDENCY</t>
        </is>
      </c>
    </row>
    <row r="79">
      <c r="A79" s="29" t="inlineStr">
        <is>
          <t>UTACSP_AMLE_74_v1</t>
        </is>
      </c>
      <c r="B79" s="30" t="inlineStr">
        <is>
          <t>Please indicate the number of PEPs from each respective jurisdiction selected</t>
        </is>
      </c>
      <c r="C79" s="35" t="inlineStr">
        <is>
          <t>TABLE: 1.0
As at the end of the previous calendar year, in the case of natural persons who are PEPs, please provide the total number of PEPs residing in each jurisdiction.
Please ensure that the amount entered under each Value fi…
HOW TO ANSWER: Multiple values; one item per Value_N cell.</t>
        </is>
      </c>
      <c r="D79" s="32" t="inlineStr"/>
      <c r="E79" s="34" t="inlineStr"/>
      <c r="F79" s="34" t="inlineStr"/>
      <c r="G79" s="34" t="inlineStr"/>
      <c r="H79" s="34" t="inlineStr"/>
      <c r="I79" s="34" t="inlineStr"/>
      <c r="J79" s="34" t="inlineStr"/>
      <c r="K79" s="34" t="inlineStr"/>
      <c r="L79" s="34" t="inlineStr"/>
      <c r="M79" s="34" t="inlineStr"/>
      <c r="N79" s="34" t="inlineStr"/>
      <c r="O79" s="34" t="inlineStr"/>
      <c r="P79" s="34" t="inlineStr"/>
      <c r="Q79" s="34" t="inlineStr"/>
      <c r="R79" s="34" t="inlineStr"/>
      <c r="S79" s="34" t="inlineStr"/>
      <c r="T79" s="34" t="inlineStr"/>
      <c r="U79" s="34" t="inlineStr"/>
      <c r="V79" s="34" t="inlineStr"/>
      <c r="W79" s="34" t="inlineStr"/>
      <c r="X79" s="34" t="inlineStr"/>
      <c r="Y79" s="34" t="inlineStr"/>
      <c r="Z79" s="34" t="inlineStr"/>
      <c r="AA79" s="34" t="inlineStr"/>
      <c r="AB79" s="34" t="inlineStr"/>
      <c r="AC79" s="34" t="inlineStr"/>
      <c r="AD79" s="34" t="inlineStr"/>
      <c r="AE79" s="34" t="inlineStr"/>
      <c r="AF79" s="34" t="inlineStr"/>
      <c r="AG79" s="34" t="inlineStr"/>
      <c r="AH79">
        <f>COUNTA(D79:AG79)&gt;0</f>
        <v/>
      </c>
      <c r="AI79">
        <f>TRUE</f>
        <v/>
      </c>
      <c r="AJ79">
        <f>FALSE</f>
        <v/>
      </c>
      <c r="AK79">
        <f>IF(AH79,"ANSWERED","MISSING")</f>
        <v/>
      </c>
      <c r="AL79" t="inlineStr">
        <is>
          <t>NO_DEPENDENCY</t>
        </is>
      </c>
    </row>
    <row r="80">
      <c r="A80" s="29" t="inlineStr">
        <is>
          <t>UTACSP_AMLE_75_v1</t>
        </is>
      </c>
      <c r="B80" s="30" t="inlineStr">
        <is>
          <t>Does your entity have establishments by means of subsidiaries in EU (excluding Malta) or non-EU jurisdictions offering relevant financial business and/or relevant activity in terms of Regulation 2 of the PMLFTR?</t>
        </is>
      </c>
      <c r="C80" s="31" t="inlineStr">
        <is>
          <t>Further explanation of label not specified. Please refer to question text in label column.
OPTIONS: No | Yes Relevant Financial Business | Yes Relevant Activity | Yes both</t>
        </is>
      </c>
      <c r="D80" s="32" t="inlineStr"/>
      <c r="E80" s="33" t="inlineStr"/>
      <c r="F80" s="33" t="inlineStr"/>
      <c r="G80" s="33" t="inlineStr"/>
      <c r="H80" s="33" t="inlineStr"/>
      <c r="I80" s="33" t="inlineStr"/>
      <c r="J80" s="33" t="inlineStr"/>
      <c r="K80" s="33" t="inlineStr"/>
      <c r="L80" s="33" t="inlineStr"/>
      <c r="M80" s="33" t="inlineStr"/>
      <c r="N80" s="33" t="inlineStr"/>
      <c r="O80" s="33" t="inlineStr"/>
      <c r="P80" s="33" t="inlineStr"/>
      <c r="Q80" s="33" t="inlineStr"/>
      <c r="R80" s="33" t="inlineStr"/>
      <c r="S80" s="33" t="inlineStr"/>
      <c r="T80" s="33" t="inlineStr"/>
      <c r="U80" s="33" t="inlineStr"/>
      <c r="V80" s="33" t="inlineStr"/>
      <c r="W80" s="33" t="inlineStr"/>
      <c r="X80" s="33" t="inlineStr"/>
      <c r="Y80" s="33" t="inlineStr"/>
      <c r="Z80" s="33" t="inlineStr"/>
      <c r="AA80" s="33" t="inlineStr"/>
      <c r="AB80" s="33" t="inlineStr"/>
      <c r="AC80" s="33" t="inlineStr"/>
      <c r="AD80" s="33" t="inlineStr"/>
      <c r="AE80" s="33" t="inlineStr"/>
      <c r="AF80" s="33" t="inlineStr"/>
      <c r="AG80" s="33" t="inlineStr"/>
      <c r="AH80">
        <f>COUNTA(D80:D80)&gt;0</f>
        <v/>
      </c>
      <c r="AI80">
        <f>TRUE</f>
        <v/>
      </c>
      <c r="AJ80">
        <f>FALSE</f>
        <v/>
      </c>
      <c r="AK80">
        <f>IF(AH80,"ANSWERED","MISSING")</f>
        <v/>
      </c>
      <c r="AL80" t="inlineStr">
        <is>
          <t>NO_DEPENDENCY</t>
        </is>
      </c>
    </row>
    <row r="81">
      <c r="A81" s="29" t="inlineStr">
        <is>
          <t>UTACSP_AMLE_76_v1</t>
        </is>
      </c>
      <c r="B81" s="30" t="inlineStr">
        <is>
          <t>Please indicate the respective jurisdictions in which your entity has establishments by means of subsidiaries</t>
        </is>
      </c>
      <c r="C81" s="35" t="inlineStr">
        <is>
          <t>TABLE: 2.0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At least one of these conditions must be met: “Does your entity have establishments by means of subsidiaries in EU (e…</t>
        </is>
      </c>
      <c r="D81" s="34" t="inlineStr"/>
      <c r="E81" s="34" t="inlineStr"/>
      <c r="F81" s="34" t="inlineStr"/>
      <c r="G81" s="34" t="inlineStr"/>
      <c r="H81" s="34" t="inlineStr"/>
      <c r="I81" s="34" t="inlineStr"/>
      <c r="J81" s="34" t="inlineStr"/>
      <c r="K81" s="34" t="inlineStr"/>
      <c r="L81" s="34" t="inlineStr"/>
      <c r="M81" s="34" t="inlineStr"/>
      <c r="N81" s="34" t="inlineStr"/>
      <c r="O81" s="34" t="inlineStr"/>
      <c r="P81" s="34" t="inlineStr"/>
      <c r="Q81" s="34" t="inlineStr"/>
      <c r="R81" s="34" t="inlineStr"/>
      <c r="S81" s="34" t="inlineStr"/>
      <c r="T81" s="34" t="inlineStr"/>
      <c r="U81" s="34" t="inlineStr"/>
      <c r="V81" s="34" t="inlineStr"/>
      <c r="W81" s="34" t="inlineStr"/>
      <c r="X81" s="34" t="inlineStr"/>
      <c r="Y81" s="34" t="inlineStr"/>
      <c r="Z81" s="34" t="inlineStr"/>
      <c r="AA81" s="34" t="inlineStr"/>
      <c r="AB81" s="34" t="inlineStr"/>
      <c r="AC81" s="34" t="inlineStr"/>
      <c r="AD81" s="34" t="inlineStr"/>
      <c r="AE81" s="34" t="inlineStr"/>
      <c r="AF81" s="34" t="inlineStr"/>
      <c r="AG81" s="34" t="inlineStr"/>
      <c r="AH81">
        <f>COUNTA(D81:AG81)&gt;0</f>
        <v/>
      </c>
      <c r="AI81">
        <f>IFERROR(OR(COUNTIF('2- AMLE'!$D$80:$D$80,"Yes both")&gt;0,COUNTIF('2- AMLE'!$D$80:$D$80,"Yes Relevant Activity")&gt;0,COUNTIF('2- AMLE'!$D$80:$D$80,"Yes Relevant Financial Business")&gt;0),FALSE)</f>
        <v/>
      </c>
      <c r="AJ81">
        <f>IFERROR(AND(COUNTA('2- AMLE'!$D$80:$D$80)=0,NOT(OR(COUNTIF('2- AMLE'!$D$80:$D$80,"Yes both")&gt;0,COUNTIF('2- AMLE'!$D$80:$D$80,"Yes Relevant Activity")&gt;0,COUNTIF('2- AMLE'!$D$80:$D$80,"Yes Relevant Financial Business")&gt;0))),FALSE)</f>
        <v/>
      </c>
      <c r="AK81">
        <f>IF(AI81,IF(AH81,"ANSWERED","MISSING"),IF(AJ81,IF(AH81,"INVALID","CONTROLLER MISSING"),IF(AH81,"INVALID","NOT APPLICABLE")))</f>
        <v/>
      </c>
      <c r="AL81" t="inlineStr">
        <is>
          <t>PARSED</t>
        </is>
      </c>
    </row>
    <row r="82">
      <c r="A82" s="29" t="inlineStr">
        <is>
          <t>UTACSP_AMLE_77_v1</t>
        </is>
      </c>
      <c r="B82" s="30" t="inlineStr">
        <is>
          <t>Please provide the number of subsidiaries per jurisdiction</t>
        </is>
      </c>
      <c r="C82" s="35" t="inlineStr">
        <is>
          <t>TABLE: 2.0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“Please indicate the respective jurisdictions in which your entity has establishments by means of subsidiaries” (UTACSP_AMLE_76) has been answered</t>
        </is>
      </c>
      <c r="D82" s="34" t="inlineStr"/>
      <c r="E82" s="34" t="inlineStr"/>
      <c r="F82" s="34" t="inlineStr"/>
      <c r="G82" s="34" t="inlineStr"/>
      <c r="H82" s="34" t="inlineStr"/>
      <c r="I82" s="34" t="inlineStr"/>
      <c r="J82" s="34" t="inlineStr"/>
      <c r="K82" s="34" t="inlineStr"/>
      <c r="L82" s="34" t="inlineStr"/>
      <c r="M82" s="34" t="inlineStr"/>
      <c r="N82" s="34" t="inlineStr"/>
      <c r="O82" s="34" t="inlineStr"/>
      <c r="P82" s="34" t="inlineStr"/>
      <c r="Q82" s="34" t="inlineStr"/>
      <c r="R82" s="34" t="inlineStr"/>
      <c r="S82" s="34" t="inlineStr"/>
      <c r="T82" s="34" t="inlineStr"/>
      <c r="U82" s="34" t="inlineStr"/>
      <c r="V82" s="34" t="inlineStr"/>
      <c r="W82" s="34" t="inlineStr"/>
      <c r="X82" s="34" t="inlineStr"/>
      <c r="Y82" s="34" t="inlineStr"/>
      <c r="Z82" s="34" t="inlineStr"/>
      <c r="AA82" s="34" t="inlineStr"/>
      <c r="AB82" s="34" t="inlineStr"/>
      <c r="AC82" s="34" t="inlineStr"/>
      <c r="AD82" s="34" t="inlineStr"/>
      <c r="AE82" s="34" t="inlineStr"/>
      <c r="AF82" s="34" t="inlineStr"/>
      <c r="AG82" s="34" t="inlineStr"/>
      <c r="AH82">
        <f>COUNTA(D82:AG82)&gt;0</f>
        <v/>
      </c>
      <c r="AI82">
        <f>IFERROR(D$81&lt;&gt;"",FALSE)</f>
        <v/>
      </c>
      <c r="AJ82">
        <f>IFERROR(AND(D$81="",NOT(D$81&lt;&gt;"")),FALSE)</f>
        <v/>
      </c>
      <c r="AK82">
        <f>IF(AI82,IF(AH82,"ANSWERED","MISSING"),IF(AJ82,IF(AH82,"INVALID","CONTROLLER MISSING"),IF(AH82,"INVALID","NOT APPLICABLE")))</f>
        <v/>
      </c>
      <c r="AL82" t="inlineStr">
        <is>
          <t>PARSED</t>
        </is>
      </c>
    </row>
    <row r="83">
      <c r="A83" s="29" t="inlineStr">
        <is>
          <t>UTACSP_AMLE_78_v1</t>
        </is>
      </c>
      <c r="B83" s="30" t="inlineStr">
        <is>
          <t>Does your entity have establishments by means of branches in EU (excluding Malta) or non-EU jurisdictions offering relevant financial business and/or relevant activity in terms of Regulation 2 of the PMLFTR?</t>
        </is>
      </c>
      <c r="C83" s="31" t="inlineStr">
        <is>
          <t>Further explanation of label not specified. Please refer to question text in label column.
OPTIONS: No | Yes Relevant Financial Business | Yes Relevant Activity | Yes both</t>
        </is>
      </c>
      <c r="D83" s="32" t="inlineStr"/>
      <c r="E83" s="33" t="inlineStr"/>
      <c r="F83" s="33" t="inlineStr"/>
      <c r="G83" s="33" t="inlineStr"/>
      <c r="H83" s="33" t="inlineStr"/>
      <c r="I83" s="33" t="inlineStr"/>
      <c r="J83" s="33" t="inlineStr"/>
      <c r="K83" s="33" t="inlineStr"/>
      <c r="L83" s="33" t="inlineStr"/>
      <c r="M83" s="33" t="inlineStr"/>
      <c r="N83" s="33" t="inlineStr"/>
      <c r="O83" s="33" t="inlineStr"/>
      <c r="P83" s="33" t="inlineStr"/>
      <c r="Q83" s="33" t="inlineStr"/>
      <c r="R83" s="33" t="inlineStr"/>
      <c r="S83" s="33" t="inlineStr"/>
      <c r="T83" s="33" t="inlineStr"/>
      <c r="U83" s="33" t="inlineStr"/>
      <c r="V83" s="33" t="inlineStr"/>
      <c r="W83" s="33" t="inlineStr"/>
      <c r="X83" s="33" t="inlineStr"/>
      <c r="Y83" s="33" t="inlineStr"/>
      <c r="Z83" s="33" t="inlineStr"/>
      <c r="AA83" s="33" t="inlineStr"/>
      <c r="AB83" s="33" t="inlineStr"/>
      <c r="AC83" s="33" t="inlineStr"/>
      <c r="AD83" s="33" t="inlineStr"/>
      <c r="AE83" s="33" t="inlineStr"/>
      <c r="AF83" s="33" t="inlineStr"/>
      <c r="AG83" s="33" t="inlineStr"/>
      <c r="AH83">
        <f>COUNTA(D83:D83)&gt;0</f>
        <v/>
      </c>
      <c r="AI83">
        <f>TRUE</f>
        <v/>
      </c>
      <c r="AJ83">
        <f>FALSE</f>
        <v/>
      </c>
      <c r="AK83">
        <f>IF(AH83,"ANSWERED","MISSING")</f>
        <v/>
      </c>
      <c r="AL83" t="inlineStr">
        <is>
          <t>NO_DEPENDENCY</t>
        </is>
      </c>
    </row>
    <row r="84">
      <c r="A84" s="29" t="inlineStr">
        <is>
          <t>UTACSP_AMLE_79_v1</t>
        </is>
      </c>
      <c r="B84" s="30" t="inlineStr">
        <is>
          <t>Please indicate the respective jurisdictions in which your entity has establishments by means of branches</t>
        </is>
      </c>
      <c r="C84" s="35" t="inlineStr">
        <is>
          <t>TABLE: 3.0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At least one of these conditions must be met: “Does your entity have establishments by means of branches in EU (exclu…</t>
        </is>
      </c>
      <c r="D84" s="34" t="inlineStr"/>
      <c r="E84" s="34" t="inlineStr"/>
      <c r="F84" s="34" t="inlineStr"/>
      <c r="G84" s="34" t="inlineStr"/>
      <c r="H84" s="34" t="inlineStr"/>
      <c r="I84" s="34" t="inlineStr"/>
      <c r="J84" s="34" t="inlineStr"/>
      <c r="K84" s="34" t="inlineStr"/>
      <c r="L84" s="34" t="inlineStr"/>
      <c r="M84" s="34" t="inlineStr"/>
      <c r="N84" s="34" t="inlineStr"/>
      <c r="O84" s="34" t="inlineStr"/>
      <c r="P84" s="34" t="inlineStr"/>
      <c r="Q84" s="34" t="inlineStr"/>
      <c r="R84" s="34" t="inlineStr"/>
      <c r="S84" s="34" t="inlineStr"/>
      <c r="T84" s="34" t="inlineStr"/>
      <c r="U84" s="34" t="inlineStr"/>
      <c r="V84" s="34" t="inlineStr"/>
      <c r="W84" s="34" t="inlineStr"/>
      <c r="X84" s="34" t="inlineStr"/>
      <c r="Y84" s="34" t="inlineStr"/>
      <c r="Z84" s="34" t="inlineStr"/>
      <c r="AA84" s="34" t="inlineStr"/>
      <c r="AB84" s="34" t="inlineStr"/>
      <c r="AC84" s="34" t="inlineStr"/>
      <c r="AD84" s="34" t="inlineStr"/>
      <c r="AE84" s="34" t="inlineStr"/>
      <c r="AF84" s="34" t="inlineStr"/>
      <c r="AG84" s="34" t="inlineStr"/>
      <c r="AH84">
        <f>COUNTA(D84:AG84)&gt;0</f>
        <v/>
      </c>
      <c r="AI84">
        <f>IFERROR(OR(COUNTIF('2- AMLE'!$D$83:$D$83,"Yes both")&gt;0,COUNTIF('2- AMLE'!$D$83:$D$83,"Yes Relevant Activity")&gt;0,COUNTIF('2- AMLE'!$D$83:$D$83,"Yes Relevant Financial Business")&gt;0),FALSE)</f>
        <v/>
      </c>
      <c r="AJ84">
        <f>IFERROR(AND(COUNTA('2- AMLE'!$D$83:$D$83)=0,NOT(OR(COUNTIF('2- AMLE'!$D$83:$D$83,"Yes both")&gt;0,COUNTIF('2- AMLE'!$D$83:$D$83,"Yes Relevant Activity")&gt;0,COUNTIF('2- AMLE'!$D$83:$D$83,"Yes Relevant Financial Business")&gt;0))),FALSE)</f>
        <v/>
      </c>
      <c r="AK84">
        <f>IF(AI84,IF(AH84,"ANSWERED","MISSING"),IF(AJ84,IF(AH84,"INVALID","CONTROLLER MISSING"),IF(AH84,"INVALID","NOT APPLICABLE")))</f>
        <v/>
      </c>
      <c r="AL84" t="inlineStr">
        <is>
          <t>PARSED</t>
        </is>
      </c>
    </row>
    <row r="85">
      <c r="A85" s="29" t="inlineStr">
        <is>
          <t>UTACSP_AMLE_80_v1</t>
        </is>
      </c>
      <c r="B85" s="30" t="inlineStr">
        <is>
          <t>Please provide the number of branches per jurisdiction</t>
        </is>
      </c>
      <c r="C85" s="35" t="inlineStr">
        <is>
          <t>TABLE: 3.0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“Please indicate the respective jurisdictions in which your entity has establishments by means of branches” (UTACSP_AMLE_79) has been answered</t>
        </is>
      </c>
      <c r="D85" s="34" t="inlineStr"/>
      <c r="E85" s="34" t="inlineStr"/>
      <c r="F85" s="34" t="inlineStr"/>
      <c r="G85" s="34" t="inlineStr"/>
      <c r="H85" s="34" t="inlineStr"/>
      <c r="I85" s="34" t="inlineStr"/>
      <c r="J85" s="34" t="inlineStr"/>
      <c r="K85" s="34" t="inlineStr"/>
      <c r="L85" s="34" t="inlineStr"/>
      <c r="M85" s="34" t="inlineStr"/>
      <c r="N85" s="34" t="inlineStr"/>
      <c r="O85" s="34" t="inlineStr"/>
      <c r="P85" s="34" t="inlineStr"/>
      <c r="Q85" s="34" t="inlineStr"/>
      <c r="R85" s="34" t="inlineStr"/>
      <c r="S85" s="34" t="inlineStr"/>
      <c r="T85" s="34" t="inlineStr"/>
      <c r="U85" s="34" t="inlineStr"/>
      <c r="V85" s="34" t="inlineStr"/>
      <c r="W85" s="34" t="inlineStr"/>
      <c r="X85" s="34" t="inlineStr"/>
      <c r="Y85" s="34" t="inlineStr"/>
      <c r="Z85" s="34" t="inlineStr"/>
      <c r="AA85" s="34" t="inlineStr"/>
      <c r="AB85" s="34" t="inlineStr"/>
      <c r="AC85" s="34" t="inlineStr"/>
      <c r="AD85" s="34" t="inlineStr"/>
      <c r="AE85" s="34" t="inlineStr"/>
      <c r="AF85" s="34" t="inlineStr"/>
      <c r="AG85" s="34" t="inlineStr"/>
      <c r="AH85">
        <f>COUNTA(D85:AG85)&gt;0</f>
        <v/>
      </c>
      <c r="AI85">
        <f>IFERROR(D$84&lt;&gt;"",FALSE)</f>
        <v/>
      </c>
      <c r="AJ85">
        <f>IFERROR(AND(D$84="",NOT(D$84&lt;&gt;"")),FALSE)</f>
        <v/>
      </c>
      <c r="AK85">
        <f>IF(AI85,IF(AH85,"ANSWERED","MISSING"),IF(AJ85,IF(AH85,"INVALID","CONTROLLER MISSING"),IF(AH85,"INVALID","NOT APPLICABLE")))</f>
        <v/>
      </c>
      <c r="AL85" t="inlineStr">
        <is>
          <t>PARSED</t>
        </is>
      </c>
    </row>
    <row r="86">
      <c r="A86" s="29" t="inlineStr">
        <is>
          <t>UTACSP_AMLE_81_v1</t>
        </is>
      </c>
      <c r="B86" s="30" t="inlineStr">
        <is>
          <t>Is there any other entity (apart from subsidiaries or branches) within the group of companies in which your entity forms part, which carries out relevant financial business and/or relevant activity in terms of Regulation 2 of the PMLFTR?</t>
        </is>
      </c>
      <c r="C86" s="31" t="inlineStr">
        <is>
          <t>OPTIONS: No | Yes Relevant Financial Business | Yes Relevant Activity | Yes both</t>
        </is>
      </c>
      <c r="D86" s="32" t="inlineStr"/>
      <c r="E86" s="33" t="inlineStr"/>
      <c r="F86" s="33" t="inlineStr"/>
      <c r="G86" s="33" t="inlineStr"/>
      <c r="H86" s="33" t="inlineStr"/>
      <c r="I86" s="33" t="inlineStr"/>
      <c r="J86" s="33" t="inlineStr"/>
      <c r="K86" s="33" t="inlineStr"/>
      <c r="L86" s="33" t="inlineStr"/>
      <c r="M86" s="33" t="inlineStr"/>
      <c r="N86" s="33" t="inlineStr"/>
      <c r="O86" s="33" t="inlineStr"/>
      <c r="P86" s="33" t="inlineStr"/>
      <c r="Q86" s="33" t="inlineStr"/>
      <c r="R86" s="33" t="inlineStr"/>
      <c r="S86" s="33" t="inlineStr"/>
      <c r="T86" s="33" t="inlineStr"/>
      <c r="U86" s="33" t="inlineStr"/>
      <c r="V86" s="33" t="inlineStr"/>
      <c r="W86" s="33" t="inlineStr"/>
      <c r="X86" s="33" t="inlineStr"/>
      <c r="Y86" s="33" t="inlineStr"/>
      <c r="Z86" s="33" t="inlineStr"/>
      <c r="AA86" s="33" t="inlineStr"/>
      <c r="AB86" s="33" t="inlineStr"/>
      <c r="AC86" s="33" t="inlineStr"/>
      <c r="AD86" s="33" t="inlineStr"/>
      <c r="AE86" s="33" t="inlineStr"/>
      <c r="AF86" s="33" t="inlineStr"/>
      <c r="AG86" s="33" t="inlineStr"/>
      <c r="AH86">
        <f>COUNTA(D86:D86)&gt;0</f>
        <v/>
      </c>
      <c r="AI86">
        <f>TRUE</f>
        <v/>
      </c>
      <c r="AJ86">
        <f>FALSE</f>
        <v/>
      </c>
      <c r="AK86">
        <f>IF(AH86,"ANSWERED","MISSING")</f>
        <v/>
      </c>
      <c r="AL86" t="inlineStr">
        <is>
          <t>NO_DEPENDENCY</t>
        </is>
      </c>
    </row>
    <row r="87">
      <c r="A87" s="29" t="inlineStr">
        <is>
          <t>UTACSP_AMLE_82_v1</t>
        </is>
      </c>
      <c r="B87" s="30" t="inlineStr">
        <is>
          <t>Please indicate the respective jurisdictions in which the other entities are based (apart from subsidiaries or branches)</t>
        </is>
      </c>
      <c r="C87" s="35" t="inlineStr">
        <is>
          <t>TABLE: 4.0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At least one of these conditions must be met: “Is there any other entity (apart from subsidiaries or branches) within…</t>
        </is>
      </c>
      <c r="D87" s="34" t="inlineStr"/>
      <c r="E87" s="34" t="inlineStr"/>
      <c r="F87" s="34" t="inlineStr"/>
      <c r="G87" s="34" t="inlineStr"/>
      <c r="H87" s="34" t="inlineStr"/>
      <c r="I87" s="34" t="inlineStr"/>
      <c r="J87" s="34" t="inlineStr"/>
      <c r="K87" s="34" t="inlineStr"/>
      <c r="L87" s="34" t="inlineStr"/>
      <c r="M87" s="34" t="inlineStr"/>
      <c r="N87" s="34" t="inlineStr"/>
      <c r="O87" s="34" t="inlineStr"/>
      <c r="P87" s="34" t="inlineStr"/>
      <c r="Q87" s="34" t="inlineStr"/>
      <c r="R87" s="34" t="inlineStr"/>
      <c r="S87" s="34" t="inlineStr"/>
      <c r="T87" s="34" t="inlineStr"/>
      <c r="U87" s="34" t="inlineStr"/>
      <c r="V87" s="34" t="inlineStr"/>
      <c r="W87" s="34" t="inlineStr"/>
      <c r="X87" s="34" t="inlineStr"/>
      <c r="Y87" s="34" t="inlineStr"/>
      <c r="Z87" s="34" t="inlineStr"/>
      <c r="AA87" s="34" t="inlineStr"/>
      <c r="AB87" s="34" t="inlineStr"/>
      <c r="AC87" s="34" t="inlineStr"/>
      <c r="AD87" s="34" t="inlineStr"/>
      <c r="AE87" s="34" t="inlineStr"/>
      <c r="AF87" s="34" t="inlineStr"/>
      <c r="AG87" s="34" t="inlineStr"/>
      <c r="AH87">
        <f>COUNTA(D87:AG87)&gt;0</f>
        <v/>
      </c>
      <c r="AI87">
        <f>IFERROR(OR(COUNTIF('2- AMLE'!$D$86:$D$86,"Yes Relevant Activity")&gt;0,COUNTIF('2- AMLE'!$D$86:$D$86,"Yes both")&gt;0,COUNTIF('2- AMLE'!$D$86:$D$86,"Yes Relevant Financial Business")&gt;0),FALSE)</f>
        <v/>
      </c>
      <c r="AJ87">
        <f>IFERROR(AND(COUNTA('2- AMLE'!$D$86:$D$86)=0,NOT(OR(COUNTIF('2- AMLE'!$D$86:$D$86,"Yes Relevant Activity")&gt;0,COUNTIF('2- AMLE'!$D$86:$D$86,"Yes both")&gt;0,COUNTIF('2- AMLE'!$D$86:$D$86,"Yes Relevant Financial Business")&gt;0))),FALSE)</f>
        <v/>
      </c>
      <c r="AK87">
        <f>IF(AI87,IF(AH87,"ANSWERED","MISSING"),IF(AJ87,IF(AH87,"INVALID","CONTROLLER MISSING"),IF(AH87,"INVALID","NOT APPLICABLE")))</f>
        <v/>
      </c>
      <c r="AL87" t="inlineStr">
        <is>
          <t>PARSED</t>
        </is>
      </c>
    </row>
    <row r="88">
      <c r="A88" s="29" t="inlineStr">
        <is>
          <t>UTACSP_AMLE_83_v1</t>
        </is>
      </c>
      <c r="B88" s="30" t="inlineStr">
        <is>
          <t>Please provide the number of other entities per jurisdiction (apart from subsidiaries or branches)</t>
        </is>
      </c>
      <c r="C88" s="35" t="inlineStr">
        <is>
          <t>TABLE: 4.0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“Please indicate the respective jurisdictions in which the other entities are based (apart from subsidiaries or branches)” (UTACSP_AMLE_82) has been answered</t>
        </is>
      </c>
      <c r="D88" s="34" t="inlineStr"/>
      <c r="E88" s="34" t="inlineStr"/>
      <c r="F88" s="34" t="inlineStr"/>
      <c r="G88" s="34" t="inlineStr"/>
      <c r="H88" s="34" t="inlineStr"/>
      <c r="I88" s="34" t="inlineStr"/>
      <c r="J88" s="34" t="inlineStr"/>
      <c r="K88" s="34" t="inlineStr"/>
      <c r="L88" s="34" t="inlineStr"/>
      <c r="M88" s="34" t="inlineStr"/>
      <c r="N88" s="34" t="inlineStr"/>
      <c r="O88" s="34" t="inlineStr"/>
      <c r="P88" s="34" t="inlineStr"/>
      <c r="Q88" s="34" t="inlineStr"/>
      <c r="R88" s="34" t="inlineStr"/>
      <c r="S88" s="34" t="inlineStr"/>
      <c r="T88" s="34" t="inlineStr"/>
      <c r="U88" s="34" t="inlineStr"/>
      <c r="V88" s="34" t="inlineStr"/>
      <c r="W88" s="34" t="inlineStr"/>
      <c r="X88" s="34" t="inlineStr"/>
      <c r="Y88" s="34" t="inlineStr"/>
      <c r="Z88" s="34" t="inlineStr"/>
      <c r="AA88" s="34" t="inlineStr"/>
      <c r="AB88" s="34" t="inlineStr"/>
      <c r="AC88" s="34" t="inlineStr"/>
      <c r="AD88" s="34" t="inlineStr"/>
      <c r="AE88" s="34" t="inlineStr"/>
      <c r="AF88" s="34" t="inlineStr"/>
      <c r="AG88" s="34" t="inlineStr"/>
      <c r="AH88">
        <f>COUNTA(D88:AG88)&gt;0</f>
        <v/>
      </c>
      <c r="AI88">
        <f>IFERROR(D$87&lt;&gt;"",FALSE)</f>
        <v/>
      </c>
      <c r="AJ88">
        <f>IFERROR(AND(D$87="",NOT(D$87&lt;&gt;"")),FALSE)</f>
        <v/>
      </c>
      <c r="AK88">
        <f>IF(AI88,IF(AH88,"ANSWERED","MISSING"),IF(AJ88,IF(AH88,"INVALID","CONTROLLER MISSING"),IF(AH88,"INVALID","NOT APPLICABLE")))</f>
        <v/>
      </c>
      <c r="AL88" t="inlineStr">
        <is>
          <t>PARSED</t>
        </is>
      </c>
    </row>
    <row r="89">
      <c r="A89" s="29" t="inlineStr">
        <is>
          <t>UTACSP_AMLE_84_v1</t>
        </is>
      </c>
      <c r="B89" s="30" t="inlineStr">
        <is>
          <t>Please indicate the jurisdiction in which the companies or other legal entities that your entity formed during the previous calendar year were incorporated.</t>
        </is>
      </c>
      <c r="C89" s="35" t="inlineStr">
        <is>
          <t>TABLE: 5.0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“Please indicate the total number of companies or other legal entities or arrangements that your entity formed during…</t>
        </is>
      </c>
      <c r="D89" s="34" t="inlineStr"/>
      <c r="E89" s="34" t="inlineStr"/>
      <c r="F89" s="34" t="inlineStr"/>
      <c r="G89" s="34" t="inlineStr"/>
      <c r="H89" s="34" t="inlineStr"/>
      <c r="I89" s="34" t="inlineStr"/>
      <c r="J89" s="34" t="inlineStr"/>
      <c r="K89" s="34" t="inlineStr"/>
      <c r="L89" s="34" t="inlineStr"/>
      <c r="M89" s="34" t="inlineStr"/>
      <c r="N89" s="34" t="inlineStr"/>
      <c r="O89" s="34" t="inlineStr"/>
      <c r="P89" s="34" t="inlineStr"/>
      <c r="Q89" s="34" t="inlineStr"/>
      <c r="R89" s="34" t="inlineStr"/>
      <c r="S89" s="34" t="inlineStr"/>
      <c r="T89" s="34" t="inlineStr"/>
      <c r="U89" s="34" t="inlineStr"/>
      <c r="V89" s="34" t="inlineStr"/>
      <c r="W89" s="34" t="inlineStr"/>
      <c r="X89" s="34" t="inlineStr"/>
      <c r="Y89" s="34" t="inlineStr"/>
      <c r="Z89" s="34" t="inlineStr"/>
      <c r="AA89" s="34" t="inlineStr"/>
      <c r="AB89" s="34" t="inlineStr"/>
      <c r="AC89" s="34" t="inlineStr"/>
      <c r="AD89" s="34" t="inlineStr"/>
      <c r="AE89" s="34" t="inlineStr"/>
      <c r="AF89" s="34" t="inlineStr"/>
      <c r="AG89" s="34" t="inlineStr"/>
      <c r="AH89">
        <f>COUNTA(D89:AG89)&gt;0</f>
        <v/>
      </c>
      <c r="AI89">
        <f>IFERROR(AND($D$9&lt;&gt;"",$D$9&gt;0),FALSE)</f>
        <v/>
      </c>
      <c r="AJ89">
        <f>IFERROR(AND($D$9="",NOT(AND($D$9&lt;&gt;"",$D$9&gt;0))),FALSE)</f>
        <v/>
      </c>
      <c r="AK89">
        <f>IF(AI89,IF(AH89,"ANSWERED","MISSING"),IF(AJ89,IF(AH89,"INVALID","CONTROLLER MISSING"),IF(AH89,"INVALID","NOT APPLICABLE")))</f>
        <v/>
      </c>
      <c r="AL89" t="inlineStr">
        <is>
          <t>PARSED</t>
        </is>
      </c>
    </row>
    <row r="90">
      <c r="A90" s="29" t="inlineStr">
        <is>
          <t>UTACSP_AMLE_85_v1</t>
        </is>
      </c>
      <c r="B90" s="30" t="inlineStr">
        <is>
          <t>Please provide the number of companies or other legal entities that your entity formed during the previous calendar year, per jurisdiction.</t>
        </is>
      </c>
      <c r="C90" s="35" t="inlineStr">
        <is>
          <t>TABLE: 5.0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“Please indicate the jurisdiction in which the companies or other legal entities that your entity formed during the previous calendar year were incorporated.” (UTACSP_AMLE_84) has been answered</t>
        </is>
      </c>
      <c r="D90" s="34" t="inlineStr"/>
      <c r="E90" s="34" t="inlineStr"/>
      <c r="F90" s="34" t="inlineStr"/>
      <c r="G90" s="34" t="inlineStr"/>
      <c r="H90" s="34" t="inlineStr"/>
      <c r="I90" s="34" t="inlineStr"/>
      <c r="J90" s="34" t="inlineStr"/>
      <c r="K90" s="34" t="inlineStr"/>
      <c r="L90" s="34" t="inlineStr"/>
      <c r="M90" s="34" t="inlineStr"/>
      <c r="N90" s="34" t="inlineStr"/>
      <c r="O90" s="34" t="inlineStr"/>
      <c r="P90" s="34" t="inlineStr"/>
      <c r="Q90" s="34" t="inlineStr"/>
      <c r="R90" s="34" t="inlineStr"/>
      <c r="S90" s="34" t="inlineStr"/>
      <c r="T90" s="34" t="inlineStr"/>
      <c r="U90" s="34" t="inlineStr"/>
      <c r="V90" s="34" t="inlineStr"/>
      <c r="W90" s="34" t="inlineStr"/>
      <c r="X90" s="34" t="inlineStr"/>
      <c r="Y90" s="34" t="inlineStr"/>
      <c r="Z90" s="34" t="inlineStr"/>
      <c r="AA90" s="34" t="inlineStr"/>
      <c r="AB90" s="34" t="inlineStr"/>
      <c r="AC90" s="34" t="inlineStr"/>
      <c r="AD90" s="34" t="inlineStr"/>
      <c r="AE90" s="34" t="inlineStr"/>
      <c r="AF90" s="34" t="inlineStr"/>
      <c r="AG90" s="34" t="inlineStr"/>
      <c r="AH90">
        <f>COUNTA(D90:AG90)&gt;0</f>
        <v/>
      </c>
      <c r="AI90">
        <f>IFERROR(D$89&lt;&gt;"",FALSE)</f>
        <v/>
      </c>
      <c r="AJ90">
        <f>IFERROR(AND(D$89="",NOT(D$89&lt;&gt;"")),FALSE)</f>
        <v/>
      </c>
      <c r="AK90">
        <f>IF(AI90,IF(AH90,"ANSWERED","MISSING"),IF(AJ90,IF(AH90,"INVALID","CONTROLLER MISSING"),IF(AH90,"INVALID","NOT APPLICABLE")))</f>
        <v/>
      </c>
      <c r="AL90" t="inlineStr">
        <is>
          <t>PARSED</t>
        </is>
      </c>
    </row>
    <row r="91">
      <c r="A91" s="29" t="inlineStr">
        <is>
          <t>UTACSP_AMLE_86_v1</t>
        </is>
      </c>
      <c r="B91" s="30" t="inlineStr">
        <is>
          <t>Please indicate the jurisdiction in which the customers (natural persons) to which your entity provided company formation services during the previous calendar year, resided.</t>
        </is>
      </c>
      <c r="C91" s="35" t="inlineStr">
        <is>
          <t>TABLE: 6.0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“Please indicate the total number of companies or other legal entities or arrangements that your entity formed during…</t>
        </is>
      </c>
      <c r="D91" s="34" t="inlineStr"/>
      <c r="E91" s="34" t="inlineStr"/>
      <c r="F91" s="34" t="inlineStr"/>
      <c r="G91" s="34" t="inlineStr"/>
      <c r="H91" s="34" t="inlineStr"/>
      <c r="I91" s="34" t="inlineStr"/>
      <c r="J91" s="34" t="inlineStr"/>
      <c r="K91" s="34" t="inlineStr"/>
      <c r="L91" s="34" t="inlineStr"/>
      <c r="M91" s="34" t="inlineStr"/>
      <c r="N91" s="34" t="inlineStr"/>
      <c r="O91" s="34" t="inlineStr"/>
      <c r="P91" s="34" t="inlineStr"/>
      <c r="Q91" s="34" t="inlineStr"/>
      <c r="R91" s="34" t="inlineStr"/>
      <c r="S91" s="34" t="inlineStr"/>
      <c r="T91" s="34" t="inlineStr"/>
      <c r="U91" s="34" t="inlineStr"/>
      <c r="V91" s="34" t="inlineStr"/>
      <c r="W91" s="34" t="inlineStr"/>
      <c r="X91" s="34" t="inlineStr"/>
      <c r="Y91" s="34" t="inlineStr"/>
      <c r="Z91" s="34" t="inlineStr"/>
      <c r="AA91" s="34" t="inlineStr"/>
      <c r="AB91" s="34" t="inlineStr"/>
      <c r="AC91" s="34" t="inlineStr"/>
      <c r="AD91" s="34" t="inlineStr"/>
      <c r="AE91" s="34" t="inlineStr"/>
      <c r="AF91" s="34" t="inlineStr"/>
      <c r="AG91" s="34" t="inlineStr"/>
      <c r="AH91">
        <f>COUNTA(D91:AG91)&gt;0</f>
        <v/>
      </c>
      <c r="AI91">
        <f>IFERROR(AND($D$9&lt;&gt;"",$D$9&gt;0),FALSE)</f>
        <v/>
      </c>
      <c r="AJ91">
        <f>IFERROR(AND($D$9="",NOT(AND($D$9&lt;&gt;"",$D$9&gt;0))),FALSE)</f>
        <v/>
      </c>
      <c r="AK91">
        <f>IF(AI91,IF(AH91,"ANSWERED","MISSING"),IF(AJ91,IF(AH91,"INVALID","CONTROLLER MISSING"),IF(AH91,"INVALID","NOT APPLICABLE")))</f>
        <v/>
      </c>
      <c r="AL91" t="inlineStr">
        <is>
          <t>PARSED</t>
        </is>
      </c>
    </row>
    <row r="92">
      <c r="A92" s="29" t="inlineStr">
        <is>
          <t>UTACSP_AMLE_87_v1</t>
        </is>
      </c>
      <c r="B92" s="30" t="inlineStr">
        <is>
          <t>Please provide the number of customers (natural persons) to whom your entity provided company formation services during the previous calendar year, per jurisdiction.</t>
        </is>
      </c>
      <c r="C92" s="35" t="inlineStr">
        <is>
          <t>TABLE: 6.0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“Please indicate the jurisdiction in which the customers (natural persons) to which your entity provided company formation services during the previous calendar year, resided.” (UTACSP_AMLE_86) has been answered</t>
        </is>
      </c>
      <c r="D92" s="34" t="inlineStr"/>
      <c r="E92" s="34" t="inlineStr"/>
      <c r="F92" s="34" t="inlineStr"/>
      <c r="G92" s="34" t="inlineStr"/>
      <c r="H92" s="34" t="inlineStr"/>
      <c r="I92" s="34" t="inlineStr"/>
      <c r="J92" s="34" t="inlineStr"/>
      <c r="K92" s="34" t="inlineStr"/>
      <c r="L92" s="34" t="inlineStr"/>
      <c r="M92" s="34" t="inlineStr"/>
      <c r="N92" s="34" t="inlineStr"/>
      <c r="O92" s="34" t="inlineStr"/>
      <c r="P92" s="34" t="inlineStr"/>
      <c r="Q92" s="34" t="inlineStr"/>
      <c r="R92" s="34" t="inlineStr"/>
      <c r="S92" s="34" t="inlineStr"/>
      <c r="T92" s="34" t="inlineStr"/>
      <c r="U92" s="34" t="inlineStr"/>
      <c r="V92" s="34" t="inlineStr"/>
      <c r="W92" s="34" t="inlineStr"/>
      <c r="X92" s="34" t="inlineStr"/>
      <c r="Y92" s="34" t="inlineStr"/>
      <c r="Z92" s="34" t="inlineStr"/>
      <c r="AA92" s="34" t="inlineStr"/>
      <c r="AB92" s="34" t="inlineStr"/>
      <c r="AC92" s="34" t="inlineStr"/>
      <c r="AD92" s="34" t="inlineStr"/>
      <c r="AE92" s="34" t="inlineStr"/>
      <c r="AF92" s="34" t="inlineStr"/>
      <c r="AG92" s="34" t="inlineStr"/>
      <c r="AH92">
        <f>COUNTA(D92:AG92)&gt;0</f>
        <v/>
      </c>
      <c r="AI92">
        <f>IFERROR(D$91&lt;&gt;"",FALSE)</f>
        <v/>
      </c>
      <c r="AJ92">
        <f>IFERROR(AND(D$91="",NOT(D$91&lt;&gt;"")),FALSE)</f>
        <v/>
      </c>
      <c r="AK92">
        <f>IF(AI92,IF(AH92,"ANSWERED","MISSING"),IF(AJ92,IF(AH92,"INVALID","CONTROLLER MISSING"),IF(AH92,"INVALID","NOT APPLICABLE")))</f>
        <v/>
      </c>
      <c r="AL92" t="inlineStr">
        <is>
          <t>PARSED</t>
        </is>
      </c>
    </row>
    <row r="93">
      <c r="A93" s="29" t="inlineStr">
        <is>
          <t>UTACSP_AMLE_88_v1</t>
        </is>
      </c>
      <c r="B93" s="30" t="inlineStr">
        <is>
          <t>Please indicate the jurisdiction in which the customers (persons other than natural persons) to which your entity provided company formation services during the previous calendar year, were registered.</t>
        </is>
      </c>
      <c r="C93" s="35" t="inlineStr">
        <is>
          <t>TABLE: 7.0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“Please indicate the total number of companies or other legal entities or arrangements that your entity formed during…</t>
        </is>
      </c>
      <c r="D93" s="34" t="inlineStr"/>
      <c r="E93" s="34" t="inlineStr"/>
      <c r="F93" s="34" t="inlineStr"/>
      <c r="G93" s="34" t="inlineStr"/>
      <c r="H93" s="34" t="inlineStr"/>
      <c r="I93" s="34" t="inlineStr"/>
      <c r="J93" s="34" t="inlineStr"/>
      <c r="K93" s="34" t="inlineStr"/>
      <c r="L93" s="34" t="inlineStr"/>
      <c r="M93" s="34" t="inlineStr"/>
      <c r="N93" s="34" t="inlineStr"/>
      <c r="O93" s="34" t="inlineStr"/>
      <c r="P93" s="34" t="inlineStr"/>
      <c r="Q93" s="34" t="inlineStr"/>
      <c r="R93" s="34" t="inlineStr"/>
      <c r="S93" s="34" t="inlineStr"/>
      <c r="T93" s="34" t="inlineStr"/>
      <c r="U93" s="34" t="inlineStr"/>
      <c r="V93" s="34" t="inlineStr"/>
      <c r="W93" s="34" t="inlineStr"/>
      <c r="X93" s="34" t="inlineStr"/>
      <c r="Y93" s="34" t="inlineStr"/>
      <c r="Z93" s="34" t="inlineStr"/>
      <c r="AA93" s="34" t="inlineStr"/>
      <c r="AB93" s="34" t="inlineStr"/>
      <c r="AC93" s="34" t="inlineStr"/>
      <c r="AD93" s="34" t="inlineStr"/>
      <c r="AE93" s="34" t="inlineStr"/>
      <c r="AF93" s="34" t="inlineStr"/>
      <c r="AG93" s="34" t="inlineStr"/>
      <c r="AH93">
        <f>COUNTA(D93:AG93)&gt;0</f>
        <v/>
      </c>
      <c r="AI93">
        <f>IFERROR(AND($D$9&lt;&gt;"",$D$9&gt;0),FALSE)</f>
        <v/>
      </c>
      <c r="AJ93">
        <f>IFERROR(AND($D$9="",NOT(AND($D$9&lt;&gt;"",$D$9&gt;0))),FALSE)</f>
        <v/>
      </c>
      <c r="AK93">
        <f>IF(AI93,IF(AH93,"ANSWERED","MISSING"),IF(AJ93,IF(AH93,"INVALID","CONTROLLER MISSING"),IF(AH93,"INVALID","NOT APPLICABLE")))</f>
        <v/>
      </c>
      <c r="AL93" t="inlineStr">
        <is>
          <t>PARSED</t>
        </is>
      </c>
    </row>
    <row r="94">
      <c r="A94" s="29" t="inlineStr">
        <is>
          <t>UTACSP_AMLE_89_v1</t>
        </is>
      </c>
      <c r="B94" s="30" t="inlineStr">
        <is>
          <t>Please provide the number of customers (persons other than natural persons) to whom your entity provided company formation services during the previous calendar year, per jurisdiction.</t>
        </is>
      </c>
      <c r="C94" s="35" t="inlineStr">
        <is>
          <t>TABLE: 7.0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“Please indicate the jurisdiction in which the customers (persons other than natural persons) to which your entity provided company formation services during the previous calendar year, were registered.” (UTACSP_…</t>
        </is>
      </c>
      <c r="D94" s="34" t="inlineStr"/>
      <c r="E94" s="34" t="inlineStr"/>
      <c r="F94" s="34" t="inlineStr"/>
      <c r="G94" s="34" t="inlineStr"/>
      <c r="H94" s="34" t="inlineStr"/>
      <c r="I94" s="34" t="inlineStr"/>
      <c r="J94" s="34" t="inlineStr"/>
      <c r="K94" s="34" t="inlineStr"/>
      <c r="L94" s="34" t="inlineStr"/>
      <c r="M94" s="34" t="inlineStr"/>
      <c r="N94" s="34" t="inlineStr"/>
      <c r="O94" s="34" t="inlineStr"/>
      <c r="P94" s="34" t="inlineStr"/>
      <c r="Q94" s="34" t="inlineStr"/>
      <c r="R94" s="34" t="inlineStr"/>
      <c r="S94" s="34" t="inlineStr"/>
      <c r="T94" s="34" t="inlineStr"/>
      <c r="U94" s="34" t="inlineStr"/>
      <c r="V94" s="34" t="inlineStr"/>
      <c r="W94" s="34" t="inlineStr"/>
      <c r="X94" s="34" t="inlineStr"/>
      <c r="Y94" s="34" t="inlineStr"/>
      <c r="Z94" s="34" t="inlineStr"/>
      <c r="AA94" s="34" t="inlineStr"/>
      <c r="AB94" s="34" t="inlineStr"/>
      <c r="AC94" s="34" t="inlineStr"/>
      <c r="AD94" s="34" t="inlineStr"/>
      <c r="AE94" s="34" t="inlineStr"/>
      <c r="AF94" s="34" t="inlineStr"/>
      <c r="AG94" s="34" t="inlineStr"/>
      <c r="AH94">
        <f>COUNTA(D94:AG94)&gt;0</f>
        <v/>
      </c>
      <c r="AI94">
        <f>IFERROR(D$93&lt;&gt;"",FALSE)</f>
        <v/>
      </c>
      <c r="AJ94">
        <f>IFERROR(AND(D$93="",NOT(D$93&lt;&gt;"")),FALSE)</f>
        <v/>
      </c>
      <c r="AK94">
        <f>IF(AI94,IF(AH94,"ANSWERED","MISSING"),IF(AJ94,IF(AH94,"INVALID","CONTROLLER MISSING"),IF(AH94,"INVALID","NOT APPLICABLE")))</f>
        <v/>
      </c>
      <c r="AL94" t="inlineStr">
        <is>
          <t>PARSED</t>
        </is>
      </c>
    </row>
    <row r="95">
      <c r="A95" s="29" t="inlineStr">
        <is>
          <t>UTACSP_AMLE_90_v1</t>
        </is>
      </c>
      <c r="B95" s="30" t="inlineStr">
        <is>
          <t>Please indicate the number of companies or other legal entities that your entity formed during the previous calendar year where all beneficial owners were non-Maltese residents.</t>
        </is>
      </c>
      <c r="C95" s="31" t="inlineStr">
        <is>
          <t>Further explanation of label not specified. Please refer to question text in label column.
WHEN TO ANSWER: “Please indicate the total number of companies or other legal entities or arrangements that your entity formed during the previous calendar year.” (UTACSP_AMLE_6) is greater than “0”</t>
        </is>
      </c>
      <c r="D95" s="34" t="inlineStr"/>
      <c r="E95" s="33" t="inlineStr"/>
      <c r="F95" s="33" t="inlineStr"/>
      <c r="G95" s="33" t="inlineStr"/>
      <c r="H95" s="33" t="inlineStr"/>
      <c r="I95" s="33" t="inlineStr"/>
      <c r="J95" s="33" t="inlineStr"/>
      <c r="K95" s="33" t="inlineStr"/>
      <c r="L95" s="33" t="inlineStr"/>
      <c r="M95" s="33" t="inlineStr"/>
      <c r="N95" s="33" t="inlineStr"/>
      <c r="O95" s="33" t="inlineStr"/>
      <c r="P95" s="33" t="inlineStr"/>
      <c r="Q95" s="33" t="inlineStr"/>
      <c r="R95" s="33" t="inlineStr"/>
      <c r="S95" s="33" t="inlineStr"/>
      <c r="T95" s="33" t="inlineStr"/>
      <c r="U95" s="33" t="inlineStr"/>
      <c r="V95" s="33" t="inlineStr"/>
      <c r="W95" s="33" t="inlineStr"/>
      <c r="X95" s="33" t="inlineStr"/>
      <c r="Y95" s="33" t="inlineStr"/>
      <c r="Z95" s="33" t="inlineStr"/>
      <c r="AA95" s="33" t="inlineStr"/>
      <c r="AB95" s="33" t="inlineStr"/>
      <c r="AC95" s="33" t="inlineStr"/>
      <c r="AD95" s="33" t="inlineStr"/>
      <c r="AE95" s="33" t="inlineStr"/>
      <c r="AF95" s="33" t="inlineStr"/>
      <c r="AG95" s="33" t="inlineStr"/>
      <c r="AH95">
        <f>COUNTA(D95:D95)&gt;0</f>
        <v/>
      </c>
      <c r="AI95">
        <f>IFERROR(AND($D$9&lt;&gt;"",$D$9&gt;0),FALSE)</f>
        <v/>
      </c>
      <c r="AJ95">
        <f>IFERROR(AND($D$9="",NOT(AND($D$9&lt;&gt;"",$D$9&gt;0))),FALSE)</f>
        <v/>
      </c>
      <c r="AK95">
        <f>IF(AI95,IF(AH95,"ANSWERED","MISSING"),IF(AJ95,IF(AH95,"INVALID","CONTROLLER MISSING"),IF(AH95,"INVALID","NOT APPLICABLE")))</f>
        <v/>
      </c>
      <c r="AL95" t="inlineStr">
        <is>
          <t>PARSED</t>
        </is>
      </c>
    </row>
    <row r="96">
      <c r="A96" s="29" t="inlineStr">
        <is>
          <t>UTACSP_AMLE_91_v1</t>
        </is>
      </c>
      <c r="B96" s="30" t="inlineStr">
        <is>
          <t>Please indicate the number of companies or other legal entities that your entity formed during the previous calendar year where all beneficial owners were Maltese residents.</t>
        </is>
      </c>
      <c r="C96" s="31" t="inlineStr">
        <is>
          <t>Further explanation of label not specified. Please refer to question text in label column.
WHEN TO ANSWER: “Please indicate the total number of companies or other legal entities or arrangements that your entity formed during the previous calendar year.” (UTACSP_AMLE_6) is greater than “0”</t>
        </is>
      </c>
      <c r="D96" s="34" t="inlineStr"/>
      <c r="E96" s="33" t="inlineStr"/>
      <c r="F96" s="33" t="inlineStr"/>
      <c r="G96" s="33" t="inlineStr"/>
      <c r="H96" s="33" t="inlineStr"/>
      <c r="I96" s="33" t="inlineStr"/>
      <c r="J96" s="33" t="inlineStr"/>
      <c r="K96" s="33" t="inlineStr"/>
      <c r="L96" s="33" t="inlineStr"/>
      <c r="M96" s="33" t="inlineStr"/>
      <c r="N96" s="33" t="inlineStr"/>
      <c r="O96" s="33" t="inlineStr"/>
      <c r="P96" s="33" t="inlineStr"/>
      <c r="Q96" s="33" t="inlineStr"/>
      <c r="R96" s="33" t="inlineStr"/>
      <c r="S96" s="33" t="inlineStr"/>
      <c r="T96" s="33" t="inlineStr"/>
      <c r="U96" s="33" t="inlineStr"/>
      <c r="V96" s="33" t="inlineStr"/>
      <c r="W96" s="33" t="inlineStr"/>
      <c r="X96" s="33" t="inlineStr"/>
      <c r="Y96" s="33" t="inlineStr"/>
      <c r="Z96" s="33" t="inlineStr"/>
      <c r="AA96" s="33" t="inlineStr"/>
      <c r="AB96" s="33" t="inlineStr"/>
      <c r="AC96" s="33" t="inlineStr"/>
      <c r="AD96" s="33" t="inlineStr"/>
      <c r="AE96" s="33" t="inlineStr"/>
      <c r="AF96" s="33" t="inlineStr"/>
      <c r="AG96" s="33" t="inlineStr"/>
      <c r="AH96">
        <f>COUNTA(D96:D96)&gt;0</f>
        <v/>
      </c>
      <c r="AI96">
        <f>IFERROR(AND($D$9&lt;&gt;"",$D$9&gt;0),FALSE)</f>
        <v/>
      </c>
      <c r="AJ96">
        <f>IFERROR(AND($D$9="",NOT(AND($D$9&lt;&gt;"",$D$9&gt;0))),FALSE)</f>
        <v/>
      </c>
      <c r="AK96">
        <f>IF(AI96,IF(AH96,"ANSWERED","MISSING"),IF(AJ96,IF(AH96,"INVALID","CONTROLLER MISSING"),IF(AH96,"INVALID","NOT APPLICABLE")))</f>
        <v/>
      </c>
      <c r="AL96" t="inlineStr">
        <is>
          <t>PARSED</t>
        </is>
      </c>
    </row>
    <row r="97">
      <c r="A97" s="29" t="inlineStr">
        <is>
          <t>UTACSP_AMLE_92_v1</t>
        </is>
      </c>
      <c r="B97" s="30" t="inlineStr">
        <is>
          <t>Please indicate the number of companies or other legal entities that your entity formed during the previous calendar year where at least one of the beneficial owners was non-Maltese resident.</t>
        </is>
      </c>
      <c r="C97" s="31" t="inlineStr">
        <is>
          <t>Further explanation of label not specified. Please refer to question text in label column.
WHEN TO ANSWER: “Please indicate the total number of companies or other legal entities or arrangements that your entity formed during the previous calendar year.” (UTACSP_AMLE_6) is greater than “0”</t>
        </is>
      </c>
      <c r="D97" s="34" t="inlineStr"/>
      <c r="E97" s="33" t="inlineStr"/>
      <c r="F97" s="33" t="inlineStr"/>
      <c r="G97" s="33" t="inlineStr"/>
      <c r="H97" s="33" t="inlineStr"/>
      <c r="I97" s="33" t="inlineStr"/>
      <c r="J97" s="33" t="inlineStr"/>
      <c r="K97" s="33" t="inlineStr"/>
      <c r="L97" s="33" t="inlineStr"/>
      <c r="M97" s="33" t="inlineStr"/>
      <c r="N97" s="33" t="inlineStr"/>
      <c r="O97" s="33" t="inlineStr"/>
      <c r="P97" s="33" t="inlineStr"/>
      <c r="Q97" s="33" t="inlineStr"/>
      <c r="R97" s="33" t="inlineStr"/>
      <c r="S97" s="33" t="inlineStr"/>
      <c r="T97" s="33" t="inlineStr"/>
      <c r="U97" s="33" t="inlineStr"/>
      <c r="V97" s="33" t="inlineStr"/>
      <c r="W97" s="33" t="inlineStr"/>
      <c r="X97" s="33" t="inlineStr"/>
      <c r="Y97" s="33" t="inlineStr"/>
      <c r="Z97" s="33" t="inlineStr"/>
      <c r="AA97" s="33" t="inlineStr"/>
      <c r="AB97" s="33" t="inlineStr"/>
      <c r="AC97" s="33" t="inlineStr"/>
      <c r="AD97" s="33" t="inlineStr"/>
      <c r="AE97" s="33" t="inlineStr"/>
      <c r="AF97" s="33" t="inlineStr"/>
      <c r="AG97" s="33" t="inlineStr"/>
      <c r="AH97">
        <f>COUNTA(D97:D97)&gt;0</f>
        <v/>
      </c>
      <c r="AI97">
        <f>IFERROR(AND($D$9&lt;&gt;"",$D$9&gt;0),FALSE)</f>
        <v/>
      </c>
      <c r="AJ97">
        <f>IFERROR(AND($D$9="",NOT(AND($D$9&lt;&gt;"",$D$9&gt;0))),FALSE)</f>
        <v/>
      </c>
      <c r="AK97">
        <f>IF(AI97,IF(AH97,"ANSWERED","MISSING"),IF(AJ97,IF(AH97,"INVALID","CONTROLLER MISSING"),IF(AH97,"INVALID","NOT APPLICABLE")))</f>
        <v/>
      </c>
      <c r="AL97" t="inlineStr">
        <is>
          <t>PARSED</t>
        </is>
      </c>
    </row>
    <row r="98">
      <c r="A98" s="29" t="inlineStr">
        <is>
          <t>UTACSP_AMLE_93_v1</t>
        </is>
      </c>
      <c r="B98" s="30" t="inlineStr">
        <is>
          <t>Please indicate the number of companies or other legal entities to whom your entity provided a registered office, a business correspondence or administrative address and other related services as at the end of the previous calendar year where all beneficial owners were non-Maltese residents.</t>
        </is>
      </c>
      <c r="C98" s="31" t="inlineStr">
        <is>
          <t>Further explanation of label not specified. Please refer to question text in label column.
WHEN TO ANSWER: “Please indicate the total number of customers to whom your entity provided registered office, business correspondence or administrative address services as at end of the previous calendar year.” (UTACSP_AMLE_8) is greater than “0”</t>
        </is>
      </c>
      <c r="D98" s="34" t="inlineStr"/>
      <c r="E98" s="33" t="inlineStr"/>
      <c r="F98" s="33" t="inlineStr"/>
      <c r="G98" s="33" t="inlineStr"/>
      <c r="H98" s="33" t="inlineStr"/>
      <c r="I98" s="33" t="inlineStr"/>
      <c r="J98" s="33" t="inlineStr"/>
      <c r="K98" s="33" t="inlineStr"/>
      <c r="L98" s="33" t="inlineStr"/>
      <c r="M98" s="33" t="inlineStr"/>
      <c r="N98" s="33" t="inlineStr"/>
      <c r="O98" s="33" t="inlineStr"/>
      <c r="P98" s="33" t="inlineStr"/>
      <c r="Q98" s="33" t="inlineStr"/>
      <c r="R98" s="33" t="inlineStr"/>
      <c r="S98" s="33" t="inlineStr"/>
      <c r="T98" s="33" t="inlineStr"/>
      <c r="U98" s="33" t="inlineStr"/>
      <c r="V98" s="33" t="inlineStr"/>
      <c r="W98" s="33" t="inlineStr"/>
      <c r="X98" s="33" t="inlineStr"/>
      <c r="Y98" s="33" t="inlineStr"/>
      <c r="Z98" s="33" t="inlineStr"/>
      <c r="AA98" s="33" t="inlineStr"/>
      <c r="AB98" s="33" t="inlineStr"/>
      <c r="AC98" s="33" t="inlineStr"/>
      <c r="AD98" s="33" t="inlineStr"/>
      <c r="AE98" s="33" t="inlineStr"/>
      <c r="AF98" s="33" t="inlineStr"/>
      <c r="AG98" s="33" t="inlineStr"/>
      <c r="AH98">
        <f>COUNTA(D98:D98)&gt;0</f>
        <v/>
      </c>
      <c r="AI98">
        <f>IFERROR(AND($D$11&lt;&gt;"",$D$11&gt;0),FALSE)</f>
        <v/>
      </c>
      <c r="AJ98">
        <f>IFERROR(AND($D$11="",NOT(AND($D$11&lt;&gt;"",$D$11&gt;0))),FALSE)</f>
        <v/>
      </c>
      <c r="AK98">
        <f>IF(AI98,IF(AH98,"ANSWERED","MISSING"),IF(AJ98,IF(AH98,"INVALID","CONTROLLER MISSING"),IF(AH98,"INVALID","NOT APPLICABLE")))</f>
        <v/>
      </c>
      <c r="AL98" t="inlineStr">
        <is>
          <t>PARSED</t>
        </is>
      </c>
    </row>
    <row r="99">
      <c r="A99" s="29" t="inlineStr">
        <is>
          <t>UTACSP_AMLE_94_v1</t>
        </is>
      </c>
      <c r="B99" s="30" t="inlineStr">
        <is>
          <t>Please indicate the number of companies or other legal entities to whom your entity provided a registered office, a business correspondence or administrative address and other related services as at the end of the previous calendar year where all beneficial owners were Maltese residents.</t>
        </is>
      </c>
      <c r="C99" s="31" t="inlineStr">
        <is>
          <t>Further explanation of label not specified. Please refer to question text in label column.
WHEN TO ANSWER: “Please indicate the total number of customers to whom your entity provided registered office, business correspondence or administrative address services as at end of the previous calendar year.” (UTACSP_AMLE_8) is greater than “0”</t>
        </is>
      </c>
      <c r="D99" s="34" t="inlineStr"/>
      <c r="E99" s="33" t="inlineStr"/>
      <c r="F99" s="33" t="inlineStr"/>
      <c r="G99" s="33" t="inlineStr"/>
      <c r="H99" s="33" t="inlineStr"/>
      <c r="I99" s="33" t="inlineStr"/>
      <c r="J99" s="33" t="inlineStr"/>
      <c r="K99" s="33" t="inlineStr"/>
      <c r="L99" s="33" t="inlineStr"/>
      <c r="M99" s="33" t="inlineStr"/>
      <c r="N99" s="33" t="inlineStr"/>
      <c r="O99" s="33" t="inlineStr"/>
      <c r="P99" s="33" t="inlineStr"/>
      <c r="Q99" s="33" t="inlineStr"/>
      <c r="R99" s="33" t="inlineStr"/>
      <c r="S99" s="33" t="inlineStr"/>
      <c r="T99" s="33" t="inlineStr"/>
      <c r="U99" s="33" t="inlineStr"/>
      <c r="V99" s="33" t="inlineStr"/>
      <c r="W99" s="33" t="inlineStr"/>
      <c r="X99" s="33" t="inlineStr"/>
      <c r="Y99" s="33" t="inlineStr"/>
      <c r="Z99" s="33" t="inlineStr"/>
      <c r="AA99" s="33" t="inlineStr"/>
      <c r="AB99" s="33" t="inlineStr"/>
      <c r="AC99" s="33" t="inlineStr"/>
      <c r="AD99" s="33" t="inlineStr"/>
      <c r="AE99" s="33" t="inlineStr"/>
      <c r="AF99" s="33" t="inlineStr"/>
      <c r="AG99" s="33" t="inlineStr"/>
      <c r="AH99">
        <f>COUNTA(D99:D99)&gt;0</f>
        <v/>
      </c>
      <c r="AI99">
        <f>IFERROR(AND($D$11&lt;&gt;"",$D$11&gt;0),FALSE)</f>
        <v/>
      </c>
      <c r="AJ99">
        <f>IFERROR(AND($D$11="",NOT(AND($D$11&lt;&gt;"",$D$11&gt;0))),FALSE)</f>
        <v/>
      </c>
      <c r="AK99">
        <f>IF(AI99,IF(AH99,"ANSWERED","MISSING"),IF(AJ99,IF(AH99,"INVALID","CONTROLLER MISSING"),IF(AH99,"INVALID","NOT APPLICABLE")))</f>
        <v/>
      </c>
      <c r="AL99" t="inlineStr">
        <is>
          <t>PARSED</t>
        </is>
      </c>
    </row>
    <row r="100">
      <c r="A100" s="29" t="inlineStr">
        <is>
          <t>UTACSP_AMLE_95_v1</t>
        </is>
      </c>
      <c r="B100" s="30" t="inlineStr">
        <is>
          <t>Please indicate the number of companies or other legal entities to whom your entity provided a registered office, a business correspondence or administrative address and other related services as at end of the previous calendar year where at least one of the beneficial owners was non-Maltese resident.</t>
        </is>
      </c>
      <c r="C100" s="31" t="inlineStr">
        <is>
          <t>Further explanation of label not specified. Please refer to question text in label column.
WHEN TO ANSWER: “Please indicate the total number of customers to whom your entity provided registered office, business correspondence or administrative address services as at end of the previous calendar year.” (UTACSP_AMLE_8) is greater than “0”</t>
        </is>
      </c>
      <c r="D100" s="34" t="inlineStr"/>
      <c r="E100" s="33" t="inlineStr"/>
      <c r="F100" s="33" t="inlineStr"/>
      <c r="G100" s="33" t="inlineStr"/>
      <c r="H100" s="33" t="inlineStr"/>
      <c r="I100" s="33" t="inlineStr"/>
      <c r="J100" s="33" t="inlineStr"/>
      <c r="K100" s="33" t="inlineStr"/>
      <c r="L100" s="33" t="inlineStr"/>
      <c r="M100" s="33" t="inlineStr"/>
      <c r="N100" s="33" t="inlineStr"/>
      <c r="O100" s="33" t="inlineStr"/>
      <c r="P100" s="33" t="inlineStr"/>
      <c r="Q100" s="33" t="inlineStr"/>
      <c r="R100" s="33" t="inlineStr"/>
      <c r="S100" s="33" t="inlineStr"/>
      <c r="T100" s="33" t="inlineStr"/>
      <c r="U100" s="33" t="inlineStr"/>
      <c r="V100" s="33" t="inlineStr"/>
      <c r="W100" s="33" t="inlineStr"/>
      <c r="X100" s="33" t="inlineStr"/>
      <c r="Y100" s="33" t="inlineStr"/>
      <c r="Z100" s="33" t="inlineStr"/>
      <c r="AA100" s="33" t="inlineStr"/>
      <c r="AB100" s="33" t="inlineStr"/>
      <c r="AC100" s="33" t="inlineStr"/>
      <c r="AD100" s="33" t="inlineStr"/>
      <c r="AE100" s="33" t="inlineStr"/>
      <c r="AF100" s="33" t="inlineStr"/>
      <c r="AG100" s="33" t="inlineStr"/>
      <c r="AH100">
        <f>COUNTA(D100:D100)&gt;0</f>
        <v/>
      </c>
      <c r="AI100">
        <f>IFERROR(AND($D$11&lt;&gt;"",$D$11&gt;0),FALSE)</f>
        <v/>
      </c>
      <c r="AJ100">
        <f>IFERROR(AND($D$11="",NOT(AND($D$11&lt;&gt;"",$D$11&gt;0))),FALSE)</f>
        <v/>
      </c>
      <c r="AK100">
        <f>IF(AI100,IF(AH100,"ANSWERED","MISSING"),IF(AJ100,IF(AH100,"INVALID","CONTROLLER MISSING"),IF(AH100,"INVALID","NOT APPLICABLE")))</f>
        <v/>
      </c>
      <c r="AL100" t="inlineStr">
        <is>
          <t>PARSED</t>
        </is>
      </c>
    </row>
    <row r="101">
      <c r="A101" s="29" t="inlineStr">
        <is>
          <t>UTACSP_AMLE_96_v1</t>
        </is>
      </c>
      <c r="B101" s="30" t="inlineStr">
        <is>
          <t>Please indicate the jurisdictions in which the beneficial owners of the companies or legal entities to whom your entity provided a registered office, a business correspondence, or administrative address and other related services as at the end of the previous calendar year, resided.</t>
        </is>
      </c>
      <c r="C101" s="35" t="inlineStr">
        <is>
          <t>TABLE: 8.0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“Please indicate the total number of customers to whom your entity provided registered office, business correspondenc…</t>
        </is>
      </c>
      <c r="D101" s="34" t="inlineStr"/>
      <c r="E101" s="34" t="inlineStr"/>
      <c r="F101" s="34" t="inlineStr"/>
      <c r="G101" s="34" t="inlineStr"/>
      <c r="H101" s="34" t="inlineStr"/>
      <c r="I101" s="34" t="inlineStr"/>
      <c r="J101" s="34" t="inlineStr"/>
      <c r="K101" s="34" t="inlineStr"/>
      <c r="L101" s="34" t="inlineStr"/>
      <c r="M101" s="34" t="inlineStr"/>
      <c r="N101" s="34" t="inlineStr"/>
      <c r="O101" s="34" t="inlineStr"/>
      <c r="P101" s="34" t="inlineStr"/>
      <c r="Q101" s="34" t="inlineStr"/>
      <c r="R101" s="34" t="inlineStr"/>
      <c r="S101" s="34" t="inlineStr"/>
      <c r="T101" s="34" t="inlineStr"/>
      <c r="U101" s="34" t="inlineStr"/>
      <c r="V101" s="34" t="inlineStr"/>
      <c r="W101" s="34" t="inlineStr"/>
      <c r="X101" s="34" t="inlineStr"/>
      <c r="Y101" s="34" t="inlineStr"/>
      <c r="Z101" s="34" t="inlineStr"/>
      <c r="AA101" s="34" t="inlineStr"/>
      <c r="AB101" s="34" t="inlineStr"/>
      <c r="AC101" s="34" t="inlineStr"/>
      <c r="AD101" s="34" t="inlineStr"/>
      <c r="AE101" s="34" t="inlineStr"/>
      <c r="AF101" s="34" t="inlineStr"/>
      <c r="AG101" s="34" t="inlineStr"/>
      <c r="AH101">
        <f>COUNTA(D101:AG101)&gt;0</f>
        <v/>
      </c>
      <c r="AI101">
        <f>IFERROR(AND($D$11&lt;&gt;"",$D$11&gt;0),FALSE)</f>
        <v/>
      </c>
      <c r="AJ101">
        <f>IFERROR(AND($D$11="",NOT(AND($D$11&lt;&gt;"",$D$11&gt;0))),FALSE)</f>
        <v/>
      </c>
      <c r="AK101">
        <f>IF(AI101,IF(AH101,"ANSWERED","MISSING"),IF(AJ101,IF(AH101,"INVALID","CONTROLLER MISSING"),IF(AH101,"INVALID","NOT APPLICABLE")))</f>
        <v/>
      </c>
      <c r="AL101" t="inlineStr">
        <is>
          <t>PARSED</t>
        </is>
      </c>
    </row>
    <row r="102">
      <c r="A102" s="29" t="inlineStr">
        <is>
          <t>UTACSP_AMLE_97_v1</t>
        </is>
      </c>
      <c r="B102" s="30" t="inlineStr">
        <is>
          <t>Please provide the number of beneficial owners of the companies or legal entities to whom your entity provided a registered office, a business correspondence, or administrative address and other related services as at the end of the previous calendar year, per jurisdiction.</t>
        </is>
      </c>
      <c r="C102" s="35" t="inlineStr">
        <is>
          <t>TABLE: 8.0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“Please indicate the jurisdictions in which the beneficial owners of the companies or legal entities to whom your entity provided a registered office, a business correspondence, or administrative address and othe…</t>
        </is>
      </c>
      <c r="D102" s="34" t="inlineStr"/>
      <c r="E102" s="34" t="inlineStr"/>
      <c r="F102" s="34" t="inlineStr"/>
      <c r="G102" s="34" t="inlineStr"/>
      <c r="H102" s="34" t="inlineStr"/>
      <c r="I102" s="34" t="inlineStr"/>
      <c r="J102" s="34" t="inlineStr"/>
      <c r="K102" s="34" t="inlineStr"/>
      <c r="L102" s="34" t="inlineStr"/>
      <c r="M102" s="34" t="inlineStr"/>
      <c r="N102" s="34" t="inlineStr"/>
      <c r="O102" s="34" t="inlineStr"/>
      <c r="P102" s="34" t="inlineStr"/>
      <c r="Q102" s="34" t="inlineStr"/>
      <c r="R102" s="34" t="inlineStr"/>
      <c r="S102" s="34" t="inlineStr"/>
      <c r="T102" s="34" t="inlineStr"/>
      <c r="U102" s="34" t="inlineStr"/>
      <c r="V102" s="34" t="inlineStr"/>
      <c r="W102" s="34" t="inlineStr"/>
      <c r="X102" s="34" t="inlineStr"/>
      <c r="Y102" s="34" t="inlineStr"/>
      <c r="Z102" s="34" t="inlineStr"/>
      <c r="AA102" s="34" t="inlineStr"/>
      <c r="AB102" s="34" t="inlineStr"/>
      <c r="AC102" s="34" t="inlineStr"/>
      <c r="AD102" s="34" t="inlineStr"/>
      <c r="AE102" s="34" t="inlineStr"/>
      <c r="AF102" s="34" t="inlineStr"/>
      <c r="AG102" s="34" t="inlineStr"/>
      <c r="AH102">
        <f>COUNTA(D102:AG102)&gt;0</f>
        <v/>
      </c>
      <c r="AI102">
        <f>IFERROR(D$101&lt;&gt;"",FALSE)</f>
        <v/>
      </c>
      <c r="AJ102">
        <f>IFERROR(AND(D$101="",NOT(D$101&lt;&gt;"")),FALSE)</f>
        <v/>
      </c>
      <c r="AK102">
        <f>IF(AI102,IF(AH102,"ANSWERED","MISSING"),IF(AJ102,IF(AH102,"INVALID","CONTROLLER MISSING"),IF(AH102,"INVALID","NOT APPLICABLE")))</f>
        <v/>
      </c>
      <c r="AL102" t="inlineStr">
        <is>
          <t>PARSED</t>
        </is>
      </c>
    </row>
    <row r="103">
      <c r="A103" s="29" t="inlineStr">
        <is>
          <t>UTACSP_AMLE_98_v1</t>
        </is>
      </c>
      <c r="B103" s="30" t="inlineStr">
        <is>
          <t>Please indicate the jurisdictions in which the beneficial owners of the customers to whom your entity provided company secretary services as at the end of the previous calendar year, resided.</t>
        </is>
      </c>
      <c r="C103" s="35" t="inlineStr">
        <is>
          <t>TABLE: 9.0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“Please indicate the total number of customers as at the end of the previous calendar year for whom your entity acted…</t>
        </is>
      </c>
      <c r="D103" s="34" t="inlineStr"/>
      <c r="E103" s="34" t="inlineStr"/>
      <c r="F103" s="34" t="inlineStr"/>
      <c r="G103" s="34" t="inlineStr"/>
      <c r="H103" s="34" t="inlineStr"/>
      <c r="I103" s="34" t="inlineStr"/>
      <c r="J103" s="34" t="inlineStr"/>
      <c r="K103" s="34" t="inlineStr"/>
      <c r="L103" s="34" t="inlineStr"/>
      <c r="M103" s="34" t="inlineStr"/>
      <c r="N103" s="34" t="inlineStr"/>
      <c r="O103" s="34" t="inlineStr"/>
      <c r="P103" s="34" t="inlineStr"/>
      <c r="Q103" s="34" t="inlineStr"/>
      <c r="R103" s="34" t="inlineStr"/>
      <c r="S103" s="34" t="inlineStr"/>
      <c r="T103" s="34" t="inlineStr"/>
      <c r="U103" s="34" t="inlineStr"/>
      <c r="V103" s="34" t="inlineStr"/>
      <c r="W103" s="34" t="inlineStr"/>
      <c r="X103" s="34" t="inlineStr"/>
      <c r="Y103" s="34" t="inlineStr"/>
      <c r="Z103" s="34" t="inlineStr"/>
      <c r="AA103" s="34" t="inlineStr"/>
      <c r="AB103" s="34" t="inlineStr"/>
      <c r="AC103" s="34" t="inlineStr"/>
      <c r="AD103" s="34" t="inlineStr"/>
      <c r="AE103" s="34" t="inlineStr"/>
      <c r="AF103" s="34" t="inlineStr"/>
      <c r="AG103" s="34" t="inlineStr"/>
      <c r="AH103">
        <f>COUNTA(D103:AG103)&gt;0</f>
        <v/>
      </c>
      <c r="AI103">
        <f>IFERROR(AND($D$14&lt;&gt;"",$D$14&gt;0),FALSE)</f>
        <v/>
      </c>
      <c r="AJ103">
        <f>IFERROR(AND($D$14="",NOT(AND($D$14&lt;&gt;"",$D$14&gt;0))),FALSE)</f>
        <v/>
      </c>
      <c r="AK103">
        <f>IF(AI103,IF(AH103,"ANSWERED","MISSING"),IF(AJ103,IF(AH103,"INVALID","CONTROLLER MISSING"),IF(AH103,"INVALID","NOT APPLICABLE")))</f>
        <v/>
      </c>
      <c r="AL103" t="inlineStr">
        <is>
          <t>PARSED</t>
        </is>
      </c>
    </row>
    <row r="104">
      <c r="A104" s="29" t="inlineStr">
        <is>
          <t>UTACSP_AMLE_99_v1</t>
        </is>
      </c>
      <c r="B104" s="30" t="inlineStr">
        <is>
          <t>Please provide the number of beneficial owners of the customers to whom your entity provided company secretary services as at the end of the previous calendar year, per jurisdiction.</t>
        </is>
      </c>
      <c r="C104" s="35" t="inlineStr">
        <is>
          <t>TABLE: 9.0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“Please indicate the jurisdictions in which the beneficial owners of the customers to whom your entity provided company secretary services as at the end of the previous calendar year, resided.” (UTACSP_AMLE_98) h…</t>
        </is>
      </c>
      <c r="D104" s="34" t="inlineStr"/>
      <c r="E104" s="34" t="inlineStr"/>
      <c r="F104" s="34" t="inlineStr"/>
      <c r="G104" s="34" t="inlineStr"/>
      <c r="H104" s="34" t="inlineStr"/>
      <c r="I104" s="34" t="inlineStr"/>
      <c r="J104" s="34" t="inlineStr"/>
      <c r="K104" s="34" t="inlineStr"/>
      <c r="L104" s="34" t="inlineStr"/>
      <c r="M104" s="34" t="inlineStr"/>
      <c r="N104" s="34" t="inlineStr"/>
      <c r="O104" s="34" t="inlineStr"/>
      <c r="P104" s="34" t="inlineStr"/>
      <c r="Q104" s="34" t="inlineStr"/>
      <c r="R104" s="34" t="inlineStr"/>
      <c r="S104" s="34" t="inlineStr"/>
      <c r="T104" s="34" t="inlineStr"/>
      <c r="U104" s="34" t="inlineStr"/>
      <c r="V104" s="34" t="inlineStr"/>
      <c r="W104" s="34" t="inlineStr"/>
      <c r="X104" s="34" t="inlineStr"/>
      <c r="Y104" s="34" t="inlineStr"/>
      <c r="Z104" s="34" t="inlineStr"/>
      <c r="AA104" s="34" t="inlineStr"/>
      <c r="AB104" s="34" t="inlineStr"/>
      <c r="AC104" s="34" t="inlineStr"/>
      <c r="AD104" s="34" t="inlineStr"/>
      <c r="AE104" s="34" t="inlineStr"/>
      <c r="AF104" s="34" t="inlineStr"/>
      <c r="AG104" s="34" t="inlineStr"/>
      <c r="AH104">
        <f>COUNTA(D104:AG104)&gt;0</f>
        <v/>
      </c>
      <c r="AI104">
        <f>IFERROR(D$103&lt;&gt;"",FALSE)</f>
        <v/>
      </c>
      <c r="AJ104">
        <f>IFERROR(AND(D$103="",NOT(D$103&lt;&gt;"")),FALSE)</f>
        <v/>
      </c>
      <c r="AK104">
        <f>IF(AI104,IF(AH104,"ANSWERED","MISSING"),IF(AJ104,IF(AH104,"INVALID","CONTROLLER MISSING"),IF(AH104,"INVALID","NOT APPLICABLE")))</f>
        <v/>
      </c>
      <c r="AL104" t="inlineStr">
        <is>
          <t>PARSED</t>
        </is>
      </c>
    </row>
    <row r="105">
      <c r="A105" s="29" t="inlineStr">
        <is>
          <t>UTACSP_AMLE_100_v1</t>
        </is>
      </c>
      <c r="B105" s="30" t="inlineStr">
        <is>
          <t>Please indicate the jurisdictions in which customers for whom your entity acted as, or arranged for another person to act as director of a company, a partner in a partnership or in a similar position as at the end of the previous calendar year were registered.</t>
        </is>
      </c>
      <c r="C105" s="35" t="inlineStr">
        <is>
          <t>TABLE: 10.0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“Please indicate the total number of directorship positions held for customers during the previous calendar year.” (…</t>
        </is>
      </c>
      <c r="D105" s="34" t="inlineStr"/>
      <c r="E105" s="34" t="inlineStr"/>
      <c r="F105" s="34" t="inlineStr"/>
      <c r="G105" s="34" t="inlineStr"/>
      <c r="H105" s="34" t="inlineStr"/>
      <c r="I105" s="34" t="inlineStr"/>
      <c r="J105" s="34" t="inlineStr"/>
      <c r="K105" s="34" t="inlineStr"/>
      <c r="L105" s="34" t="inlineStr"/>
      <c r="M105" s="34" t="inlineStr"/>
      <c r="N105" s="34" t="inlineStr"/>
      <c r="O105" s="34" t="inlineStr"/>
      <c r="P105" s="34" t="inlineStr"/>
      <c r="Q105" s="34" t="inlineStr"/>
      <c r="R105" s="34" t="inlineStr"/>
      <c r="S105" s="34" t="inlineStr"/>
      <c r="T105" s="34" t="inlineStr"/>
      <c r="U105" s="34" t="inlineStr"/>
      <c r="V105" s="34" t="inlineStr"/>
      <c r="W105" s="34" t="inlineStr"/>
      <c r="X105" s="34" t="inlineStr"/>
      <c r="Y105" s="34" t="inlineStr"/>
      <c r="Z105" s="34" t="inlineStr"/>
      <c r="AA105" s="34" t="inlineStr"/>
      <c r="AB105" s="34" t="inlineStr"/>
      <c r="AC105" s="34" t="inlineStr"/>
      <c r="AD105" s="34" t="inlineStr"/>
      <c r="AE105" s="34" t="inlineStr"/>
      <c r="AF105" s="34" t="inlineStr"/>
      <c r="AG105" s="34" t="inlineStr"/>
      <c r="AH105">
        <f>COUNTA(D105:AG105)&gt;0</f>
        <v/>
      </c>
      <c r="AI105">
        <f>IFERROR(AND($D$16&lt;&gt;"",$D$16&gt;0),FALSE)</f>
        <v/>
      </c>
      <c r="AJ105">
        <f>IFERROR(AND($D$16="",NOT(AND($D$16&lt;&gt;"",$D$16&gt;0))),FALSE)</f>
        <v/>
      </c>
      <c r="AK105">
        <f>IF(AI105,IF(AH105,"ANSWERED","MISSING"),IF(AJ105,IF(AH105,"INVALID","CONTROLLER MISSING"),IF(AH105,"INVALID","NOT APPLICABLE")))</f>
        <v/>
      </c>
      <c r="AL105" t="inlineStr">
        <is>
          <t>PARSED</t>
        </is>
      </c>
    </row>
    <row r="106">
      <c r="A106" s="29" t="inlineStr">
        <is>
          <t>UTACSP_AMLE_101_v1</t>
        </is>
      </c>
      <c r="B106" s="30" t="inlineStr">
        <is>
          <t>Please provide the number of customers for whom your entity acted as, or arranged for another person to act as director of a company, a partner in a partnership or in a similar position as at the end of the previous calendar year, per jurisdiction.</t>
        </is>
      </c>
      <c r="C106" s="35" t="inlineStr">
        <is>
          <t>TABLE: 10.0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“Please indicate the jurisdictions in which customers for whom your entity acted as, or arranged for another person to act as director of a company, a partner in a partnership or in a similar position as at the…</t>
        </is>
      </c>
      <c r="D106" s="34" t="inlineStr"/>
      <c r="E106" s="34" t="inlineStr"/>
      <c r="F106" s="34" t="inlineStr"/>
      <c r="G106" s="34" t="inlineStr"/>
      <c r="H106" s="34" t="inlineStr"/>
      <c r="I106" s="34" t="inlineStr"/>
      <c r="J106" s="34" t="inlineStr"/>
      <c r="K106" s="34" t="inlineStr"/>
      <c r="L106" s="34" t="inlineStr"/>
      <c r="M106" s="34" t="inlineStr"/>
      <c r="N106" s="34" t="inlineStr"/>
      <c r="O106" s="34" t="inlineStr"/>
      <c r="P106" s="34" t="inlineStr"/>
      <c r="Q106" s="34" t="inlineStr"/>
      <c r="R106" s="34" t="inlineStr"/>
      <c r="S106" s="34" t="inlineStr"/>
      <c r="T106" s="34" t="inlineStr"/>
      <c r="U106" s="34" t="inlineStr"/>
      <c r="V106" s="34" t="inlineStr"/>
      <c r="W106" s="34" t="inlineStr"/>
      <c r="X106" s="34" t="inlineStr"/>
      <c r="Y106" s="34" t="inlineStr"/>
      <c r="Z106" s="34" t="inlineStr"/>
      <c r="AA106" s="34" t="inlineStr"/>
      <c r="AB106" s="34" t="inlineStr"/>
      <c r="AC106" s="34" t="inlineStr"/>
      <c r="AD106" s="34" t="inlineStr"/>
      <c r="AE106" s="34" t="inlineStr"/>
      <c r="AF106" s="34" t="inlineStr"/>
      <c r="AG106" s="34" t="inlineStr"/>
      <c r="AH106">
        <f>COUNTA(D106:AG106)&gt;0</f>
        <v/>
      </c>
      <c r="AI106">
        <f>IFERROR(D$105&lt;&gt;"",FALSE)</f>
        <v/>
      </c>
      <c r="AJ106">
        <f>IFERROR(AND(D$105="",NOT(D$105&lt;&gt;"")),FALSE)</f>
        <v/>
      </c>
      <c r="AK106">
        <f>IF(AI106,IF(AH106,"ANSWERED","MISSING"),IF(AJ106,IF(AH106,"INVALID","CONTROLLER MISSING"),IF(AH106,"INVALID","NOT APPLICABLE")))</f>
        <v/>
      </c>
      <c r="AL106" t="inlineStr">
        <is>
          <t>PARSED</t>
        </is>
      </c>
    </row>
    <row r="107">
      <c r="A107" s="29" t="inlineStr">
        <is>
          <t>UTACSP_AMLE_102_v1</t>
        </is>
      </c>
      <c r="B107" s="30" t="inlineStr">
        <is>
          <t>Please indicate the jurisdictions in which the beneficial owners of the customers to whom your entity provided directorship services as at the end of the previous calendar year, resided.</t>
        </is>
      </c>
      <c r="C107" s="35" t="inlineStr">
        <is>
          <t>TABLE: 11.0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“Please indicate the total number of directorship positions held for customers during the previous calendar year.” (…</t>
        </is>
      </c>
      <c r="D107" s="34" t="inlineStr"/>
      <c r="E107" s="34" t="inlineStr"/>
      <c r="F107" s="34" t="inlineStr"/>
      <c r="G107" s="34" t="inlineStr"/>
      <c r="H107" s="34" t="inlineStr"/>
      <c r="I107" s="34" t="inlineStr"/>
      <c r="J107" s="34" t="inlineStr"/>
      <c r="K107" s="34" t="inlineStr"/>
      <c r="L107" s="34" t="inlineStr"/>
      <c r="M107" s="34" t="inlineStr"/>
      <c r="N107" s="34" t="inlineStr"/>
      <c r="O107" s="34" t="inlineStr"/>
      <c r="P107" s="34" t="inlineStr"/>
      <c r="Q107" s="34" t="inlineStr"/>
      <c r="R107" s="34" t="inlineStr"/>
      <c r="S107" s="34" t="inlineStr"/>
      <c r="T107" s="34" t="inlineStr"/>
      <c r="U107" s="34" t="inlineStr"/>
      <c r="V107" s="34" t="inlineStr"/>
      <c r="W107" s="34" t="inlineStr"/>
      <c r="X107" s="34" t="inlineStr"/>
      <c r="Y107" s="34" t="inlineStr"/>
      <c r="Z107" s="34" t="inlineStr"/>
      <c r="AA107" s="34" t="inlineStr"/>
      <c r="AB107" s="34" t="inlineStr"/>
      <c r="AC107" s="34" t="inlineStr"/>
      <c r="AD107" s="34" t="inlineStr"/>
      <c r="AE107" s="34" t="inlineStr"/>
      <c r="AF107" s="34" t="inlineStr"/>
      <c r="AG107" s="34" t="inlineStr"/>
      <c r="AH107">
        <f>COUNTA(D107:AG107)&gt;0</f>
        <v/>
      </c>
      <c r="AI107">
        <f>IFERROR(AND($D$16&lt;&gt;"",$D$16&gt;0),FALSE)</f>
        <v/>
      </c>
      <c r="AJ107">
        <f>IFERROR(AND($D$16="",NOT(AND($D$16&lt;&gt;"",$D$16&gt;0))),FALSE)</f>
        <v/>
      </c>
      <c r="AK107">
        <f>IF(AI107,IF(AH107,"ANSWERED","MISSING"),IF(AJ107,IF(AH107,"INVALID","CONTROLLER MISSING"),IF(AH107,"INVALID","NOT APPLICABLE")))</f>
        <v/>
      </c>
      <c r="AL107" t="inlineStr">
        <is>
          <t>PARSED</t>
        </is>
      </c>
    </row>
    <row r="108">
      <c r="A108" s="29" t="inlineStr">
        <is>
          <t>UTACSP_AMLE_103_v1</t>
        </is>
      </c>
      <c r="B108" s="30" t="inlineStr">
        <is>
          <t>Please provide the number of beneficial owners of the customers to whom your entity provided directorship services as at the end of the previous calendar year, per jurisdiction.</t>
        </is>
      </c>
      <c r="C108" s="35" t="inlineStr">
        <is>
          <t>TABLE: 11.0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“Please indicate the jurisdictions in which the beneficial owners of the customers to whom your entity provided directorship services as at the end of the previous calendar year, resided.” (UTACSP_AMLE_102) has…</t>
        </is>
      </c>
      <c r="D108" s="34" t="inlineStr"/>
      <c r="E108" s="34" t="inlineStr"/>
      <c r="F108" s="34" t="inlineStr"/>
      <c r="G108" s="34" t="inlineStr"/>
      <c r="H108" s="34" t="inlineStr"/>
      <c r="I108" s="34" t="inlineStr"/>
      <c r="J108" s="34" t="inlineStr"/>
      <c r="K108" s="34" t="inlineStr"/>
      <c r="L108" s="34" t="inlineStr"/>
      <c r="M108" s="34" t="inlineStr"/>
      <c r="N108" s="34" t="inlineStr"/>
      <c r="O108" s="34" t="inlineStr"/>
      <c r="P108" s="34" t="inlineStr"/>
      <c r="Q108" s="34" t="inlineStr"/>
      <c r="R108" s="34" t="inlineStr"/>
      <c r="S108" s="34" t="inlineStr"/>
      <c r="T108" s="34" t="inlineStr"/>
      <c r="U108" s="34" t="inlineStr"/>
      <c r="V108" s="34" t="inlineStr"/>
      <c r="W108" s="34" t="inlineStr"/>
      <c r="X108" s="34" t="inlineStr"/>
      <c r="Y108" s="34" t="inlineStr"/>
      <c r="Z108" s="34" t="inlineStr"/>
      <c r="AA108" s="34" t="inlineStr"/>
      <c r="AB108" s="34" t="inlineStr"/>
      <c r="AC108" s="34" t="inlineStr"/>
      <c r="AD108" s="34" t="inlineStr"/>
      <c r="AE108" s="34" t="inlineStr"/>
      <c r="AF108" s="34" t="inlineStr"/>
      <c r="AG108" s="34" t="inlineStr"/>
      <c r="AH108">
        <f>COUNTA(D108:AG108)&gt;0</f>
        <v/>
      </c>
      <c r="AI108">
        <f>IFERROR(D$107&lt;&gt;"",FALSE)</f>
        <v/>
      </c>
      <c r="AJ108">
        <f>IFERROR(AND(D$107="",NOT(D$107&lt;&gt;"")),FALSE)</f>
        <v/>
      </c>
      <c r="AK108">
        <f>IF(AI108,IF(AH108,"ANSWERED","MISSING"),IF(AJ108,IF(AH108,"INVALID","CONTROLLER MISSING"),IF(AH108,"INVALID","NOT APPLICABLE")))</f>
        <v/>
      </c>
      <c r="AL108" t="inlineStr">
        <is>
          <t>PARSED</t>
        </is>
      </c>
    </row>
    <row r="109">
      <c r="A109" s="29" t="inlineStr">
        <is>
          <t>UTACSP_AMLE_104_v1</t>
        </is>
      </c>
      <c r="B109" s="30" t="inlineStr">
        <is>
          <t>Please indicate the jurisdictions in which customers for whom your entity acted as, or arranged for another person to act as director of a company, a partner in a partnership or in a similar position as at the end of the previous calendar year held their bank/payments/crypto account.</t>
        </is>
      </c>
      <c r="C109" s="35" t="inlineStr">
        <is>
          <t>TABLE: 12.0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“In respect of director roles held or arranged for another person to hold such role, please indicate the number of c…</t>
        </is>
      </c>
      <c r="D109" s="34" t="inlineStr"/>
      <c r="E109" s="34" t="inlineStr"/>
      <c r="F109" s="34" t="inlineStr"/>
      <c r="G109" s="34" t="inlineStr"/>
      <c r="H109" s="34" t="inlineStr"/>
      <c r="I109" s="34" t="inlineStr"/>
      <c r="J109" s="34" t="inlineStr"/>
      <c r="K109" s="34" t="inlineStr"/>
      <c r="L109" s="34" t="inlineStr"/>
      <c r="M109" s="34" t="inlineStr"/>
      <c r="N109" s="34" t="inlineStr"/>
      <c r="O109" s="34" t="inlineStr"/>
      <c r="P109" s="34" t="inlineStr"/>
      <c r="Q109" s="34" t="inlineStr"/>
      <c r="R109" s="34" t="inlineStr"/>
      <c r="S109" s="34" t="inlineStr"/>
      <c r="T109" s="34" t="inlineStr"/>
      <c r="U109" s="34" t="inlineStr"/>
      <c r="V109" s="34" t="inlineStr"/>
      <c r="W109" s="34" t="inlineStr"/>
      <c r="X109" s="34" t="inlineStr"/>
      <c r="Y109" s="34" t="inlineStr"/>
      <c r="Z109" s="34" t="inlineStr"/>
      <c r="AA109" s="34" t="inlineStr"/>
      <c r="AB109" s="34" t="inlineStr"/>
      <c r="AC109" s="34" t="inlineStr"/>
      <c r="AD109" s="34" t="inlineStr"/>
      <c r="AE109" s="34" t="inlineStr"/>
      <c r="AF109" s="34" t="inlineStr"/>
      <c r="AG109" s="34" t="inlineStr"/>
      <c r="AH109">
        <f>COUNTA(D109:AG109)&gt;0</f>
        <v/>
      </c>
      <c r="AI109">
        <f>IFERROR(AND($D$18&lt;&gt;"",$D$18&gt;0),FALSE)</f>
        <v/>
      </c>
      <c r="AJ109">
        <f>IFERROR(AND($D$18="",NOT(AND($D$18&lt;&gt;"",$D$18&gt;0))),FALSE)</f>
        <v/>
      </c>
      <c r="AK109">
        <f>IF(AI109,IF(AH109,"ANSWERED","MISSING"),IF(AJ109,IF(AH109,"INVALID","CONTROLLER MISSING"),IF(AH109,"INVALID","NOT APPLICABLE")))</f>
        <v/>
      </c>
      <c r="AL109" t="inlineStr">
        <is>
          <t>PARSED</t>
        </is>
      </c>
    </row>
    <row r="110">
      <c r="A110" s="29" t="inlineStr">
        <is>
          <t>UTACSP_AMLE_105_v1</t>
        </is>
      </c>
      <c r="B110" s="30" t="inlineStr">
        <is>
          <t>Please provide the number of customers who held their bank/payments/crypto account in each respective jurisdiction indicated in the question above.</t>
        </is>
      </c>
      <c r="C110" s="35" t="inlineStr">
        <is>
          <t>TABLE: 12.0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“Please indicate the jurisdictions in which customers for whom your entity acted as, or arranged for another person to act as director of a company, a partner in a partnership or in a similar position as at the…</t>
        </is>
      </c>
      <c r="D110" s="34" t="inlineStr"/>
      <c r="E110" s="34" t="inlineStr"/>
      <c r="F110" s="34" t="inlineStr"/>
      <c r="G110" s="34" t="inlineStr"/>
      <c r="H110" s="34" t="inlineStr"/>
      <c r="I110" s="34" t="inlineStr"/>
      <c r="J110" s="34" t="inlineStr"/>
      <c r="K110" s="34" t="inlineStr"/>
      <c r="L110" s="34" t="inlineStr"/>
      <c r="M110" s="34" t="inlineStr"/>
      <c r="N110" s="34" t="inlineStr"/>
      <c r="O110" s="34" t="inlineStr"/>
      <c r="P110" s="34" t="inlineStr"/>
      <c r="Q110" s="34" t="inlineStr"/>
      <c r="R110" s="34" t="inlineStr"/>
      <c r="S110" s="34" t="inlineStr"/>
      <c r="T110" s="34" t="inlineStr"/>
      <c r="U110" s="34" t="inlineStr"/>
      <c r="V110" s="34" t="inlineStr"/>
      <c r="W110" s="34" t="inlineStr"/>
      <c r="X110" s="34" t="inlineStr"/>
      <c r="Y110" s="34" t="inlineStr"/>
      <c r="Z110" s="34" t="inlineStr"/>
      <c r="AA110" s="34" t="inlineStr"/>
      <c r="AB110" s="34" t="inlineStr"/>
      <c r="AC110" s="34" t="inlineStr"/>
      <c r="AD110" s="34" t="inlineStr"/>
      <c r="AE110" s="34" t="inlineStr"/>
      <c r="AF110" s="34" t="inlineStr"/>
      <c r="AG110" s="34" t="inlineStr"/>
      <c r="AH110">
        <f>COUNTA(D110:AG110)&gt;0</f>
        <v/>
      </c>
      <c r="AI110">
        <f>IFERROR(D$109&lt;&gt;"",FALSE)</f>
        <v/>
      </c>
      <c r="AJ110">
        <f>IFERROR(AND(D$109="",NOT(D$109&lt;&gt;"")),FALSE)</f>
        <v/>
      </c>
      <c r="AK110">
        <f>IF(AI110,IF(AH110,"ANSWERED","MISSING"),IF(AJ110,IF(AH110,"INVALID","CONTROLLER MISSING"),IF(AH110,"INVALID","NOT APPLICABLE")))</f>
        <v/>
      </c>
      <c r="AL110" t="inlineStr">
        <is>
          <t>PARSED</t>
        </is>
      </c>
    </row>
    <row r="111">
      <c r="A111" s="29" t="inlineStr">
        <is>
          <t>UTACSP_AMLE_106_v1</t>
        </is>
      </c>
      <c r="B111" s="30" t="inlineStr">
        <is>
          <t>With respect to customers for whom your entity acted as, or arranged for another person to act as director of a company, a partner in a partnership or in a similar position as at the end of the previous calendar year, please indicate the jurisdictions from which loans issued by non-financial institutions (both legal and natural persons or legal arrangements) were originated.</t>
        </is>
      </c>
      <c r="C111" s="35" t="inlineStr">
        <is>
          <t>TABLE: 13.0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“In respect of director roles held or arranged for another person to hold such role, please indicate the number of c…</t>
        </is>
      </c>
      <c r="D111" s="34" t="inlineStr"/>
      <c r="E111" s="34" t="inlineStr"/>
      <c r="F111" s="34" t="inlineStr"/>
      <c r="G111" s="34" t="inlineStr"/>
      <c r="H111" s="34" t="inlineStr"/>
      <c r="I111" s="34" t="inlineStr"/>
      <c r="J111" s="34" t="inlineStr"/>
      <c r="K111" s="34" t="inlineStr"/>
      <c r="L111" s="34" t="inlineStr"/>
      <c r="M111" s="34" t="inlineStr"/>
      <c r="N111" s="34" t="inlineStr"/>
      <c r="O111" s="34" t="inlineStr"/>
      <c r="P111" s="34" t="inlineStr"/>
      <c r="Q111" s="34" t="inlineStr"/>
      <c r="R111" s="34" t="inlineStr"/>
      <c r="S111" s="34" t="inlineStr"/>
      <c r="T111" s="34" t="inlineStr"/>
      <c r="U111" s="34" t="inlineStr"/>
      <c r="V111" s="34" t="inlineStr"/>
      <c r="W111" s="34" t="inlineStr"/>
      <c r="X111" s="34" t="inlineStr"/>
      <c r="Y111" s="34" t="inlineStr"/>
      <c r="Z111" s="34" t="inlineStr"/>
      <c r="AA111" s="34" t="inlineStr"/>
      <c r="AB111" s="34" t="inlineStr"/>
      <c r="AC111" s="34" t="inlineStr"/>
      <c r="AD111" s="34" t="inlineStr"/>
      <c r="AE111" s="34" t="inlineStr"/>
      <c r="AF111" s="34" t="inlineStr"/>
      <c r="AG111" s="34" t="inlineStr"/>
      <c r="AH111">
        <f>COUNTA(D111:AG111)&gt;0</f>
        <v/>
      </c>
      <c r="AI111">
        <f>IFERROR(AND($D$18&lt;&gt;"",$D$18&gt;0),FALSE)</f>
        <v/>
      </c>
      <c r="AJ111">
        <f>IFERROR(AND($D$18="",NOT(AND($D$18&lt;&gt;"",$D$18&gt;0))),FALSE)</f>
        <v/>
      </c>
      <c r="AK111">
        <f>IF(AI111,IF(AH111,"ANSWERED","MISSING"),IF(AJ111,IF(AH111,"INVALID","CONTROLLER MISSING"),IF(AH111,"INVALID","NOT APPLICABLE")))</f>
        <v/>
      </c>
      <c r="AL111" t="inlineStr">
        <is>
          <t>PARSED</t>
        </is>
      </c>
    </row>
    <row r="112">
      <c r="A112" s="29" t="inlineStr">
        <is>
          <t>UTACSP_AMLE_107_v1</t>
        </is>
      </c>
      <c r="B112" s="30" t="inlineStr">
        <is>
          <t>Please provide the number of customers with loans originating in each respective jurisdiction indicated in the question above (issued by non-financial institutions, that is, both legal and natural persons or legal arrangements)</t>
        </is>
      </c>
      <c r="C112" s="35" t="inlineStr">
        <is>
          <t>TABLE: 13.0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“With respect to customers for whom your entity acted as, or arranged for another person to act as director of a company, a partner in a partnership or in a similar position as at the end of the previous calenda…</t>
        </is>
      </c>
      <c r="D112" s="34" t="inlineStr"/>
      <c r="E112" s="34" t="inlineStr"/>
      <c r="F112" s="34" t="inlineStr"/>
      <c r="G112" s="34" t="inlineStr"/>
      <c r="H112" s="34" t="inlineStr"/>
      <c r="I112" s="34" t="inlineStr"/>
      <c r="J112" s="34" t="inlineStr"/>
      <c r="K112" s="34" t="inlineStr"/>
      <c r="L112" s="34" t="inlineStr"/>
      <c r="M112" s="34" t="inlineStr"/>
      <c r="N112" s="34" t="inlineStr"/>
      <c r="O112" s="34" t="inlineStr"/>
      <c r="P112" s="34" t="inlineStr"/>
      <c r="Q112" s="34" t="inlineStr"/>
      <c r="R112" s="34" t="inlineStr"/>
      <c r="S112" s="34" t="inlineStr"/>
      <c r="T112" s="34" t="inlineStr"/>
      <c r="U112" s="34" t="inlineStr"/>
      <c r="V112" s="34" t="inlineStr"/>
      <c r="W112" s="34" t="inlineStr"/>
      <c r="X112" s="34" t="inlineStr"/>
      <c r="Y112" s="34" t="inlineStr"/>
      <c r="Z112" s="34" t="inlineStr"/>
      <c r="AA112" s="34" t="inlineStr"/>
      <c r="AB112" s="34" t="inlineStr"/>
      <c r="AC112" s="34" t="inlineStr"/>
      <c r="AD112" s="34" t="inlineStr"/>
      <c r="AE112" s="34" t="inlineStr"/>
      <c r="AF112" s="34" t="inlineStr"/>
      <c r="AG112" s="34" t="inlineStr"/>
      <c r="AH112">
        <f>COUNTA(D112:AG112)&gt;0</f>
        <v/>
      </c>
      <c r="AI112">
        <f>IFERROR(D$111&lt;&gt;"",FALSE)</f>
        <v/>
      </c>
      <c r="AJ112">
        <f>IFERROR(AND(D$111="",NOT(D$111&lt;&gt;"")),FALSE)</f>
        <v/>
      </c>
      <c r="AK112">
        <f>IF(AI112,IF(AH112,"ANSWERED","MISSING"),IF(AJ112,IF(AH112,"INVALID","CONTROLLER MISSING"),IF(AH112,"INVALID","NOT APPLICABLE")))</f>
        <v/>
      </c>
      <c r="AL112" t="inlineStr">
        <is>
          <t>PARSED</t>
        </is>
      </c>
    </row>
    <row r="113" ht="24" customHeight="1">
      <c r="A113" s="28" t="inlineStr">
        <is>
          <t>AMLE — INTERFACE RISK</t>
        </is>
      </c>
      <c r="B113" s="28" t="n"/>
      <c r="C113" s="28" t="n"/>
      <c r="D113" s="28" t="n"/>
      <c r="E113" s="28" t="n"/>
      <c r="F113" s="28" t="n"/>
      <c r="G113" s="28" t="n"/>
      <c r="H113" s="28" t="n"/>
      <c r="I113" s="28" t="n"/>
      <c r="J113" s="28" t="n"/>
      <c r="K113" s="28" t="n"/>
      <c r="L113" s="28" t="n"/>
      <c r="M113" s="28" t="n"/>
      <c r="N113" s="28" t="n"/>
      <c r="O113" s="28" t="n"/>
      <c r="P113" s="28" t="n"/>
      <c r="Q113" s="28" t="n"/>
      <c r="R113" s="28" t="n"/>
      <c r="S113" s="28" t="n"/>
      <c r="T113" s="28" t="n"/>
      <c r="U113" s="28" t="n"/>
      <c r="V113" s="28" t="n"/>
      <c r="W113" s="28" t="n"/>
      <c r="X113" s="28" t="n"/>
      <c r="Y113" s="28" t="n"/>
      <c r="Z113" s="28" t="n"/>
      <c r="AA113" s="28" t="n"/>
      <c r="AB113" s="28" t="n"/>
      <c r="AC113" s="28" t="n"/>
      <c r="AD113" s="28" t="n"/>
      <c r="AE113" s="28" t="n"/>
      <c r="AF113" s="28" t="n"/>
      <c r="AG113" s="28" t="n"/>
    </row>
    <row r="114">
      <c r="A114" s="29" t="inlineStr">
        <is>
          <t>UTACSP_AMLE_108_v1</t>
        </is>
      </c>
      <c r="B114" s="30" t="inlineStr">
        <is>
          <t>From the total number of customers, what % was onboarded on a face-to-face basis during the previous calendar year?</t>
        </is>
      </c>
      <c r="C114" s="31" t="inlineStr">
        <is>
          <t>Onboarded on a face-to-face basis refers to the cases when the customer is physically present for verification purposes. Where a customer was met face-to-face by an entity within the Group, but not by the subject person…</t>
        </is>
      </c>
      <c r="D114" s="32" t="inlineStr"/>
      <c r="E114" s="33" t="inlineStr"/>
      <c r="F114" s="33" t="inlineStr"/>
      <c r="G114" s="33" t="inlineStr"/>
      <c r="H114" s="33" t="inlineStr"/>
      <c r="I114" s="33" t="inlineStr"/>
      <c r="J114" s="33" t="inlineStr"/>
      <c r="K114" s="33" t="inlineStr"/>
      <c r="L114" s="33" t="inlineStr"/>
      <c r="M114" s="33" t="inlineStr"/>
      <c r="N114" s="33" t="inlineStr"/>
      <c r="O114" s="33" t="inlineStr"/>
      <c r="P114" s="33" t="inlineStr"/>
      <c r="Q114" s="33" t="inlineStr"/>
      <c r="R114" s="33" t="inlineStr"/>
      <c r="S114" s="33" t="inlineStr"/>
      <c r="T114" s="33" t="inlineStr"/>
      <c r="U114" s="33" t="inlineStr"/>
      <c r="V114" s="33" t="inlineStr"/>
      <c r="W114" s="33" t="inlineStr"/>
      <c r="X114" s="33" t="inlineStr"/>
      <c r="Y114" s="33" t="inlineStr"/>
      <c r="Z114" s="33" t="inlineStr"/>
      <c r="AA114" s="33" t="inlineStr"/>
      <c r="AB114" s="33" t="inlineStr"/>
      <c r="AC114" s="33" t="inlineStr"/>
      <c r="AD114" s="33" t="inlineStr"/>
      <c r="AE114" s="33" t="inlineStr"/>
      <c r="AF114" s="33" t="inlineStr"/>
      <c r="AG114" s="33" t="inlineStr"/>
      <c r="AH114">
        <f>COUNTA(D114:D114)&gt;0</f>
        <v/>
      </c>
      <c r="AI114">
        <f>TRUE</f>
        <v/>
      </c>
      <c r="AJ114">
        <f>FALSE</f>
        <v/>
      </c>
      <c r="AK114">
        <f>IF(AH114,"ANSWERED","MISSING")</f>
        <v/>
      </c>
      <c r="AL114" t="inlineStr">
        <is>
          <t>NO_DEPENDENCY</t>
        </is>
      </c>
    </row>
    <row r="115">
      <c r="A115" s="29" t="inlineStr">
        <is>
          <t>UTACSP_AMLE_109_v1</t>
        </is>
      </c>
      <c r="B115" s="30" t="inlineStr">
        <is>
          <t>From the total number of customers, what % was onboarded on a non-face-to-face basis, during the previous calendar year?</t>
        </is>
      </c>
      <c r="C115" s="31" t="inlineStr">
        <is>
          <t>Non-face-to-face refers to the cases when the customer (or its agent) was not physically present for verification purposes. Where a customer was met face-to-face by an entity within the Group but not by the subject pers…</t>
        </is>
      </c>
      <c r="D115" s="32" t="inlineStr"/>
      <c r="E115" s="33" t="inlineStr"/>
      <c r="F115" s="33" t="inlineStr"/>
      <c r="G115" s="33" t="inlineStr"/>
      <c r="H115" s="33" t="inlineStr"/>
      <c r="I115" s="33" t="inlineStr"/>
      <c r="J115" s="33" t="inlineStr"/>
      <c r="K115" s="33" t="inlineStr"/>
      <c r="L115" s="33" t="inlineStr"/>
      <c r="M115" s="33" t="inlineStr"/>
      <c r="N115" s="33" t="inlineStr"/>
      <c r="O115" s="33" t="inlineStr"/>
      <c r="P115" s="33" t="inlineStr"/>
      <c r="Q115" s="33" t="inlineStr"/>
      <c r="R115" s="33" t="inlineStr"/>
      <c r="S115" s="33" t="inlineStr"/>
      <c r="T115" s="33" t="inlineStr"/>
      <c r="U115" s="33" t="inlineStr"/>
      <c r="V115" s="33" t="inlineStr"/>
      <c r="W115" s="33" t="inlineStr"/>
      <c r="X115" s="33" t="inlineStr"/>
      <c r="Y115" s="33" t="inlineStr"/>
      <c r="Z115" s="33" t="inlineStr"/>
      <c r="AA115" s="33" t="inlineStr"/>
      <c r="AB115" s="33" t="inlineStr"/>
      <c r="AC115" s="33" t="inlineStr"/>
      <c r="AD115" s="33" t="inlineStr"/>
      <c r="AE115" s="33" t="inlineStr"/>
      <c r="AF115" s="33" t="inlineStr"/>
      <c r="AG115" s="33" t="inlineStr"/>
      <c r="AH115">
        <f>COUNTA(D115:D115)&gt;0</f>
        <v/>
      </c>
      <c r="AI115">
        <f>TRUE</f>
        <v/>
      </c>
      <c r="AJ115">
        <f>FALSE</f>
        <v/>
      </c>
      <c r="AK115">
        <f>IF(AH115,"ANSWERED","MISSING")</f>
        <v/>
      </c>
      <c r="AL115" t="inlineStr">
        <is>
          <t>NO_DEPENDENCY</t>
        </is>
      </c>
    </row>
    <row r="116">
      <c r="A116" s="29" t="inlineStr">
        <is>
          <t>UTACSP_AMLE_110_v1</t>
        </is>
      </c>
      <c r="B116" s="30" t="inlineStr">
        <is>
          <t>How many agents/ introducers/ intermediaries did your entity have at the end of the previous calendar year?</t>
        </is>
      </c>
      <c r="C116" s="31" t="inlineStr">
        <is>
          <t>Further explanation of label not specified. Please refer to question text in label column.</t>
        </is>
      </c>
      <c r="D116" s="32" t="inlineStr"/>
      <c r="E116" s="33" t="inlineStr"/>
      <c r="F116" s="33" t="inlineStr"/>
      <c r="G116" s="33" t="inlineStr"/>
      <c r="H116" s="33" t="inlineStr"/>
      <c r="I116" s="33" t="inlineStr"/>
      <c r="J116" s="33" t="inlineStr"/>
      <c r="K116" s="33" t="inlineStr"/>
      <c r="L116" s="33" t="inlineStr"/>
      <c r="M116" s="33" t="inlineStr"/>
      <c r="N116" s="33" t="inlineStr"/>
      <c r="O116" s="33" t="inlineStr"/>
      <c r="P116" s="33" t="inlineStr"/>
      <c r="Q116" s="33" t="inlineStr"/>
      <c r="R116" s="33" t="inlineStr"/>
      <c r="S116" s="33" t="inlineStr"/>
      <c r="T116" s="33" t="inlineStr"/>
      <c r="U116" s="33" t="inlineStr"/>
      <c r="V116" s="33" t="inlineStr"/>
      <c r="W116" s="33" t="inlineStr"/>
      <c r="X116" s="33" t="inlineStr"/>
      <c r="Y116" s="33" t="inlineStr"/>
      <c r="Z116" s="33" t="inlineStr"/>
      <c r="AA116" s="33" t="inlineStr"/>
      <c r="AB116" s="33" t="inlineStr"/>
      <c r="AC116" s="33" t="inlineStr"/>
      <c r="AD116" s="33" t="inlineStr"/>
      <c r="AE116" s="33" t="inlineStr"/>
      <c r="AF116" s="33" t="inlineStr"/>
      <c r="AG116" s="33" t="inlineStr"/>
      <c r="AH116">
        <f>COUNTA(D116:D116)&gt;0</f>
        <v/>
      </c>
      <c r="AI116">
        <f>TRUE</f>
        <v/>
      </c>
      <c r="AJ116">
        <f>FALSE</f>
        <v/>
      </c>
      <c r="AK116">
        <f>IF(AH116,"ANSWERED","MISSING")</f>
        <v/>
      </c>
      <c r="AL116" t="inlineStr">
        <is>
          <t>NO_DEPENDENCY</t>
        </is>
      </c>
    </row>
    <row r="117">
      <c r="A117" s="29" t="inlineStr">
        <is>
          <t>UTACSP_AMLE_111_v1</t>
        </is>
      </c>
      <c r="B117" s="30" t="inlineStr">
        <is>
          <t>What is the % of customers that were introduced by either an agent, introducer or an intermediary?</t>
        </is>
      </c>
      <c r="C117" s="31" t="inlineStr">
        <is>
          <t>Further explanation of label not specified. Please refer to question text in label column.</t>
        </is>
      </c>
      <c r="D117" s="32" t="inlineStr"/>
      <c r="E117" s="33" t="inlineStr"/>
      <c r="F117" s="33" t="inlineStr"/>
      <c r="G117" s="33" t="inlineStr"/>
      <c r="H117" s="33" t="inlineStr"/>
      <c r="I117" s="33" t="inlineStr"/>
      <c r="J117" s="33" t="inlineStr"/>
      <c r="K117" s="33" t="inlineStr"/>
      <c r="L117" s="33" t="inlineStr"/>
      <c r="M117" s="33" t="inlineStr"/>
      <c r="N117" s="33" t="inlineStr"/>
      <c r="O117" s="33" t="inlineStr"/>
      <c r="P117" s="33" t="inlineStr"/>
      <c r="Q117" s="33" t="inlineStr"/>
      <c r="R117" s="33" t="inlineStr"/>
      <c r="S117" s="33" t="inlineStr"/>
      <c r="T117" s="33" t="inlineStr"/>
      <c r="U117" s="33" t="inlineStr"/>
      <c r="V117" s="33" t="inlineStr"/>
      <c r="W117" s="33" t="inlineStr"/>
      <c r="X117" s="33" t="inlineStr"/>
      <c r="Y117" s="33" t="inlineStr"/>
      <c r="Z117" s="33" t="inlineStr"/>
      <c r="AA117" s="33" t="inlineStr"/>
      <c r="AB117" s="33" t="inlineStr"/>
      <c r="AC117" s="33" t="inlineStr"/>
      <c r="AD117" s="33" t="inlineStr"/>
      <c r="AE117" s="33" t="inlineStr"/>
      <c r="AF117" s="33" t="inlineStr"/>
      <c r="AG117" s="33" t="inlineStr"/>
      <c r="AH117">
        <f>COUNTA(D117:D117)&gt;0</f>
        <v/>
      </c>
      <c r="AI117">
        <f>TRUE</f>
        <v/>
      </c>
      <c r="AJ117">
        <f>FALSE</f>
        <v/>
      </c>
      <c r="AK117">
        <f>IF(AH117,"ANSWERED","MISSING")</f>
        <v/>
      </c>
      <c r="AL117" t="inlineStr">
        <is>
          <t>NO_DEPENDENCY</t>
        </is>
      </c>
    </row>
    <row r="118">
      <c r="A118" s="29" t="inlineStr">
        <is>
          <t>UTACSP_AMLE_112_v1</t>
        </is>
      </c>
      <c r="B118" s="30" t="inlineStr">
        <is>
          <t>Please indicate the jurisdictions in which agents, intermediaries or introducers operate.</t>
        </is>
      </c>
      <c r="C118" s="35" t="inlineStr">
        <is>
          <t>TABLE: 14.0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“What is the % of customers that were introduced by either an agent, introducer or an intermediary?” (UTACSP_AMLE_11…</t>
        </is>
      </c>
      <c r="D118" s="34" t="inlineStr"/>
      <c r="E118" s="34" t="inlineStr"/>
      <c r="F118" s="34" t="inlineStr"/>
      <c r="G118" s="34" t="inlineStr"/>
      <c r="H118" s="34" t="inlineStr"/>
      <c r="I118" s="34" t="inlineStr"/>
      <c r="J118" s="34" t="inlineStr"/>
      <c r="K118" s="34" t="inlineStr"/>
      <c r="L118" s="34" t="inlineStr"/>
      <c r="M118" s="34" t="inlineStr"/>
      <c r="N118" s="34" t="inlineStr"/>
      <c r="O118" s="34" t="inlineStr"/>
      <c r="P118" s="34" t="inlineStr"/>
      <c r="Q118" s="34" t="inlineStr"/>
      <c r="R118" s="34" t="inlineStr"/>
      <c r="S118" s="34" t="inlineStr"/>
      <c r="T118" s="34" t="inlineStr"/>
      <c r="U118" s="34" t="inlineStr"/>
      <c r="V118" s="34" t="inlineStr"/>
      <c r="W118" s="34" t="inlineStr"/>
      <c r="X118" s="34" t="inlineStr"/>
      <c r="Y118" s="34" t="inlineStr"/>
      <c r="Z118" s="34" t="inlineStr"/>
      <c r="AA118" s="34" t="inlineStr"/>
      <c r="AB118" s="34" t="inlineStr"/>
      <c r="AC118" s="34" t="inlineStr"/>
      <c r="AD118" s="34" t="inlineStr"/>
      <c r="AE118" s="34" t="inlineStr"/>
      <c r="AF118" s="34" t="inlineStr"/>
      <c r="AG118" s="34" t="inlineStr"/>
      <c r="AH118">
        <f>COUNTA(D118:AG118)&gt;0</f>
        <v/>
      </c>
      <c r="AI118">
        <f>IFERROR(AND($D$117&lt;&gt;"",$D$117&gt;0),FALSE)</f>
        <v/>
      </c>
      <c r="AJ118">
        <f>IFERROR(AND($D$117="",NOT(AND($D$117&lt;&gt;"",$D$117&gt;0))),FALSE)</f>
        <v/>
      </c>
      <c r="AK118">
        <f>IF(AI118,IF(AH118,"ANSWERED","MISSING"),IF(AJ118,IF(AH118,"INVALID","CONTROLLER MISSING"),IF(AH118,"INVALID","NOT APPLICABLE")))</f>
        <v/>
      </c>
      <c r="AL118" t="inlineStr">
        <is>
          <t>PARSED</t>
        </is>
      </c>
    </row>
    <row r="119">
      <c r="A119" s="29" t="inlineStr">
        <is>
          <t>UTACSP_AMLE_113_v1</t>
        </is>
      </c>
      <c r="B119" s="30" t="inlineStr">
        <is>
          <t>Please provide the number of agents, intermediaries or introducers per jurisdiction.</t>
        </is>
      </c>
      <c r="C119" s="35" t="inlineStr">
        <is>
          <t>TABLE: 14.0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“Please indicate the jurisdictions in which agents, intermediaries or introducers operate.” (UTACSP_AMLE_112) has been answered</t>
        </is>
      </c>
      <c r="D119" s="34" t="inlineStr"/>
      <c r="E119" s="34" t="inlineStr"/>
      <c r="F119" s="34" t="inlineStr"/>
      <c r="G119" s="34" t="inlineStr"/>
      <c r="H119" s="34" t="inlineStr"/>
      <c r="I119" s="34" t="inlineStr"/>
      <c r="J119" s="34" t="inlineStr"/>
      <c r="K119" s="34" t="inlineStr"/>
      <c r="L119" s="34" t="inlineStr"/>
      <c r="M119" s="34" t="inlineStr"/>
      <c r="N119" s="34" t="inlineStr"/>
      <c r="O119" s="34" t="inlineStr"/>
      <c r="P119" s="34" t="inlineStr"/>
      <c r="Q119" s="34" t="inlineStr"/>
      <c r="R119" s="34" t="inlineStr"/>
      <c r="S119" s="34" t="inlineStr"/>
      <c r="T119" s="34" t="inlineStr"/>
      <c r="U119" s="34" t="inlineStr"/>
      <c r="V119" s="34" t="inlineStr"/>
      <c r="W119" s="34" t="inlineStr"/>
      <c r="X119" s="34" t="inlineStr"/>
      <c r="Y119" s="34" t="inlineStr"/>
      <c r="Z119" s="34" t="inlineStr"/>
      <c r="AA119" s="34" t="inlineStr"/>
      <c r="AB119" s="34" t="inlineStr"/>
      <c r="AC119" s="34" t="inlineStr"/>
      <c r="AD119" s="34" t="inlineStr"/>
      <c r="AE119" s="34" t="inlineStr"/>
      <c r="AF119" s="34" t="inlineStr"/>
      <c r="AG119" s="34" t="inlineStr"/>
      <c r="AH119">
        <f>COUNTA(D119:AG119)&gt;0</f>
        <v/>
      </c>
      <c r="AI119">
        <f>IFERROR(D$118&lt;&gt;"",FALSE)</f>
        <v/>
      </c>
      <c r="AJ119">
        <f>IFERROR(AND(D$118="",NOT(D$118&lt;&gt;"")),FALSE)</f>
        <v/>
      </c>
      <c r="AK119">
        <f>IF(AI119,IF(AH119,"ANSWERED","MISSING"),IF(AJ119,IF(AH119,"INVALID","CONTROLLER MISSING"),IF(AH119,"INVALID","NOT APPLICABLE")))</f>
        <v/>
      </c>
      <c r="AL119" t="inlineStr">
        <is>
          <t>PARSED</t>
        </is>
      </c>
    </row>
    <row r="120">
      <c r="A120" s="29" t="inlineStr">
        <is>
          <t>UTACSP_AMLE_114_v1</t>
        </is>
      </c>
      <c r="B120" s="30" t="inlineStr">
        <is>
          <t>What is the % of customers whose CDD in terms of Regulation 7(1)(a), 7(1)(b) and 7(1)(c) has been carried out by another subject person/third party, on the basis of a reliance agreement between your entity and the other subject person/third party?</t>
        </is>
      </c>
      <c r="C120" s="31" t="inlineStr">
        <is>
          <t>Further explanation of label not specified. Please refer to question text in label column.</t>
        </is>
      </c>
      <c r="D120" s="32" t="inlineStr"/>
      <c r="E120" s="33" t="inlineStr"/>
      <c r="F120" s="33" t="inlineStr"/>
      <c r="G120" s="33" t="inlineStr"/>
      <c r="H120" s="33" t="inlineStr"/>
      <c r="I120" s="33" t="inlineStr"/>
      <c r="J120" s="33" t="inlineStr"/>
      <c r="K120" s="33" t="inlineStr"/>
      <c r="L120" s="33" t="inlineStr"/>
      <c r="M120" s="33" t="inlineStr"/>
      <c r="N120" s="33" t="inlineStr"/>
      <c r="O120" s="33" t="inlineStr"/>
      <c r="P120" s="33" t="inlineStr"/>
      <c r="Q120" s="33" t="inlineStr"/>
      <c r="R120" s="33" t="inlineStr"/>
      <c r="S120" s="33" t="inlineStr"/>
      <c r="T120" s="33" t="inlineStr"/>
      <c r="U120" s="33" t="inlineStr"/>
      <c r="V120" s="33" t="inlineStr"/>
      <c r="W120" s="33" t="inlineStr"/>
      <c r="X120" s="33" t="inlineStr"/>
      <c r="Y120" s="33" t="inlineStr"/>
      <c r="Z120" s="33" t="inlineStr"/>
      <c r="AA120" s="33" t="inlineStr"/>
      <c r="AB120" s="33" t="inlineStr"/>
      <c r="AC120" s="33" t="inlineStr"/>
      <c r="AD120" s="33" t="inlineStr"/>
      <c r="AE120" s="33" t="inlineStr"/>
      <c r="AF120" s="33" t="inlineStr"/>
      <c r="AG120" s="33" t="inlineStr"/>
      <c r="AH120">
        <f>COUNTA(D120:D120)&gt;0</f>
        <v/>
      </c>
      <c r="AI120">
        <f>TRUE</f>
        <v/>
      </c>
      <c r="AJ120">
        <f>FALSE</f>
        <v/>
      </c>
      <c r="AK120">
        <f>IF(AH120,"ANSWERED","MISSING")</f>
        <v/>
      </c>
      <c r="AL120" t="inlineStr">
        <is>
          <t>NO_DEPENDENCY</t>
        </is>
      </c>
    </row>
    <row r="121" ht="24" customHeight="1">
      <c r="A121" s="28" t="inlineStr">
        <is>
          <t>AMLE — MLRO, MONITORING FUNCTION AND EMPLOYEES</t>
        </is>
      </c>
      <c r="B121" s="28" t="n"/>
      <c r="C121" s="28" t="n"/>
      <c r="D121" s="28" t="n"/>
      <c r="E121" s="28" t="n"/>
      <c r="F121" s="28" t="n"/>
      <c r="G121" s="28" t="n"/>
      <c r="H121" s="28" t="n"/>
      <c r="I121" s="28" t="n"/>
      <c r="J121" s="28" t="n"/>
      <c r="K121" s="28" t="n"/>
      <c r="L121" s="28" t="n"/>
      <c r="M121" s="28" t="n"/>
      <c r="N121" s="28" t="n"/>
      <c r="O121" s="28" t="n"/>
      <c r="P121" s="28" t="n"/>
      <c r="Q121" s="28" t="n"/>
      <c r="R121" s="28" t="n"/>
      <c r="S121" s="28" t="n"/>
      <c r="T121" s="28" t="n"/>
      <c r="U121" s="28" t="n"/>
      <c r="V121" s="28" t="n"/>
      <c r="W121" s="28" t="n"/>
      <c r="X121" s="28" t="n"/>
      <c r="Y121" s="28" t="n"/>
      <c r="Z121" s="28" t="n"/>
      <c r="AA121" s="28" t="n"/>
      <c r="AB121" s="28" t="n"/>
      <c r="AC121" s="28" t="n"/>
      <c r="AD121" s="28" t="n"/>
      <c r="AE121" s="28" t="n"/>
      <c r="AF121" s="28" t="n"/>
      <c r="AG121" s="28" t="n"/>
    </row>
    <row r="122">
      <c r="A122" s="29" t="inlineStr">
        <is>
          <t>UTACSP_AMLE_115_v1</t>
        </is>
      </c>
      <c r="B122" s="30" t="inlineStr">
        <is>
          <t>How many years of experience does the MLRO have in AML/CFT?</t>
        </is>
      </c>
      <c r="C122" s="31" t="inlineStr">
        <is>
          <t>Further explanation of label not specified. Please refer to question text in label column.
OPTIONS: Use the dropdown list; the full option list is intentionally not repeated here.</t>
        </is>
      </c>
      <c r="D122" s="32" t="inlineStr"/>
      <c r="E122" s="33" t="inlineStr"/>
      <c r="F122" s="33" t="inlineStr"/>
      <c r="G122" s="33" t="inlineStr"/>
      <c r="H122" s="33" t="inlineStr"/>
      <c r="I122" s="33" t="inlineStr"/>
      <c r="J122" s="33" t="inlineStr"/>
      <c r="K122" s="33" t="inlineStr"/>
      <c r="L122" s="33" t="inlineStr"/>
      <c r="M122" s="33" t="inlineStr"/>
      <c r="N122" s="33" t="inlineStr"/>
      <c r="O122" s="33" t="inlineStr"/>
      <c r="P122" s="33" t="inlineStr"/>
      <c r="Q122" s="33" t="inlineStr"/>
      <c r="R122" s="33" t="inlineStr"/>
      <c r="S122" s="33" t="inlineStr"/>
      <c r="T122" s="33" t="inlineStr"/>
      <c r="U122" s="33" t="inlineStr"/>
      <c r="V122" s="33" t="inlineStr"/>
      <c r="W122" s="33" t="inlineStr"/>
      <c r="X122" s="33" t="inlineStr"/>
      <c r="Y122" s="33" t="inlineStr"/>
      <c r="Z122" s="33" t="inlineStr"/>
      <c r="AA122" s="33" t="inlineStr"/>
      <c r="AB122" s="33" t="inlineStr"/>
      <c r="AC122" s="33" t="inlineStr"/>
      <c r="AD122" s="33" t="inlineStr"/>
      <c r="AE122" s="33" t="inlineStr"/>
      <c r="AF122" s="33" t="inlineStr"/>
      <c r="AG122" s="33" t="inlineStr"/>
      <c r="AH122">
        <f>COUNTA(D122:D122)&gt;0</f>
        <v/>
      </c>
      <c r="AI122">
        <f>TRUE</f>
        <v/>
      </c>
      <c r="AJ122">
        <f>FALSE</f>
        <v/>
      </c>
      <c r="AK122">
        <f>IF(AH122,"ANSWERED","MISSING")</f>
        <v/>
      </c>
      <c r="AL122" t="inlineStr">
        <is>
          <t>NO_DEPENDENCY</t>
        </is>
      </c>
    </row>
    <row r="123">
      <c r="A123" s="29" t="inlineStr">
        <is>
          <t>UTACSP_AMLE_116_v1</t>
        </is>
      </c>
      <c r="B123" s="30" t="inlineStr">
        <is>
          <t>How many hours do you dedicate to the MLRO function on a weekly basis?</t>
        </is>
      </c>
      <c r="C123" s="31" t="inlineStr">
        <is>
          <t>Further explanation of label not specified. Please refer to question text in label column.
OPTIONS: 0 - 10 hours | 11 - 20 hours | 21 - 30 hours | 31 - 40 hours</t>
        </is>
      </c>
      <c r="D123" s="32" t="inlineStr"/>
      <c r="E123" s="33" t="inlineStr"/>
      <c r="F123" s="33" t="inlineStr"/>
      <c r="G123" s="33" t="inlineStr"/>
      <c r="H123" s="33" t="inlineStr"/>
      <c r="I123" s="33" t="inlineStr"/>
      <c r="J123" s="33" t="inlineStr"/>
      <c r="K123" s="33" t="inlineStr"/>
      <c r="L123" s="33" t="inlineStr"/>
      <c r="M123" s="33" t="inlineStr"/>
      <c r="N123" s="33" t="inlineStr"/>
      <c r="O123" s="33" t="inlineStr"/>
      <c r="P123" s="33" t="inlineStr"/>
      <c r="Q123" s="33" t="inlineStr"/>
      <c r="R123" s="33" t="inlineStr"/>
      <c r="S123" s="33" t="inlineStr"/>
      <c r="T123" s="33" t="inlineStr"/>
      <c r="U123" s="33" t="inlineStr"/>
      <c r="V123" s="33" t="inlineStr"/>
      <c r="W123" s="33" t="inlineStr"/>
      <c r="X123" s="33" t="inlineStr"/>
      <c r="Y123" s="33" t="inlineStr"/>
      <c r="Z123" s="33" t="inlineStr"/>
      <c r="AA123" s="33" t="inlineStr"/>
      <c r="AB123" s="33" t="inlineStr"/>
      <c r="AC123" s="33" t="inlineStr"/>
      <c r="AD123" s="33" t="inlineStr"/>
      <c r="AE123" s="33" t="inlineStr"/>
      <c r="AF123" s="33" t="inlineStr"/>
      <c r="AG123" s="33" t="inlineStr"/>
      <c r="AH123">
        <f>COUNTA(D123:D123)&gt;0</f>
        <v/>
      </c>
      <c r="AI123">
        <f>TRUE</f>
        <v/>
      </c>
      <c r="AJ123">
        <f>FALSE</f>
        <v/>
      </c>
      <c r="AK123">
        <f>IF(AH123,"ANSWERED","MISSING")</f>
        <v/>
      </c>
      <c r="AL123" t="inlineStr">
        <is>
          <t>NO_DEPENDENCY</t>
        </is>
      </c>
    </row>
    <row r="124">
      <c r="A124" s="29" t="inlineStr">
        <is>
          <t>UTACSP_AMLE_117_v1</t>
        </is>
      </c>
      <c r="B124" s="30" t="inlineStr">
        <is>
          <t>Is the MLRO responsible for other areas other than AML/CFT within the entity?</t>
        </is>
      </c>
      <c r="C124" s="31" t="inlineStr">
        <is>
          <t>Further explanation of label not specified. Please refer to question text in label column.
OPTIONS: Yes | No</t>
        </is>
      </c>
      <c r="D124" s="32" t="inlineStr"/>
      <c r="E124" s="33" t="inlineStr"/>
      <c r="F124" s="33" t="inlineStr"/>
      <c r="G124" s="33" t="inlineStr"/>
      <c r="H124" s="33" t="inlineStr"/>
      <c r="I124" s="33" t="inlineStr"/>
      <c r="J124" s="33" t="inlineStr"/>
      <c r="K124" s="33" t="inlineStr"/>
      <c r="L124" s="33" t="inlineStr"/>
      <c r="M124" s="33" t="inlineStr"/>
      <c r="N124" s="33" t="inlineStr"/>
      <c r="O124" s="33" t="inlineStr"/>
      <c r="P124" s="33" t="inlineStr"/>
      <c r="Q124" s="33" t="inlineStr"/>
      <c r="R124" s="33" t="inlineStr"/>
      <c r="S124" s="33" t="inlineStr"/>
      <c r="T124" s="33" t="inlineStr"/>
      <c r="U124" s="33" t="inlineStr"/>
      <c r="V124" s="33" t="inlineStr"/>
      <c r="W124" s="33" t="inlineStr"/>
      <c r="X124" s="33" t="inlineStr"/>
      <c r="Y124" s="33" t="inlineStr"/>
      <c r="Z124" s="33" t="inlineStr"/>
      <c r="AA124" s="33" t="inlineStr"/>
      <c r="AB124" s="33" t="inlineStr"/>
      <c r="AC124" s="33" t="inlineStr"/>
      <c r="AD124" s="33" t="inlineStr"/>
      <c r="AE124" s="33" t="inlineStr"/>
      <c r="AF124" s="33" t="inlineStr"/>
      <c r="AG124" s="33" t="inlineStr"/>
      <c r="AH124">
        <f>COUNTA(D124:D124)&gt;0</f>
        <v/>
      </c>
      <c r="AI124">
        <f>TRUE</f>
        <v/>
      </c>
      <c r="AJ124">
        <f>FALSE</f>
        <v/>
      </c>
      <c r="AK124">
        <f>IF(AH124,"ANSWERED","MISSING")</f>
        <v/>
      </c>
      <c r="AL124" t="inlineStr">
        <is>
          <t>NO_DEPENDENCY</t>
        </is>
      </c>
    </row>
    <row r="125">
      <c r="A125" s="29" t="inlineStr">
        <is>
          <t>UTACSP_AMLE_118_v1</t>
        </is>
      </c>
      <c r="B125" s="30" t="inlineStr">
        <is>
          <t>Please provide a description of the other areas of responsibility.</t>
        </is>
      </c>
      <c r="C125" s="31" t="inlineStr">
        <is>
          <t>Further explanation of label not specified. Please refer to question text in label column.
WHEN TO ANSWER: “Is the MLRO responsible for other areas other than AML/CFT within the entity?” (UTACSP_AMLE_117) is “Yes”</t>
        </is>
      </c>
      <c r="D125" s="34" t="inlineStr"/>
      <c r="E125" s="33" t="inlineStr"/>
      <c r="F125" s="33" t="inlineStr"/>
      <c r="G125" s="33" t="inlineStr"/>
      <c r="H125" s="33" t="inlineStr"/>
      <c r="I125" s="33" t="inlineStr"/>
      <c r="J125" s="33" t="inlineStr"/>
      <c r="K125" s="33" t="inlineStr"/>
      <c r="L125" s="33" t="inlineStr"/>
      <c r="M125" s="33" t="inlineStr"/>
      <c r="N125" s="33" t="inlineStr"/>
      <c r="O125" s="33" t="inlineStr"/>
      <c r="P125" s="33" t="inlineStr"/>
      <c r="Q125" s="33" t="inlineStr"/>
      <c r="R125" s="33" t="inlineStr"/>
      <c r="S125" s="33" t="inlineStr"/>
      <c r="T125" s="33" t="inlineStr"/>
      <c r="U125" s="33" t="inlineStr"/>
      <c r="V125" s="33" t="inlineStr"/>
      <c r="W125" s="33" t="inlineStr"/>
      <c r="X125" s="33" t="inlineStr"/>
      <c r="Y125" s="33" t="inlineStr"/>
      <c r="Z125" s="33" t="inlineStr"/>
      <c r="AA125" s="33" t="inlineStr"/>
      <c r="AB125" s="33" t="inlineStr"/>
      <c r="AC125" s="33" t="inlineStr"/>
      <c r="AD125" s="33" t="inlineStr"/>
      <c r="AE125" s="33" t="inlineStr"/>
      <c r="AF125" s="33" t="inlineStr"/>
      <c r="AG125" s="33" t="inlineStr"/>
      <c r="AH125">
        <f>COUNTA(D125:D125)&gt;0</f>
        <v/>
      </c>
      <c r="AI125">
        <f>IFERROR(AND($D$124&lt;&gt;"",$D$124="Yes"),FALSE)</f>
        <v/>
      </c>
      <c r="AJ125">
        <f>IFERROR(AND($D$124="",NOT(AND($D$124&lt;&gt;"",$D$124="Yes"))),FALSE)</f>
        <v/>
      </c>
      <c r="AK125">
        <f>IF(AI125,IF(AH125,"ANSWERED","MISSING"),IF(AJ125,IF(AH125,"INVALID","CONTROLLER MISSING"),IF(AH125,"INVALID","NOT APPLICABLE")))</f>
        <v/>
      </c>
      <c r="AL125" t="inlineStr">
        <is>
          <t>PARSED</t>
        </is>
      </c>
    </row>
    <row r="126">
      <c r="A126" s="29" t="inlineStr">
        <is>
          <t>UTACSP_AMLE_119_v1</t>
        </is>
      </c>
      <c r="B126" s="30" t="inlineStr">
        <is>
          <t>Does the MLRO have a direct reporting line to the Board of Directors?</t>
        </is>
      </c>
      <c r="C126" s="31" t="inlineStr">
        <is>
          <t>Further explanation of label not specified. Please refer to question text in label column.
OPTIONS: Yes | No</t>
        </is>
      </c>
      <c r="D126" s="32" t="inlineStr"/>
      <c r="E126" s="33" t="inlineStr"/>
      <c r="F126" s="33" t="inlineStr"/>
      <c r="G126" s="33" t="inlineStr"/>
      <c r="H126" s="33" t="inlineStr"/>
      <c r="I126" s="33" t="inlineStr"/>
      <c r="J126" s="33" t="inlineStr"/>
      <c r="K126" s="33" t="inlineStr"/>
      <c r="L126" s="33" t="inlineStr"/>
      <c r="M126" s="33" t="inlineStr"/>
      <c r="N126" s="33" t="inlineStr"/>
      <c r="O126" s="33" t="inlineStr"/>
      <c r="P126" s="33" t="inlineStr"/>
      <c r="Q126" s="33" t="inlineStr"/>
      <c r="R126" s="33" t="inlineStr"/>
      <c r="S126" s="33" t="inlineStr"/>
      <c r="T126" s="33" t="inlineStr"/>
      <c r="U126" s="33" t="inlineStr"/>
      <c r="V126" s="33" t="inlineStr"/>
      <c r="W126" s="33" t="inlineStr"/>
      <c r="X126" s="33" t="inlineStr"/>
      <c r="Y126" s="33" t="inlineStr"/>
      <c r="Z126" s="33" t="inlineStr"/>
      <c r="AA126" s="33" t="inlineStr"/>
      <c r="AB126" s="33" t="inlineStr"/>
      <c r="AC126" s="33" t="inlineStr"/>
      <c r="AD126" s="33" t="inlineStr"/>
      <c r="AE126" s="33" t="inlineStr"/>
      <c r="AF126" s="33" t="inlineStr"/>
      <c r="AG126" s="33" t="inlineStr"/>
      <c r="AH126">
        <f>COUNTA(D126:D126)&gt;0</f>
        <v/>
      </c>
      <c r="AI126">
        <f>TRUE</f>
        <v/>
      </c>
      <c r="AJ126">
        <f>FALSE</f>
        <v/>
      </c>
      <c r="AK126">
        <f>IF(AH126,"ANSWERED","MISSING")</f>
        <v/>
      </c>
      <c r="AL126" t="inlineStr">
        <is>
          <t>NO_DEPENDENCY</t>
        </is>
      </c>
    </row>
    <row r="127">
      <c r="A127" s="29" t="inlineStr">
        <is>
          <t>UTACSP_AMLE_120_v1</t>
        </is>
      </c>
      <c r="B127" s="30" t="inlineStr">
        <is>
          <t>Has the entity appointed an officer at management level to monitor the day-to-day implementation of the AML/CFT measures, policies, controls and procedures adopted by the entity?</t>
        </is>
      </c>
      <c r="C127" s="31" t="inlineStr">
        <is>
          <t>Further explanation of label not specified. Please refer to question text in label column.
OPTIONS: Use the dropdown list; the full option list is intentionally not repeated here.</t>
        </is>
      </c>
      <c r="D127" s="32" t="inlineStr"/>
      <c r="E127" s="33" t="inlineStr"/>
      <c r="F127" s="33" t="inlineStr"/>
      <c r="G127" s="33" t="inlineStr"/>
      <c r="H127" s="33" t="inlineStr"/>
      <c r="I127" s="33" t="inlineStr"/>
      <c r="J127" s="33" t="inlineStr"/>
      <c r="K127" s="33" t="inlineStr"/>
      <c r="L127" s="33" t="inlineStr"/>
      <c r="M127" s="33" t="inlineStr"/>
      <c r="N127" s="33" t="inlineStr"/>
      <c r="O127" s="33" t="inlineStr"/>
      <c r="P127" s="33" t="inlineStr"/>
      <c r="Q127" s="33" t="inlineStr"/>
      <c r="R127" s="33" t="inlineStr"/>
      <c r="S127" s="33" t="inlineStr"/>
      <c r="T127" s="33" t="inlineStr"/>
      <c r="U127" s="33" t="inlineStr"/>
      <c r="V127" s="33" t="inlineStr"/>
      <c r="W127" s="33" t="inlineStr"/>
      <c r="X127" s="33" t="inlineStr"/>
      <c r="Y127" s="33" t="inlineStr"/>
      <c r="Z127" s="33" t="inlineStr"/>
      <c r="AA127" s="33" t="inlineStr"/>
      <c r="AB127" s="33" t="inlineStr"/>
      <c r="AC127" s="33" t="inlineStr"/>
      <c r="AD127" s="33" t="inlineStr"/>
      <c r="AE127" s="33" t="inlineStr"/>
      <c r="AF127" s="33" t="inlineStr"/>
      <c r="AG127" s="33" t="inlineStr"/>
      <c r="AH127">
        <f>COUNTA(D127:D127)&gt;0</f>
        <v/>
      </c>
      <c r="AI127">
        <f>TRUE</f>
        <v/>
      </c>
      <c r="AJ127">
        <f>FALSE</f>
        <v/>
      </c>
      <c r="AK127">
        <f>IF(AH127,"ANSWERED","MISSING")</f>
        <v/>
      </c>
      <c r="AL127" t="inlineStr">
        <is>
          <t>NO_DEPENDENCY</t>
        </is>
      </c>
    </row>
    <row r="128">
      <c r="A128" s="29" t="inlineStr">
        <is>
          <t>UTACSP_AMLE_121_v1</t>
        </is>
      </c>
      <c r="B128" s="30" t="inlineStr">
        <is>
          <t>On average, how many years of experience in the industry does the director(s) and/or senior management of your entity have?</t>
        </is>
      </c>
      <c r="C128" s="31" t="inlineStr">
        <is>
          <t>Further explanation of label not specified. Please refer to question text in label column.</t>
        </is>
      </c>
      <c r="D128" s="32" t="inlineStr"/>
      <c r="E128" s="33" t="inlineStr"/>
      <c r="F128" s="33" t="inlineStr"/>
      <c r="G128" s="33" t="inlineStr"/>
      <c r="H128" s="33" t="inlineStr"/>
      <c r="I128" s="33" t="inlineStr"/>
      <c r="J128" s="33" t="inlineStr"/>
      <c r="K128" s="33" t="inlineStr"/>
      <c r="L128" s="33" t="inlineStr"/>
      <c r="M128" s="33" t="inlineStr"/>
      <c r="N128" s="33" t="inlineStr"/>
      <c r="O128" s="33" t="inlineStr"/>
      <c r="P128" s="33" t="inlineStr"/>
      <c r="Q128" s="33" t="inlineStr"/>
      <c r="R128" s="33" t="inlineStr"/>
      <c r="S128" s="33" t="inlineStr"/>
      <c r="T128" s="33" t="inlineStr"/>
      <c r="U128" s="33" t="inlineStr"/>
      <c r="V128" s="33" t="inlineStr"/>
      <c r="W128" s="33" t="inlineStr"/>
      <c r="X128" s="33" t="inlineStr"/>
      <c r="Y128" s="33" t="inlineStr"/>
      <c r="Z128" s="33" t="inlineStr"/>
      <c r="AA128" s="33" t="inlineStr"/>
      <c r="AB128" s="33" t="inlineStr"/>
      <c r="AC128" s="33" t="inlineStr"/>
      <c r="AD128" s="33" t="inlineStr"/>
      <c r="AE128" s="33" t="inlineStr"/>
      <c r="AF128" s="33" t="inlineStr"/>
      <c r="AG128" s="33" t="inlineStr"/>
      <c r="AH128">
        <f>COUNTA(D128:D128)&gt;0</f>
        <v/>
      </c>
      <c r="AI128">
        <f>TRUE</f>
        <v/>
      </c>
      <c r="AJ128">
        <f>FALSE</f>
        <v/>
      </c>
      <c r="AK128">
        <f>IF(AH128,"ANSWERED","MISSING")</f>
        <v/>
      </c>
      <c r="AL128" t="inlineStr">
        <is>
          <t>NO_DEPENDENCY</t>
        </is>
      </c>
    </row>
    <row r="129">
      <c r="A129" s="29" t="inlineStr">
        <is>
          <t>UTACSP_AMLE_122_v1</t>
        </is>
      </c>
      <c r="B129" s="30" t="inlineStr">
        <is>
          <t>How many staff members expressed in full time equivalent (FTE) are part of the AML/CFT team (if one exists)?</t>
        </is>
      </c>
      <c r="C129" s="31" t="inlineStr">
        <is>
          <t>Employment in full-time equivalent ("FTE") is a conversion method used to measure the number of employees according to the number of hours worked. When using FTE, a full-time employee working a 40 hour week is equivalen…</t>
        </is>
      </c>
      <c r="D129" s="32" t="inlineStr"/>
      <c r="E129" s="33" t="inlineStr"/>
      <c r="F129" s="33" t="inlineStr"/>
      <c r="G129" s="33" t="inlineStr"/>
      <c r="H129" s="33" t="inlineStr"/>
      <c r="I129" s="33" t="inlineStr"/>
      <c r="J129" s="33" t="inlineStr"/>
      <c r="K129" s="33" t="inlineStr"/>
      <c r="L129" s="33" t="inlineStr"/>
      <c r="M129" s="33" t="inlineStr"/>
      <c r="N129" s="33" t="inlineStr"/>
      <c r="O129" s="33" t="inlineStr"/>
      <c r="P129" s="33" t="inlineStr"/>
      <c r="Q129" s="33" t="inlineStr"/>
      <c r="R129" s="33" t="inlineStr"/>
      <c r="S129" s="33" t="inlineStr"/>
      <c r="T129" s="33" t="inlineStr"/>
      <c r="U129" s="33" t="inlineStr"/>
      <c r="V129" s="33" t="inlineStr"/>
      <c r="W129" s="33" t="inlineStr"/>
      <c r="X129" s="33" t="inlineStr"/>
      <c r="Y129" s="33" t="inlineStr"/>
      <c r="Z129" s="33" t="inlineStr"/>
      <c r="AA129" s="33" t="inlineStr"/>
      <c r="AB129" s="33" t="inlineStr"/>
      <c r="AC129" s="33" t="inlineStr"/>
      <c r="AD129" s="33" t="inlineStr"/>
      <c r="AE129" s="33" t="inlineStr"/>
      <c r="AF129" s="33" t="inlineStr"/>
      <c r="AG129" s="33" t="inlineStr"/>
      <c r="AH129">
        <f>COUNTA(D129:D129)&gt;0</f>
        <v/>
      </c>
      <c r="AI129">
        <f>TRUE</f>
        <v/>
      </c>
      <c r="AJ129">
        <f>FALSE</f>
        <v/>
      </c>
      <c r="AK129">
        <f>IF(AH129,"ANSWERED","MISSING")</f>
        <v/>
      </c>
      <c r="AL129" t="inlineStr">
        <is>
          <t>NO_DEPENDENCY</t>
        </is>
      </c>
    </row>
    <row r="130">
      <c r="A130" s="29" t="inlineStr">
        <is>
          <t>UTACSP_AMLE_123_v1</t>
        </is>
      </c>
      <c r="B130" s="30" t="inlineStr">
        <is>
          <t>How many staff members in the AML/CFT team expressed in full time equivalent (FTE) are also responsible for other roles and responsibilities not attributable to AML/CFT (e.g. front office / back office etc.)?</t>
        </is>
      </c>
      <c r="C130" s="31" t="inlineStr">
        <is>
          <t>Employment in full-time equivalent ("FTE") is a conversion method used to measure the number of employees according to the number of hours worked. When using FTE, a full-time employee working a 40 hour week is equivalen…
WHEN TO ANSWER: “How many staff members expressed in full time equivalent (FTE) are part of the AML/CFT team (if one exists)?” (UTACSP_AMLE_122) is greater than “0”</t>
        </is>
      </c>
      <c r="D130" s="34" t="inlineStr"/>
      <c r="E130" s="33" t="inlineStr"/>
      <c r="F130" s="33" t="inlineStr"/>
      <c r="G130" s="33" t="inlineStr"/>
      <c r="H130" s="33" t="inlineStr"/>
      <c r="I130" s="33" t="inlineStr"/>
      <c r="J130" s="33" t="inlineStr"/>
      <c r="K130" s="33" t="inlineStr"/>
      <c r="L130" s="33" t="inlineStr"/>
      <c r="M130" s="33" t="inlineStr"/>
      <c r="N130" s="33" t="inlineStr"/>
      <c r="O130" s="33" t="inlineStr"/>
      <c r="P130" s="33" t="inlineStr"/>
      <c r="Q130" s="33" t="inlineStr"/>
      <c r="R130" s="33" t="inlineStr"/>
      <c r="S130" s="33" t="inlineStr"/>
      <c r="T130" s="33" t="inlineStr"/>
      <c r="U130" s="33" t="inlineStr"/>
      <c r="V130" s="33" t="inlineStr"/>
      <c r="W130" s="33" t="inlineStr"/>
      <c r="X130" s="33" t="inlineStr"/>
      <c r="Y130" s="33" t="inlineStr"/>
      <c r="Z130" s="33" t="inlineStr"/>
      <c r="AA130" s="33" t="inlineStr"/>
      <c r="AB130" s="33" t="inlineStr"/>
      <c r="AC130" s="33" t="inlineStr"/>
      <c r="AD130" s="33" t="inlineStr"/>
      <c r="AE130" s="33" t="inlineStr"/>
      <c r="AF130" s="33" t="inlineStr"/>
      <c r="AG130" s="33" t="inlineStr"/>
      <c r="AH130">
        <f>COUNTA(D130:D130)&gt;0</f>
        <v/>
      </c>
      <c r="AI130">
        <f>IFERROR(AND($D$129&lt;&gt;"",$D$129&gt;0),FALSE)</f>
        <v/>
      </c>
      <c r="AJ130">
        <f>IFERROR(AND($D$129="",NOT(AND($D$129&lt;&gt;"",$D$129&gt;0))),FALSE)</f>
        <v/>
      </c>
      <c r="AK130">
        <f>IF(AI130,IF(AH130,"ANSWERED","MISSING"),IF(AJ130,IF(AH130,"INVALID","CONTROLLER MISSING"),IF(AH130,"INVALID","NOT APPLICABLE")))</f>
        <v/>
      </c>
      <c r="AL130" t="inlineStr">
        <is>
          <t>PARSED</t>
        </is>
      </c>
    </row>
    <row r="131">
      <c r="A131" s="29" t="inlineStr">
        <is>
          <t>UTACSP_AMLE_124_v1</t>
        </is>
      </c>
      <c r="B131" s="30" t="inlineStr">
        <is>
          <t>How often does your entity assess the conduct and integrity of employees (including partners or directors) handling relevant financial business and/or relevant activity?</t>
        </is>
      </c>
      <c r="C131" s="31" t="inlineStr">
        <is>
          <t>Further explanation of label not specified. Please refer to question text in label column.
OPTIONS: At onboarding only | At onboarding and at least yearly | Not assessed | At onboarding and every two years or more</t>
        </is>
      </c>
      <c r="D131" s="32" t="inlineStr"/>
      <c r="E131" s="33" t="inlineStr"/>
      <c r="F131" s="33" t="inlineStr"/>
      <c r="G131" s="33" t="inlineStr"/>
      <c r="H131" s="33" t="inlineStr"/>
      <c r="I131" s="33" t="inlineStr"/>
      <c r="J131" s="33" t="inlineStr"/>
      <c r="K131" s="33" t="inlineStr"/>
      <c r="L131" s="33" t="inlineStr"/>
      <c r="M131" s="33" t="inlineStr"/>
      <c r="N131" s="33" t="inlineStr"/>
      <c r="O131" s="33" t="inlineStr"/>
      <c r="P131" s="33" t="inlineStr"/>
      <c r="Q131" s="33" t="inlineStr"/>
      <c r="R131" s="33" t="inlineStr"/>
      <c r="S131" s="33" t="inlineStr"/>
      <c r="T131" s="33" t="inlineStr"/>
      <c r="U131" s="33" t="inlineStr"/>
      <c r="V131" s="33" t="inlineStr"/>
      <c r="W131" s="33" t="inlineStr"/>
      <c r="X131" s="33" t="inlineStr"/>
      <c r="Y131" s="33" t="inlineStr"/>
      <c r="Z131" s="33" t="inlineStr"/>
      <c r="AA131" s="33" t="inlineStr"/>
      <c r="AB131" s="33" t="inlineStr"/>
      <c r="AC131" s="33" t="inlineStr"/>
      <c r="AD131" s="33" t="inlineStr"/>
      <c r="AE131" s="33" t="inlineStr"/>
      <c r="AF131" s="33" t="inlineStr"/>
      <c r="AG131" s="33" t="inlineStr"/>
      <c r="AH131">
        <f>COUNTA(D131:D131)&gt;0</f>
        <v/>
      </c>
      <c r="AI131">
        <f>TRUE</f>
        <v/>
      </c>
      <c r="AJ131">
        <f>FALSE</f>
        <v/>
      </c>
      <c r="AK131">
        <f>IF(AH131,"ANSWERED","MISSING")</f>
        <v/>
      </c>
      <c r="AL131" t="inlineStr">
        <is>
          <t>NO_DEPENDENCY</t>
        </is>
      </c>
    </row>
    <row r="132">
      <c r="A132" s="29" t="inlineStr">
        <is>
          <t>UTACSP_AMLE_125_v1</t>
        </is>
      </c>
      <c r="B132" s="30" t="inlineStr">
        <is>
          <t>In the past five (5) years, were any employees (including directors and partners) disciplined for non-compliance with the AML/CFT policies and procedures?</t>
        </is>
      </c>
      <c r="C132" s="31" t="inlineStr">
        <is>
          <t>Further explanation of label not specified. Please refer to question text in label column.
OPTIONS: Yes | No</t>
        </is>
      </c>
      <c r="D132" s="32" t="inlineStr"/>
      <c r="E132" s="33" t="inlineStr"/>
      <c r="F132" s="33" t="inlineStr"/>
      <c r="G132" s="33" t="inlineStr"/>
      <c r="H132" s="33" t="inlineStr"/>
      <c r="I132" s="33" t="inlineStr"/>
      <c r="J132" s="33" t="inlineStr"/>
      <c r="K132" s="33" t="inlineStr"/>
      <c r="L132" s="33" t="inlineStr"/>
      <c r="M132" s="33" t="inlineStr"/>
      <c r="N132" s="33" t="inlineStr"/>
      <c r="O132" s="33" t="inlineStr"/>
      <c r="P132" s="33" t="inlineStr"/>
      <c r="Q132" s="33" t="inlineStr"/>
      <c r="R132" s="33" t="inlineStr"/>
      <c r="S132" s="33" t="inlineStr"/>
      <c r="T132" s="33" t="inlineStr"/>
      <c r="U132" s="33" t="inlineStr"/>
      <c r="V132" s="33" t="inlineStr"/>
      <c r="W132" s="33" t="inlineStr"/>
      <c r="X132" s="33" t="inlineStr"/>
      <c r="Y132" s="33" t="inlineStr"/>
      <c r="Z132" s="33" t="inlineStr"/>
      <c r="AA132" s="33" t="inlineStr"/>
      <c r="AB132" s="33" t="inlineStr"/>
      <c r="AC132" s="33" t="inlineStr"/>
      <c r="AD132" s="33" t="inlineStr"/>
      <c r="AE132" s="33" t="inlineStr"/>
      <c r="AF132" s="33" t="inlineStr"/>
      <c r="AG132" s="33" t="inlineStr"/>
      <c r="AH132">
        <f>COUNTA(D132:D132)&gt;0</f>
        <v/>
      </c>
      <c r="AI132">
        <f>TRUE</f>
        <v/>
      </c>
      <c r="AJ132">
        <f>FALSE</f>
        <v/>
      </c>
      <c r="AK132">
        <f>IF(AH132,"ANSWERED","MISSING")</f>
        <v/>
      </c>
      <c r="AL132" t="inlineStr">
        <is>
          <t>NO_DEPENDENCY</t>
        </is>
      </c>
    </row>
    <row r="133">
      <c r="A133" s="29" t="inlineStr">
        <is>
          <t>UTACSP_AMLE_126_v1</t>
        </is>
      </c>
      <c r="B133" s="30" t="inlineStr">
        <is>
          <t>If 'Yes', please explain.</t>
        </is>
      </c>
      <c r="C133" s="31" t="inlineStr">
        <is>
          <t>Further explanation of label not specified. Please refer to question text in label column.
WHEN TO ANSWER: “In the past five (5) years, were any employees (including directors and partners) disciplined for non-compliance with the AML/CFT policies and procedures?” (UTACSP_AMLE_125) is “Yes”</t>
        </is>
      </c>
      <c r="D133" s="34" t="inlineStr"/>
      <c r="E133" s="33" t="inlineStr"/>
      <c r="F133" s="33" t="inlineStr"/>
      <c r="G133" s="33" t="inlineStr"/>
      <c r="H133" s="33" t="inlineStr"/>
      <c r="I133" s="33" t="inlineStr"/>
      <c r="J133" s="33" t="inlineStr"/>
      <c r="K133" s="33" t="inlineStr"/>
      <c r="L133" s="33" t="inlineStr"/>
      <c r="M133" s="33" t="inlineStr"/>
      <c r="N133" s="33" t="inlineStr"/>
      <c r="O133" s="33" t="inlineStr"/>
      <c r="P133" s="33" t="inlineStr"/>
      <c r="Q133" s="33" t="inlineStr"/>
      <c r="R133" s="33" t="inlineStr"/>
      <c r="S133" s="33" t="inlineStr"/>
      <c r="T133" s="33" t="inlineStr"/>
      <c r="U133" s="33" t="inlineStr"/>
      <c r="V133" s="33" t="inlineStr"/>
      <c r="W133" s="33" t="inlineStr"/>
      <c r="X133" s="33" t="inlineStr"/>
      <c r="Y133" s="33" t="inlineStr"/>
      <c r="Z133" s="33" t="inlineStr"/>
      <c r="AA133" s="33" t="inlineStr"/>
      <c r="AB133" s="33" t="inlineStr"/>
      <c r="AC133" s="33" t="inlineStr"/>
      <c r="AD133" s="33" t="inlineStr"/>
      <c r="AE133" s="33" t="inlineStr"/>
      <c r="AF133" s="33" t="inlineStr"/>
      <c r="AG133" s="33" t="inlineStr"/>
      <c r="AH133">
        <f>COUNTA(D133:D133)&gt;0</f>
        <v/>
      </c>
      <c r="AI133">
        <f>IFERROR(AND($D$132&lt;&gt;"",$D$132="Yes"),FALSE)</f>
        <v/>
      </c>
      <c r="AJ133">
        <f>IFERROR(AND($D$132="",NOT(AND($D$132&lt;&gt;"",$D$132="Yes"))),FALSE)</f>
        <v/>
      </c>
      <c r="AK133">
        <f>IF(AI133,IF(AH133,"ANSWERED","MISSING"),IF(AJ133,IF(AH133,"INVALID","CONTROLLER MISSING"),IF(AH133,"INVALID","NOT APPLICABLE")))</f>
        <v/>
      </c>
      <c r="AL133" t="inlineStr">
        <is>
          <t>PARSED</t>
        </is>
      </c>
    </row>
    <row r="134" ht="24" customHeight="1">
      <c r="A134" s="28" t="inlineStr">
        <is>
          <t>AMLE — BUSINESS RISK ASSESSMENT</t>
        </is>
      </c>
      <c r="B134" s="28" t="n"/>
      <c r="C134" s="28" t="n"/>
      <c r="D134" s="28" t="n"/>
      <c r="E134" s="28" t="n"/>
      <c r="F134" s="28" t="n"/>
      <c r="G134" s="28" t="n"/>
      <c r="H134" s="28" t="n"/>
      <c r="I134" s="28" t="n"/>
      <c r="J134" s="28" t="n"/>
      <c r="K134" s="28" t="n"/>
      <c r="L134" s="28" t="n"/>
      <c r="M134" s="28" t="n"/>
      <c r="N134" s="28" t="n"/>
      <c r="O134" s="28" t="n"/>
      <c r="P134" s="28" t="n"/>
      <c r="Q134" s="28" t="n"/>
      <c r="R134" s="28" t="n"/>
      <c r="S134" s="28" t="n"/>
      <c r="T134" s="28" t="n"/>
      <c r="U134" s="28" t="n"/>
      <c r="V134" s="28" t="n"/>
      <c r="W134" s="28" t="n"/>
      <c r="X134" s="28" t="n"/>
      <c r="Y134" s="28" t="n"/>
      <c r="Z134" s="28" t="n"/>
      <c r="AA134" s="28" t="n"/>
      <c r="AB134" s="28" t="n"/>
      <c r="AC134" s="28" t="n"/>
      <c r="AD134" s="28" t="n"/>
      <c r="AE134" s="28" t="n"/>
      <c r="AF134" s="28" t="n"/>
      <c r="AG134" s="28" t="n"/>
    </row>
    <row r="135">
      <c r="A135" s="29" t="inlineStr">
        <is>
          <t>UTACSP_AMLE_127_v1</t>
        </is>
      </c>
      <c r="B135" s="30" t="inlineStr">
        <is>
          <t>What is your entity's most recent inherent risk scoring or rating for ML/FT in the Business Risk Assessment (BRA)?</t>
        </is>
      </c>
      <c r="C135" s="31" t="inlineStr">
        <is>
          <t>When the risk classification in the BRA does not align with the risk classification listed in the options provided, please convert the risk category accordingly and select the option which most closely reflect the risk…
OPTIONS: Use the dropdown list; the full option list is intentionally not repeated here.</t>
        </is>
      </c>
      <c r="D135" s="32" t="inlineStr"/>
      <c r="E135" s="33" t="inlineStr"/>
      <c r="F135" s="33" t="inlineStr"/>
      <c r="G135" s="33" t="inlineStr"/>
      <c r="H135" s="33" t="inlineStr"/>
      <c r="I135" s="33" t="inlineStr"/>
      <c r="J135" s="33" t="inlineStr"/>
      <c r="K135" s="33" t="inlineStr"/>
      <c r="L135" s="33" t="inlineStr"/>
      <c r="M135" s="33" t="inlineStr"/>
      <c r="N135" s="33" t="inlineStr"/>
      <c r="O135" s="33" t="inlineStr"/>
      <c r="P135" s="33" t="inlineStr"/>
      <c r="Q135" s="33" t="inlineStr"/>
      <c r="R135" s="33" t="inlineStr"/>
      <c r="S135" s="33" t="inlineStr"/>
      <c r="T135" s="33" t="inlineStr"/>
      <c r="U135" s="33" t="inlineStr"/>
      <c r="V135" s="33" t="inlineStr"/>
      <c r="W135" s="33" t="inlineStr"/>
      <c r="X135" s="33" t="inlineStr"/>
      <c r="Y135" s="33" t="inlineStr"/>
      <c r="Z135" s="33" t="inlineStr"/>
      <c r="AA135" s="33" t="inlineStr"/>
      <c r="AB135" s="33" t="inlineStr"/>
      <c r="AC135" s="33" t="inlineStr"/>
      <c r="AD135" s="33" t="inlineStr"/>
      <c r="AE135" s="33" t="inlineStr"/>
      <c r="AF135" s="33" t="inlineStr"/>
      <c r="AG135" s="33" t="inlineStr"/>
      <c r="AH135">
        <f>COUNTA(D135:D135)&gt;0</f>
        <v/>
      </c>
      <c r="AI135">
        <f>TRUE</f>
        <v/>
      </c>
      <c r="AJ135">
        <f>FALSE</f>
        <v/>
      </c>
      <c r="AK135">
        <f>IF(AH135,"ANSWERED","MISSING")</f>
        <v/>
      </c>
      <c r="AL135" t="inlineStr">
        <is>
          <t>NO_DEPENDENCY</t>
        </is>
      </c>
    </row>
    <row r="136">
      <c r="A136" s="29" t="inlineStr">
        <is>
          <t>UTACSP_AMLE_128_v1</t>
        </is>
      </c>
      <c r="B136" s="30" t="inlineStr">
        <is>
          <t>What is your entity's most recent BRA controls effectiveness rating?</t>
        </is>
      </c>
      <c r="C136" s="31" t="inlineStr">
        <is>
          <t>When the risk classification in the BRA does not align with the risk classification listed in the options provided, please convert the risk category accordingly and select the option which most closely reflect the risk…
OPTIONS: Use the dropdown list; the full option list is intentionally not repeated here.
WHEN TO ANSWER: At least one of these conditions must be met: “What is your entity's most recent inherent risk scoring or rating for ML/FT in the Business Risk Assessment (BRA)?” (UTACSP_AMLE_127) includes “Low…</t>
        </is>
      </c>
      <c r="D136" s="34" t="inlineStr"/>
      <c r="E136" s="33" t="inlineStr"/>
      <c r="F136" s="33" t="inlineStr"/>
      <c r="G136" s="33" t="inlineStr"/>
      <c r="H136" s="33" t="inlineStr"/>
      <c r="I136" s="33" t="inlineStr"/>
      <c r="J136" s="33" t="inlineStr"/>
      <c r="K136" s="33" t="inlineStr"/>
      <c r="L136" s="33" t="inlineStr"/>
      <c r="M136" s="33" t="inlineStr"/>
      <c r="N136" s="33" t="inlineStr"/>
      <c r="O136" s="33" t="inlineStr"/>
      <c r="P136" s="33" t="inlineStr"/>
      <c r="Q136" s="33" t="inlineStr"/>
      <c r="R136" s="33" t="inlineStr"/>
      <c r="S136" s="33" t="inlineStr"/>
      <c r="T136" s="33" t="inlineStr"/>
      <c r="U136" s="33" t="inlineStr"/>
      <c r="V136" s="33" t="inlineStr"/>
      <c r="W136" s="33" t="inlineStr"/>
      <c r="X136" s="33" t="inlineStr"/>
      <c r="Y136" s="33" t="inlineStr"/>
      <c r="Z136" s="33" t="inlineStr"/>
      <c r="AA136" s="33" t="inlineStr"/>
      <c r="AB136" s="33" t="inlineStr"/>
      <c r="AC136" s="33" t="inlineStr"/>
      <c r="AD136" s="33" t="inlineStr"/>
      <c r="AE136" s="33" t="inlineStr"/>
      <c r="AF136" s="33" t="inlineStr"/>
      <c r="AG136" s="33" t="inlineStr"/>
      <c r="AH136">
        <f>COUNTA(D136:D136)&gt;0</f>
        <v/>
      </c>
      <c r="AI136">
        <f>IFERROR(OR(COUNTIF('2- AMLE'!$D$135:$D$135,"Low")&gt;0,COUNTIF('2- AMLE'!$D$135:$D$135,"Lower Medium")&gt;0,COUNTIF('2- AMLE'!$D$135:$D$135,"Medium")&gt;0,COUNTIF('2- AMLE'!$D$135:$D$135,"Higher Medium")&gt;0,COUNTIF('2- AMLE'!$D$135:$D$135,"High")&gt;0,COUNTIF('2- AMLE'!$D$135:$D$135,"Very High")&gt;0),FALSE)</f>
        <v/>
      </c>
      <c r="AJ136">
        <f>IFERROR(AND(COUNTA('2- AMLE'!$D$135:$D$135)=0,NOT(OR(COUNTIF('2- AMLE'!$D$135:$D$135,"Low")&gt;0,COUNTIF('2- AMLE'!$D$135:$D$135,"Lower Medium")&gt;0,COUNTIF('2- AMLE'!$D$135:$D$135,"Medium")&gt;0,COUNTIF('2- AMLE'!$D$135:$D$135,"Higher Medium")&gt;0,COUNTIF('2- AMLE'!$D$135:$D$135,"High")&gt;0,COUNTIF('2- AMLE'!$D$135:$D$135,"Very High")&gt;0))),FALSE)</f>
        <v/>
      </c>
      <c r="AK136">
        <f>IF(AI136,IF(AH136,"ANSWERED","MISSING"),IF(AJ136,IF(AH136,"INVALID","CONTROLLER MISSING"),IF(AH136,"INVALID","NOT APPLICABLE")))</f>
        <v/>
      </c>
      <c r="AL136" t="inlineStr">
        <is>
          <t>PARSED</t>
        </is>
      </c>
    </row>
    <row r="137">
      <c r="A137" s="29" t="inlineStr">
        <is>
          <t>UTACSP_AMLE_129_v1</t>
        </is>
      </c>
      <c r="B137" s="30" t="inlineStr">
        <is>
          <t>What is your entity's most recent residual risk scoring or rating for ML/FT in the BRA?</t>
        </is>
      </c>
      <c r="C137" s="31" t="inlineStr">
        <is>
          <t>When the risk classification in the BRA does not align with the risk classification listed in the options provided, please convert the risk category accordingly and select the option which most closely reflect the risk…
OPTIONS: Use the dropdown list; the full option list is intentionally not repeated here.
WHEN TO ANSWER: At least one of these conditions must be met: “What is your entity's most recent inherent risk scoring or rating for ML/FT in the Business Risk Assessment (BRA)?” (UTACSP_AMLE_127) includes “Low…</t>
        </is>
      </c>
      <c r="D137" s="34" t="inlineStr"/>
      <c r="E137" s="33" t="inlineStr"/>
      <c r="F137" s="33" t="inlineStr"/>
      <c r="G137" s="33" t="inlineStr"/>
      <c r="H137" s="33" t="inlineStr"/>
      <c r="I137" s="33" t="inlineStr"/>
      <c r="J137" s="33" t="inlineStr"/>
      <c r="K137" s="33" t="inlineStr"/>
      <c r="L137" s="33" t="inlineStr"/>
      <c r="M137" s="33" t="inlineStr"/>
      <c r="N137" s="33" t="inlineStr"/>
      <c r="O137" s="33" t="inlineStr"/>
      <c r="P137" s="33" t="inlineStr"/>
      <c r="Q137" s="33" t="inlineStr"/>
      <c r="R137" s="33" t="inlineStr"/>
      <c r="S137" s="33" t="inlineStr"/>
      <c r="T137" s="33" t="inlineStr"/>
      <c r="U137" s="33" t="inlineStr"/>
      <c r="V137" s="33" t="inlineStr"/>
      <c r="W137" s="33" t="inlineStr"/>
      <c r="X137" s="33" t="inlineStr"/>
      <c r="Y137" s="33" t="inlineStr"/>
      <c r="Z137" s="33" t="inlineStr"/>
      <c r="AA137" s="33" t="inlineStr"/>
      <c r="AB137" s="33" t="inlineStr"/>
      <c r="AC137" s="33" t="inlineStr"/>
      <c r="AD137" s="33" t="inlineStr"/>
      <c r="AE137" s="33" t="inlineStr"/>
      <c r="AF137" s="33" t="inlineStr"/>
      <c r="AG137" s="33" t="inlineStr"/>
      <c r="AH137">
        <f>COUNTA(D137:D137)&gt;0</f>
        <v/>
      </c>
      <c r="AI137">
        <f>IFERROR(OR(COUNTIF('2- AMLE'!$D$135:$D$135,"Low")&gt;0,COUNTIF('2- AMLE'!$D$135:$D$135,"Lower Medium")&gt;0,COUNTIF('2- AMLE'!$D$135:$D$135,"Medium")&gt;0,COUNTIF('2- AMLE'!$D$135:$D$135,"Higher Medium")&gt;0,COUNTIF('2- AMLE'!$D$135:$D$135,"High")&gt;0,COUNTIF('2- AMLE'!$D$135:$D$135,"Very High")&gt;0),FALSE)</f>
        <v/>
      </c>
      <c r="AJ137">
        <f>IFERROR(AND(COUNTA('2- AMLE'!$D$135:$D$135)=0,NOT(OR(COUNTIF('2- AMLE'!$D$135:$D$135,"Low")&gt;0,COUNTIF('2- AMLE'!$D$135:$D$135,"Lower Medium")&gt;0,COUNTIF('2- AMLE'!$D$135:$D$135,"Medium")&gt;0,COUNTIF('2- AMLE'!$D$135:$D$135,"Higher Medium")&gt;0,COUNTIF('2- AMLE'!$D$135:$D$135,"High")&gt;0,COUNTIF('2- AMLE'!$D$135:$D$135,"Very High")&gt;0))),FALSE)</f>
        <v/>
      </c>
      <c r="AK137">
        <f>IF(AI137,IF(AH137,"ANSWERED","MISSING"),IF(AJ137,IF(AH137,"INVALID","CONTROLLER MISSING"),IF(AH137,"INVALID","NOT APPLICABLE")))</f>
        <v/>
      </c>
      <c r="AL137" t="inlineStr">
        <is>
          <t>PARSED</t>
        </is>
      </c>
    </row>
    <row r="138">
      <c r="A138" s="29" t="inlineStr">
        <is>
          <t>UTACSP_AMLE_130_v1</t>
        </is>
      </c>
      <c r="B138" s="30" t="inlineStr">
        <is>
          <t>What are the 3 highest customer risk factors resulting from the BRA?</t>
        </is>
      </c>
      <c r="C138" s="31" t="inlineStr">
        <is>
          <t>For this question, you are required to identify and list the three highest residual risk factors across the following categories: customers, products/services, geography, and interface. If for instance, the BRA identifi…
WHEN TO ANSWER: At least one of these conditions must be met: “What is your entity's most recent inherent risk scoring or rating for ML/FT in the Business Risk Assessment (BRA)?” (UTACSP_AMLE_127) includes “Low”; or “What is your entity's most recent inherent risk scoring or rating for ML/FT in th…</t>
        </is>
      </c>
      <c r="D138" s="34" t="inlineStr"/>
      <c r="E138" s="33" t="inlineStr"/>
      <c r="F138" s="33" t="inlineStr"/>
      <c r="G138" s="33" t="inlineStr"/>
      <c r="H138" s="33" t="inlineStr"/>
      <c r="I138" s="33" t="inlineStr"/>
      <c r="J138" s="33" t="inlineStr"/>
      <c r="K138" s="33" t="inlineStr"/>
      <c r="L138" s="33" t="inlineStr"/>
      <c r="M138" s="33" t="inlineStr"/>
      <c r="N138" s="33" t="inlineStr"/>
      <c r="O138" s="33" t="inlineStr"/>
      <c r="P138" s="33" t="inlineStr"/>
      <c r="Q138" s="33" t="inlineStr"/>
      <c r="R138" s="33" t="inlineStr"/>
      <c r="S138" s="33" t="inlineStr"/>
      <c r="T138" s="33" t="inlineStr"/>
      <c r="U138" s="33" t="inlineStr"/>
      <c r="V138" s="33" t="inlineStr"/>
      <c r="W138" s="33" t="inlineStr"/>
      <c r="X138" s="33" t="inlineStr"/>
      <c r="Y138" s="33" t="inlineStr"/>
      <c r="Z138" s="33" t="inlineStr"/>
      <c r="AA138" s="33" t="inlineStr"/>
      <c r="AB138" s="33" t="inlineStr"/>
      <c r="AC138" s="33" t="inlineStr"/>
      <c r="AD138" s="33" t="inlineStr"/>
      <c r="AE138" s="33" t="inlineStr"/>
      <c r="AF138" s="33" t="inlineStr"/>
      <c r="AG138" s="33" t="inlineStr"/>
      <c r="AH138">
        <f>COUNTA(D138:D138)&gt;0</f>
        <v/>
      </c>
      <c r="AI138">
        <f>IFERROR(OR(COUNTIF('2- AMLE'!$D$135:$D$135,"Low")&gt;0,COUNTIF('2- AMLE'!$D$135:$D$135,"Lower Medium")&gt;0,COUNTIF('2- AMLE'!$D$135:$D$135,"Medium")&gt;0,COUNTIF('2- AMLE'!$D$135:$D$135,"Higher Medium")&gt;0,COUNTIF('2- AMLE'!$D$135:$D$135,"High")&gt;0,COUNTIF('2- AMLE'!$D$135:$D$135,"Very High")&gt;0),FALSE)</f>
        <v/>
      </c>
      <c r="AJ138">
        <f>IFERROR(AND(COUNTA('2- AMLE'!$D$135:$D$135)=0,NOT(OR(COUNTIF('2- AMLE'!$D$135:$D$135,"Low")&gt;0,COUNTIF('2- AMLE'!$D$135:$D$135,"Lower Medium")&gt;0,COUNTIF('2- AMLE'!$D$135:$D$135,"Medium")&gt;0,COUNTIF('2- AMLE'!$D$135:$D$135,"Higher Medium")&gt;0,COUNTIF('2- AMLE'!$D$135:$D$135,"High")&gt;0,COUNTIF('2- AMLE'!$D$135:$D$135,"Very High")&gt;0))),FALSE)</f>
        <v/>
      </c>
      <c r="AK138">
        <f>IF(AI138,IF(AH138,"ANSWERED","MISSING"),IF(AJ138,IF(AH138,"INVALID","CONTROLLER MISSING"),IF(AH138,"INVALID","NOT APPLICABLE")))</f>
        <v/>
      </c>
      <c r="AL138" t="inlineStr">
        <is>
          <t>PARSED</t>
        </is>
      </c>
    </row>
    <row r="139">
      <c r="A139" s="29" t="inlineStr">
        <is>
          <t>UTACSP_AMLE_131_v1</t>
        </is>
      </c>
      <c r="B139" s="30" t="inlineStr">
        <is>
          <t>What are the 3 highest product/service/transaction risk factors resulting from the BRA?</t>
        </is>
      </c>
      <c r="C139" s="31" t="inlineStr">
        <is>
          <t>For this question, you are required to identify and list the three highest residual risk factors across the following categories: customers, products/services, geography, and interface. If for instance, the BRA identifi…
WHEN TO ANSWER: At least one of these conditions must be met: “What is your entity's most recent inherent risk scoring or rating for ML/FT in the Business Risk Assessment (BRA)?” (UTACSP_AMLE_127) includes “Low”; or “What is your entity's most recent inherent risk scoring or rating for ML/FT in th…</t>
        </is>
      </c>
      <c r="D139" s="34" t="inlineStr"/>
      <c r="E139" s="33" t="inlineStr"/>
      <c r="F139" s="33" t="inlineStr"/>
      <c r="G139" s="33" t="inlineStr"/>
      <c r="H139" s="33" t="inlineStr"/>
      <c r="I139" s="33" t="inlineStr"/>
      <c r="J139" s="33" t="inlineStr"/>
      <c r="K139" s="33" t="inlineStr"/>
      <c r="L139" s="33" t="inlineStr"/>
      <c r="M139" s="33" t="inlineStr"/>
      <c r="N139" s="33" t="inlineStr"/>
      <c r="O139" s="33" t="inlineStr"/>
      <c r="P139" s="33" t="inlineStr"/>
      <c r="Q139" s="33" t="inlineStr"/>
      <c r="R139" s="33" t="inlineStr"/>
      <c r="S139" s="33" t="inlineStr"/>
      <c r="T139" s="33" t="inlineStr"/>
      <c r="U139" s="33" t="inlineStr"/>
      <c r="V139" s="33" t="inlineStr"/>
      <c r="W139" s="33" t="inlineStr"/>
      <c r="X139" s="33" t="inlineStr"/>
      <c r="Y139" s="33" t="inlineStr"/>
      <c r="Z139" s="33" t="inlineStr"/>
      <c r="AA139" s="33" t="inlineStr"/>
      <c r="AB139" s="33" t="inlineStr"/>
      <c r="AC139" s="33" t="inlineStr"/>
      <c r="AD139" s="33" t="inlineStr"/>
      <c r="AE139" s="33" t="inlineStr"/>
      <c r="AF139" s="33" t="inlineStr"/>
      <c r="AG139" s="33" t="inlineStr"/>
      <c r="AH139">
        <f>COUNTA(D139:D139)&gt;0</f>
        <v/>
      </c>
      <c r="AI139">
        <f>IFERROR(OR(COUNTIF('2- AMLE'!$D$135:$D$135,"Low")&gt;0,COUNTIF('2- AMLE'!$D$135:$D$135,"Lower Medium")&gt;0,COUNTIF('2- AMLE'!$D$135:$D$135,"Medium")&gt;0,COUNTIF('2- AMLE'!$D$135:$D$135,"Higher Medium")&gt;0,COUNTIF('2- AMLE'!$D$135:$D$135,"High")&gt;0,COUNTIF('2- AMLE'!$D$135:$D$135,"Very High")&gt;0),FALSE)</f>
        <v/>
      </c>
      <c r="AJ139">
        <f>IFERROR(AND(COUNTA('2- AMLE'!$D$135:$D$135)=0,NOT(OR(COUNTIF('2- AMLE'!$D$135:$D$135,"Low")&gt;0,COUNTIF('2- AMLE'!$D$135:$D$135,"Lower Medium")&gt;0,COUNTIF('2- AMLE'!$D$135:$D$135,"Medium")&gt;0,COUNTIF('2- AMLE'!$D$135:$D$135,"Higher Medium")&gt;0,COUNTIF('2- AMLE'!$D$135:$D$135,"High")&gt;0,COUNTIF('2- AMLE'!$D$135:$D$135,"Very High")&gt;0))),FALSE)</f>
        <v/>
      </c>
      <c r="AK139">
        <f>IF(AI139,IF(AH139,"ANSWERED","MISSING"),IF(AJ139,IF(AH139,"INVALID","CONTROLLER MISSING"),IF(AH139,"INVALID","NOT APPLICABLE")))</f>
        <v/>
      </c>
      <c r="AL139" t="inlineStr">
        <is>
          <t>PARSED</t>
        </is>
      </c>
    </row>
    <row r="140">
      <c r="A140" s="29" t="inlineStr">
        <is>
          <t>UTACSP_AMLE_132_v1</t>
        </is>
      </c>
      <c r="B140" s="30" t="inlineStr">
        <is>
          <t>What are the 3 highest geographical risk factors resulting from the BRA?</t>
        </is>
      </c>
      <c r="C140" s="31" t="inlineStr">
        <is>
          <t>For this question, you are required to identify and list the three highest residual risk factors across the following categories: customers, products/services, geography, and interface. If for instance, the BRA identifi…
WHEN TO ANSWER: At least one of these conditions must be met: “What is your entity's most recent inherent risk scoring or rating for ML/FT in the Business Risk Assessment (BRA)?” (UTACSP_AMLE_127) includes “Low”; or “What is your entity's most recent inherent risk scoring or rating for ML/FT in th…</t>
        </is>
      </c>
      <c r="D140" s="34" t="inlineStr"/>
      <c r="E140" s="33" t="inlineStr"/>
      <c r="F140" s="33" t="inlineStr"/>
      <c r="G140" s="33" t="inlineStr"/>
      <c r="H140" s="33" t="inlineStr"/>
      <c r="I140" s="33" t="inlineStr"/>
      <c r="J140" s="33" t="inlineStr"/>
      <c r="K140" s="33" t="inlineStr"/>
      <c r="L140" s="33" t="inlineStr"/>
      <c r="M140" s="33" t="inlineStr"/>
      <c r="N140" s="33" t="inlineStr"/>
      <c r="O140" s="33" t="inlineStr"/>
      <c r="P140" s="33" t="inlineStr"/>
      <c r="Q140" s="33" t="inlineStr"/>
      <c r="R140" s="33" t="inlineStr"/>
      <c r="S140" s="33" t="inlineStr"/>
      <c r="T140" s="33" t="inlineStr"/>
      <c r="U140" s="33" t="inlineStr"/>
      <c r="V140" s="33" t="inlineStr"/>
      <c r="W140" s="33" t="inlineStr"/>
      <c r="X140" s="33" t="inlineStr"/>
      <c r="Y140" s="33" t="inlineStr"/>
      <c r="Z140" s="33" t="inlineStr"/>
      <c r="AA140" s="33" t="inlineStr"/>
      <c r="AB140" s="33" t="inlineStr"/>
      <c r="AC140" s="33" t="inlineStr"/>
      <c r="AD140" s="33" t="inlineStr"/>
      <c r="AE140" s="33" t="inlineStr"/>
      <c r="AF140" s="33" t="inlineStr"/>
      <c r="AG140" s="33" t="inlineStr"/>
      <c r="AH140">
        <f>COUNTA(D140:D140)&gt;0</f>
        <v/>
      </c>
      <c r="AI140">
        <f>IFERROR(OR(COUNTIF('2- AMLE'!$D$135:$D$135,"Low")&gt;0,COUNTIF('2- AMLE'!$D$135:$D$135,"Lower Medium")&gt;0,COUNTIF('2- AMLE'!$D$135:$D$135,"Medium")&gt;0,COUNTIF('2- AMLE'!$D$135:$D$135,"Higher Medium")&gt;0,COUNTIF('2- AMLE'!$D$135:$D$135,"High")&gt;0,COUNTIF('2- AMLE'!$D$135:$D$135,"Very High")&gt;0),FALSE)</f>
        <v/>
      </c>
      <c r="AJ140">
        <f>IFERROR(AND(COUNTA('2- AMLE'!$D$135:$D$135)=0,NOT(OR(COUNTIF('2- AMLE'!$D$135:$D$135,"Low")&gt;0,COUNTIF('2- AMLE'!$D$135:$D$135,"Lower Medium")&gt;0,COUNTIF('2- AMLE'!$D$135:$D$135,"Medium")&gt;0,COUNTIF('2- AMLE'!$D$135:$D$135,"Higher Medium")&gt;0,COUNTIF('2- AMLE'!$D$135:$D$135,"High")&gt;0,COUNTIF('2- AMLE'!$D$135:$D$135,"Very High")&gt;0))),FALSE)</f>
        <v/>
      </c>
      <c r="AK140">
        <f>IF(AI140,IF(AH140,"ANSWERED","MISSING"),IF(AJ140,IF(AH140,"INVALID","CONTROLLER MISSING"),IF(AH140,"INVALID","NOT APPLICABLE")))</f>
        <v/>
      </c>
      <c r="AL140" t="inlineStr">
        <is>
          <t>PARSED</t>
        </is>
      </c>
    </row>
    <row r="141">
      <c r="A141" s="29" t="inlineStr">
        <is>
          <t>UTACSP_AMLE_133_v1</t>
        </is>
      </c>
      <c r="B141" s="30" t="inlineStr">
        <is>
          <t>Please indicate the jurisdictions which your entity considers as high risk.</t>
        </is>
      </c>
      <c r="C141" s="31" t="inlineStr">
        <is>
          <t>Exclude jurisdictions considered as Non-Reputable in terms of Chapter 8 of the Implementing Procedures as at the end of the prior calendar year.
WHEN TO ANSWER: At least one of these conditions must be met: “What is your entity's most recent inherent risk scoring or rating for ML/FT in the Business Risk Assessment (BRA)?” (UTACSP_AMLE_127) includes “Low”; or “What is your entity's most recent inherent risk scoring or rating for ML/FT in the Business Risk Assessment (BRA)?” (UTACSP_AMLE_127) includes “Lower Medium”…</t>
        </is>
      </c>
      <c r="D141" s="34" t="inlineStr"/>
      <c r="E141" s="33" t="inlineStr"/>
      <c r="F141" s="33" t="inlineStr"/>
      <c r="G141" s="33" t="inlineStr"/>
      <c r="H141" s="33" t="inlineStr"/>
      <c r="I141" s="33" t="inlineStr"/>
      <c r="J141" s="33" t="inlineStr"/>
      <c r="K141" s="33" t="inlineStr"/>
      <c r="L141" s="33" t="inlineStr"/>
      <c r="M141" s="33" t="inlineStr"/>
      <c r="N141" s="33" t="inlineStr"/>
      <c r="O141" s="33" t="inlineStr"/>
      <c r="P141" s="33" t="inlineStr"/>
      <c r="Q141" s="33" t="inlineStr"/>
      <c r="R141" s="33" t="inlineStr"/>
      <c r="S141" s="33" t="inlineStr"/>
      <c r="T141" s="33" t="inlineStr"/>
      <c r="U141" s="33" t="inlineStr"/>
      <c r="V141" s="33" t="inlineStr"/>
      <c r="W141" s="33" t="inlineStr"/>
      <c r="X141" s="33" t="inlineStr"/>
      <c r="Y141" s="33" t="inlineStr"/>
      <c r="Z141" s="33" t="inlineStr"/>
      <c r="AA141" s="33" t="inlineStr"/>
      <c r="AB141" s="33" t="inlineStr"/>
      <c r="AC141" s="33" t="inlineStr"/>
      <c r="AD141" s="33" t="inlineStr"/>
      <c r="AE141" s="33" t="inlineStr"/>
      <c r="AF141" s="33" t="inlineStr"/>
      <c r="AG141" s="33" t="inlineStr"/>
      <c r="AH141">
        <f>COUNTA(D141:D141)&gt;0</f>
        <v/>
      </c>
      <c r="AI141">
        <f>IFERROR(OR(COUNTIF('2- AMLE'!$D$135:$D$135,"Low")&gt;0,COUNTIF('2- AMLE'!$D$135:$D$135,"Lower Medium")&gt;0,COUNTIF('2- AMLE'!$D$135:$D$135,"Medium")&gt;0,COUNTIF('2- AMLE'!$D$135:$D$135,"Higher Medium")&gt;0,COUNTIF('2- AMLE'!$D$135:$D$135,"High")&gt;0,COUNTIF('2- AMLE'!$D$135:$D$135,"Very High")&gt;0),FALSE)</f>
        <v/>
      </c>
      <c r="AJ141">
        <f>IFERROR(AND(COUNTA('2- AMLE'!$D$135:$D$135)=0,NOT(OR(COUNTIF('2- AMLE'!$D$135:$D$135,"Low")&gt;0,COUNTIF('2- AMLE'!$D$135:$D$135,"Lower Medium")&gt;0,COUNTIF('2- AMLE'!$D$135:$D$135,"Medium")&gt;0,COUNTIF('2- AMLE'!$D$135:$D$135,"Higher Medium")&gt;0,COUNTIF('2- AMLE'!$D$135:$D$135,"High")&gt;0,COUNTIF('2- AMLE'!$D$135:$D$135,"Very High")&gt;0))),FALSE)</f>
        <v/>
      </c>
      <c r="AK141">
        <f>IF(AI141,IF(AH141,"ANSWERED","MISSING"),IF(AJ141,IF(AH141,"INVALID","CONTROLLER MISSING"),IF(AH141,"INVALID","NOT APPLICABLE")))</f>
        <v/>
      </c>
      <c r="AL141" t="inlineStr">
        <is>
          <t>PARSED</t>
        </is>
      </c>
    </row>
    <row r="142">
      <c r="A142" s="29" t="inlineStr">
        <is>
          <t>UTACSP_AMLE_134_v1</t>
        </is>
      </c>
      <c r="B142" s="30" t="inlineStr">
        <is>
          <t>What are the 3 highest interface risk factors resulting from the BRA?</t>
        </is>
      </c>
      <c r="C142" s="31" t="inlineStr">
        <is>
          <t>For this question, you are required to identify and list the three highest residual risk factors across the following categories: customers, products/services, geography, and interface. If for instance, the BRA identifi…
WHEN TO ANSWER: At least one of these conditions must be met: “What is your entity's most recent inherent risk scoring or rating for ML/FT in the Business Risk Assessment (BRA)?” (UTACSP_AMLE_127) includes “Low”; or “What is your entity's most recent inherent risk scoring or rating for ML/FT in th…</t>
        </is>
      </c>
      <c r="D142" s="34" t="inlineStr"/>
      <c r="E142" s="33" t="inlineStr"/>
      <c r="F142" s="33" t="inlineStr"/>
      <c r="G142" s="33" t="inlineStr"/>
      <c r="H142" s="33" t="inlineStr"/>
      <c r="I142" s="33" t="inlineStr"/>
      <c r="J142" s="33" t="inlineStr"/>
      <c r="K142" s="33" t="inlineStr"/>
      <c r="L142" s="33" t="inlineStr"/>
      <c r="M142" s="33" t="inlineStr"/>
      <c r="N142" s="33" t="inlineStr"/>
      <c r="O142" s="33" t="inlineStr"/>
      <c r="P142" s="33" t="inlineStr"/>
      <c r="Q142" s="33" t="inlineStr"/>
      <c r="R142" s="33" t="inlineStr"/>
      <c r="S142" s="33" t="inlineStr"/>
      <c r="T142" s="33" t="inlineStr"/>
      <c r="U142" s="33" t="inlineStr"/>
      <c r="V142" s="33" t="inlineStr"/>
      <c r="W142" s="33" t="inlineStr"/>
      <c r="X142" s="33" t="inlineStr"/>
      <c r="Y142" s="33" t="inlineStr"/>
      <c r="Z142" s="33" t="inlineStr"/>
      <c r="AA142" s="33" t="inlineStr"/>
      <c r="AB142" s="33" t="inlineStr"/>
      <c r="AC142" s="33" t="inlineStr"/>
      <c r="AD142" s="33" t="inlineStr"/>
      <c r="AE142" s="33" t="inlineStr"/>
      <c r="AF142" s="33" t="inlineStr"/>
      <c r="AG142" s="33" t="inlineStr"/>
      <c r="AH142">
        <f>COUNTA(D142:D142)&gt;0</f>
        <v/>
      </c>
      <c r="AI142">
        <f>IFERROR(OR(COUNTIF('2- AMLE'!$D$135:$D$135,"Low")&gt;0,COUNTIF('2- AMLE'!$D$135:$D$135,"Lower Medium")&gt;0,COUNTIF('2- AMLE'!$D$135:$D$135,"Medium")&gt;0,COUNTIF('2- AMLE'!$D$135:$D$135,"Higher Medium")&gt;0,COUNTIF('2- AMLE'!$D$135:$D$135,"High")&gt;0,COUNTIF('2- AMLE'!$D$135:$D$135,"Very High")&gt;0),FALSE)</f>
        <v/>
      </c>
      <c r="AJ142">
        <f>IFERROR(AND(COUNTA('2- AMLE'!$D$135:$D$135)=0,NOT(OR(COUNTIF('2- AMLE'!$D$135:$D$135,"Low")&gt;0,COUNTIF('2- AMLE'!$D$135:$D$135,"Lower Medium")&gt;0,COUNTIF('2- AMLE'!$D$135:$D$135,"Medium")&gt;0,COUNTIF('2- AMLE'!$D$135:$D$135,"Higher Medium")&gt;0,COUNTIF('2- AMLE'!$D$135:$D$135,"High")&gt;0,COUNTIF('2- AMLE'!$D$135:$D$135,"Very High")&gt;0))),FALSE)</f>
        <v/>
      </c>
      <c r="AK142">
        <f>IF(AI142,IF(AH142,"ANSWERED","MISSING"),IF(AJ142,IF(AH142,"INVALID","CONTROLLER MISSING"),IF(AH142,"INVALID","NOT APPLICABLE")))</f>
        <v/>
      </c>
      <c r="AL142" t="inlineStr">
        <is>
          <t>PARSED</t>
        </is>
      </c>
    </row>
    <row r="143">
      <c r="A143" s="29" t="inlineStr">
        <is>
          <t>UTACSP_AMLE_135_v1</t>
        </is>
      </c>
      <c r="B143" s="30" t="inlineStr">
        <is>
          <t>Did your entity review and/or update the BRA in the prior calendar year?</t>
        </is>
      </c>
      <c r="C143" s="31" t="inlineStr">
        <is>
          <t>Further explanation of label not specified. Please refer to question text in label column.
OPTIONS: Yes | No
WHEN TO ANSWER: At least one of these conditions must be met: “What is your entity's most recent inherent risk scoring or rating for ML/FT in the Business Risk Assessment (BRA)?” (UTACSP_AMLE_127) includes “Low”; or “What is your entity's most recent inherent risk scoring or rating for ML/FT in the Business Risk Assessment (BRA)?” (UTACSP_AMLE_127) includes “Lower Medium”; or “What is your entity's most rec…</t>
        </is>
      </c>
      <c r="D143" s="34" t="inlineStr"/>
      <c r="E143" s="33" t="inlineStr"/>
      <c r="F143" s="33" t="inlineStr"/>
      <c r="G143" s="33" t="inlineStr"/>
      <c r="H143" s="33" t="inlineStr"/>
      <c r="I143" s="33" t="inlineStr"/>
      <c r="J143" s="33" t="inlineStr"/>
      <c r="K143" s="33" t="inlineStr"/>
      <c r="L143" s="33" t="inlineStr"/>
      <c r="M143" s="33" t="inlineStr"/>
      <c r="N143" s="33" t="inlineStr"/>
      <c r="O143" s="33" t="inlineStr"/>
      <c r="P143" s="33" t="inlineStr"/>
      <c r="Q143" s="33" t="inlineStr"/>
      <c r="R143" s="33" t="inlineStr"/>
      <c r="S143" s="33" t="inlineStr"/>
      <c r="T143" s="33" t="inlineStr"/>
      <c r="U143" s="33" t="inlineStr"/>
      <c r="V143" s="33" t="inlineStr"/>
      <c r="W143" s="33" t="inlineStr"/>
      <c r="X143" s="33" t="inlineStr"/>
      <c r="Y143" s="33" t="inlineStr"/>
      <c r="Z143" s="33" t="inlineStr"/>
      <c r="AA143" s="33" t="inlineStr"/>
      <c r="AB143" s="33" t="inlineStr"/>
      <c r="AC143" s="33" t="inlineStr"/>
      <c r="AD143" s="33" t="inlineStr"/>
      <c r="AE143" s="33" t="inlineStr"/>
      <c r="AF143" s="33" t="inlineStr"/>
      <c r="AG143" s="33" t="inlineStr"/>
      <c r="AH143">
        <f>COUNTA(D143:D143)&gt;0</f>
        <v/>
      </c>
      <c r="AI143">
        <f>IFERROR(OR(COUNTIF('2- AMLE'!$D$135:$D$135,"Low")&gt;0,COUNTIF('2- AMLE'!$D$135:$D$135,"Lower Medium")&gt;0,COUNTIF('2- AMLE'!$D$135:$D$135,"Medium")&gt;0,COUNTIF('2- AMLE'!$D$135:$D$135,"Higher Medium")&gt;0,COUNTIF('2- AMLE'!$D$135:$D$135,"High")&gt;0,COUNTIF('2- AMLE'!$D$135:$D$135,"Very High")&gt;0),FALSE)</f>
        <v/>
      </c>
      <c r="AJ143">
        <f>IFERROR(AND(COUNTA('2- AMLE'!$D$135:$D$135)=0,NOT(OR(COUNTIF('2- AMLE'!$D$135:$D$135,"Low")&gt;0,COUNTIF('2- AMLE'!$D$135:$D$135,"Lower Medium")&gt;0,COUNTIF('2- AMLE'!$D$135:$D$135,"Medium")&gt;0,COUNTIF('2- AMLE'!$D$135:$D$135,"Higher Medium")&gt;0,COUNTIF('2- AMLE'!$D$135:$D$135,"High")&gt;0,COUNTIF('2- AMLE'!$D$135:$D$135,"Very High")&gt;0))),FALSE)</f>
        <v/>
      </c>
      <c r="AK143">
        <f>IF(AI143,IF(AH143,"ANSWERED","MISSING"),IF(AJ143,IF(AH143,"INVALID","CONTROLLER MISSING"),IF(AH143,"INVALID","NOT APPLICABLE")))</f>
        <v/>
      </c>
      <c r="AL143" t="inlineStr">
        <is>
          <t>PARSED</t>
        </is>
      </c>
    </row>
    <row r="144" ht="24" customHeight="1">
      <c r="A144" s="28" t="inlineStr">
        <is>
          <t>AMLE — CUSTOMER ACCEPTANCE AND RISK ASSESSMENT</t>
        </is>
      </c>
      <c r="B144" s="28" t="n"/>
      <c r="C144" s="28" t="n"/>
      <c r="D144" s="28" t="n"/>
      <c r="E144" s="28" t="n"/>
      <c r="F144" s="28" t="n"/>
      <c r="G144" s="28" t="n"/>
      <c r="H144" s="28" t="n"/>
      <c r="I144" s="28" t="n"/>
      <c r="J144" s="28" t="n"/>
      <c r="K144" s="28" t="n"/>
      <c r="L144" s="28" t="n"/>
      <c r="M144" s="28" t="n"/>
      <c r="N144" s="28" t="n"/>
      <c r="O144" s="28" t="n"/>
      <c r="P144" s="28" t="n"/>
      <c r="Q144" s="28" t="n"/>
      <c r="R144" s="28" t="n"/>
      <c r="S144" s="28" t="n"/>
      <c r="T144" s="28" t="n"/>
      <c r="U144" s="28" t="n"/>
      <c r="V144" s="28" t="n"/>
      <c r="W144" s="28" t="n"/>
      <c r="X144" s="28" t="n"/>
      <c r="Y144" s="28" t="n"/>
      <c r="Z144" s="28" t="n"/>
      <c r="AA144" s="28" t="n"/>
      <c r="AB144" s="28" t="n"/>
      <c r="AC144" s="28" t="n"/>
      <c r="AD144" s="28" t="n"/>
      <c r="AE144" s="28" t="n"/>
      <c r="AF144" s="28" t="n"/>
      <c r="AG144" s="28" t="n"/>
    </row>
    <row r="145">
      <c r="A145" s="29" t="inlineStr">
        <is>
          <t>UTACSP_AMLE_136_v1</t>
        </is>
      </c>
      <c r="B145" s="30" t="inlineStr">
        <is>
          <t>Has there been a review of your entity's Customer Acceptance Policy (CAP) in the prior calendar year?</t>
        </is>
      </c>
      <c r="C145" s="31" t="inlineStr">
        <is>
          <t>Further explanation of label not specified. Please refer to question text in label column.
OPTIONS: Yes | No | CAP Not Available</t>
        </is>
      </c>
      <c r="D145" s="32" t="inlineStr"/>
      <c r="E145" s="33" t="inlineStr"/>
      <c r="F145" s="33" t="inlineStr"/>
      <c r="G145" s="33" t="inlineStr"/>
      <c r="H145" s="33" t="inlineStr"/>
      <c r="I145" s="33" t="inlineStr"/>
      <c r="J145" s="33" t="inlineStr"/>
      <c r="K145" s="33" t="inlineStr"/>
      <c r="L145" s="33" t="inlineStr"/>
      <c r="M145" s="33" t="inlineStr"/>
      <c r="N145" s="33" t="inlineStr"/>
      <c r="O145" s="33" t="inlineStr"/>
      <c r="P145" s="33" t="inlineStr"/>
      <c r="Q145" s="33" t="inlineStr"/>
      <c r="R145" s="33" t="inlineStr"/>
      <c r="S145" s="33" t="inlineStr"/>
      <c r="T145" s="33" t="inlineStr"/>
      <c r="U145" s="33" t="inlineStr"/>
      <c r="V145" s="33" t="inlineStr"/>
      <c r="W145" s="33" t="inlineStr"/>
      <c r="X145" s="33" t="inlineStr"/>
      <c r="Y145" s="33" t="inlineStr"/>
      <c r="Z145" s="33" t="inlineStr"/>
      <c r="AA145" s="33" t="inlineStr"/>
      <c r="AB145" s="33" t="inlineStr"/>
      <c r="AC145" s="33" t="inlineStr"/>
      <c r="AD145" s="33" t="inlineStr"/>
      <c r="AE145" s="33" t="inlineStr"/>
      <c r="AF145" s="33" t="inlineStr"/>
      <c r="AG145" s="33" t="inlineStr"/>
      <c r="AH145">
        <f>COUNTA(D145:D145)&gt;0</f>
        <v/>
      </c>
      <c r="AI145">
        <f>TRUE</f>
        <v/>
      </c>
      <c r="AJ145">
        <f>FALSE</f>
        <v/>
      </c>
      <c r="AK145">
        <f>IF(AH145,"ANSWERED","MISSING")</f>
        <v/>
      </c>
      <c r="AL145" t="inlineStr">
        <is>
          <t>NO_DEPENDENCY</t>
        </is>
      </c>
    </row>
    <row r="146">
      <c r="A146" s="29" t="inlineStr">
        <is>
          <t>UTACSP_AMLE_137_v1</t>
        </is>
      </c>
      <c r="B146" s="30" t="inlineStr">
        <is>
          <t>Did this review result in major changes?</t>
        </is>
      </c>
      <c r="C146" s="31" t="inlineStr">
        <is>
          <t>Further explanation of label not specified. Please refer to question text in label column.
OPTIONS: Yes | No
WHEN TO ANSWER: “Has there been a review of your entity's Customer Acceptance Policy (CAP) in the prior calendar year?” (UTACSP_AMLE_136) is “Yes”</t>
        </is>
      </c>
      <c r="D146" s="34" t="inlineStr"/>
      <c r="E146" s="33" t="inlineStr"/>
      <c r="F146" s="33" t="inlineStr"/>
      <c r="G146" s="33" t="inlineStr"/>
      <c r="H146" s="33" t="inlineStr"/>
      <c r="I146" s="33" t="inlineStr"/>
      <c r="J146" s="33" t="inlineStr"/>
      <c r="K146" s="33" t="inlineStr"/>
      <c r="L146" s="33" t="inlineStr"/>
      <c r="M146" s="33" t="inlineStr"/>
      <c r="N146" s="33" t="inlineStr"/>
      <c r="O146" s="33" t="inlineStr"/>
      <c r="P146" s="33" t="inlineStr"/>
      <c r="Q146" s="33" t="inlineStr"/>
      <c r="R146" s="33" t="inlineStr"/>
      <c r="S146" s="33" t="inlineStr"/>
      <c r="T146" s="33" t="inlineStr"/>
      <c r="U146" s="33" t="inlineStr"/>
      <c r="V146" s="33" t="inlineStr"/>
      <c r="W146" s="33" t="inlineStr"/>
      <c r="X146" s="33" t="inlineStr"/>
      <c r="Y146" s="33" t="inlineStr"/>
      <c r="Z146" s="33" t="inlineStr"/>
      <c r="AA146" s="33" t="inlineStr"/>
      <c r="AB146" s="33" t="inlineStr"/>
      <c r="AC146" s="33" t="inlineStr"/>
      <c r="AD146" s="33" t="inlineStr"/>
      <c r="AE146" s="33" t="inlineStr"/>
      <c r="AF146" s="33" t="inlineStr"/>
      <c r="AG146" s="33" t="inlineStr"/>
      <c r="AH146">
        <f>COUNTA(D146:D146)&gt;0</f>
        <v/>
      </c>
      <c r="AI146">
        <f>IFERROR(AND($D$145&lt;&gt;"",$D$145="Yes"),FALSE)</f>
        <v/>
      </c>
      <c r="AJ146">
        <f>IFERROR(AND($D$145="",NOT(AND($D$145&lt;&gt;"",$D$145="Yes"))),FALSE)</f>
        <v/>
      </c>
      <c r="AK146">
        <f>IF(AI146,IF(AH146,"ANSWERED","MISSING"),IF(AJ146,IF(AH146,"INVALID","CONTROLLER MISSING"),IF(AH146,"INVALID","NOT APPLICABLE")))</f>
        <v/>
      </c>
      <c r="AL146" t="inlineStr">
        <is>
          <t>PARSED</t>
        </is>
      </c>
    </row>
    <row r="147">
      <c r="A147" s="29" t="inlineStr">
        <is>
          <t>UTACSP_AMLE_138_v1</t>
        </is>
      </c>
      <c r="B147" s="30" t="inlineStr">
        <is>
          <t>Please explain these changes.</t>
        </is>
      </c>
      <c r="C147" s="31" t="inlineStr">
        <is>
          <t>Further explanation of label not specified. Please refer to question text in label column.
WHEN TO ANSWER: “Did this review result in major changes?” (UTACSP_AMLE_137) is “Yes”</t>
        </is>
      </c>
      <c r="D147" s="34" t="inlineStr"/>
      <c r="E147" s="33" t="inlineStr"/>
      <c r="F147" s="33" t="inlineStr"/>
      <c r="G147" s="33" t="inlineStr"/>
      <c r="H147" s="33" t="inlineStr"/>
      <c r="I147" s="33" t="inlineStr"/>
      <c r="J147" s="33" t="inlineStr"/>
      <c r="K147" s="33" t="inlineStr"/>
      <c r="L147" s="33" t="inlineStr"/>
      <c r="M147" s="33" t="inlineStr"/>
      <c r="N147" s="33" t="inlineStr"/>
      <c r="O147" s="33" t="inlineStr"/>
      <c r="P147" s="33" t="inlineStr"/>
      <c r="Q147" s="33" t="inlineStr"/>
      <c r="R147" s="33" t="inlineStr"/>
      <c r="S147" s="33" t="inlineStr"/>
      <c r="T147" s="33" t="inlineStr"/>
      <c r="U147" s="33" t="inlineStr"/>
      <c r="V147" s="33" t="inlineStr"/>
      <c r="W147" s="33" t="inlineStr"/>
      <c r="X147" s="33" t="inlineStr"/>
      <c r="Y147" s="33" t="inlineStr"/>
      <c r="Z147" s="33" t="inlineStr"/>
      <c r="AA147" s="33" t="inlineStr"/>
      <c r="AB147" s="33" t="inlineStr"/>
      <c r="AC147" s="33" t="inlineStr"/>
      <c r="AD147" s="33" t="inlineStr"/>
      <c r="AE147" s="33" t="inlineStr"/>
      <c r="AF147" s="33" t="inlineStr"/>
      <c r="AG147" s="33" t="inlineStr"/>
      <c r="AH147">
        <f>COUNTA(D147:D147)&gt;0</f>
        <v/>
      </c>
      <c r="AI147">
        <f>IFERROR(AND($D$146&lt;&gt;"",$D$146="Yes"),FALSE)</f>
        <v/>
      </c>
      <c r="AJ147">
        <f>IFERROR(AND($D$146="",NOT(AND($D$146&lt;&gt;"",$D$146="Yes"))),FALSE)</f>
        <v/>
      </c>
      <c r="AK147">
        <f>IF(AI147,IF(AH147,"ANSWERED","MISSING"),IF(AJ147,IF(AH147,"INVALID","CONTROLLER MISSING"),IF(AH147,"INVALID","NOT APPLICABLE")))</f>
        <v/>
      </c>
      <c r="AL147" t="inlineStr">
        <is>
          <t>PARSED</t>
        </is>
      </c>
    </row>
    <row r="148">
      <c r="A148" s="29" t="inlineStr">
        <is>
          <t>UTACSP_AMLE_139_v1</t>
        </is>
      </c>
      <c r="B148" s="30" t="inlineStr">
        <is>
          <t>According to your entity's CAP, which customers are likely to pose a higher than average risk of ML/FT?</t>
        </is>
      </c>
      <c r="C148" s="31" t="inlineStr">
        <is>
          <t>Please write "Not Available" if information cannot be provided.
WHEN TO ANSWER: At least one of these conditions must be met: “Has there been a review of your entity's Customer Acceptance Policy (CAP) in the prior calendar year?” (UTACSP_AMLE_136) is “No”; or “Has there been a review of your entity's Customer Acceptance Policy (CAP) in the prior calendar year?” (UTACSP_AMLE_136) is “Yes”</t>
        </is>
      </c>
      <c r="D148" s="34" t="inlineStr"/>
      <c r="E148" s="33" t="inlineStr"/>
      <c r="F148" s="33" t="inlineStr"/>
      <c r="G148" s="33" t="inlineStr"/>
      <c r="H148" s="33" t="inlineStr"/>
      <c r="I148" s="33" t="inlineStr"/>
      <c r="J148" s="33" t="inlineStr"/>
      <c r="K148" s="33" t="inlineStr"/>
      <c r="L148" s="33" t="inlineStr"/>
      <c r="M148" s="33" t="inlineStr"/>
      <c r="N148" s="33" t="inlineStr"/>
      <c r="O148" s="33" t="inlineStr"/>
      <c r="P148" s="33" t="inlineStr"/>
      <c r="Q148" s="33" t="inlineStr"/>
      <c r="R148" s="33" t="inlineStr"/>
      <c r="S148" s="33" t="inlineStr"/>
      <c r="T148" s="33" t="inlineStr"/>
      <c r="U148" s="33" t="inlineStr"/>
      <c r="V148" s="33" t="inlineStr"/>
      <c r="W148" s="33" t="inlineStr"/>
      <c r="X148" s="33" t="inlineStr"/>
      <c r="Y148" s="33" t="inlineStr"/>
      <c r="Z148" s="33" t="inlineStr"/>
      <c r="AA148" s="33" t="inlineStr"/>
      <c r="AB148" s="33" t="inlineStr"/>
      <c r="AC148" s="33" t="inlineStr"/>
      <c r="AD148" s="33" t="inlineStr"/>
      <c r="AE148" s="33" t="inlineStr"/>
      <c r="AF148" s="33" t="inlineStr"/>
      <c r="AG148" s="33" t="inlineStr"/>
      <c r="AH148">
        <f>COUNTA(D148:D148)&gt;0</f>
        <v/>
      </c>
      <c r="AI148">
        <f>IFERROR(OR(AND($D$145&lt;&gt;"",$D$145="No"),$D$145="Yes"),FALSE)</f>
        <v/>
      </c>
      <c r="AJ148">
        <f>IFERROR(AND($D$145="",NOT(OR(AND($D$145&lt;&gt;"",$D$145="No"),$D$145="Yes"))),FALSE)</f>
        <v/>
      </c>
      <c r="AK148">
        <f>IF(AI148,IF(AH148,"ANSWERED","MISSING"),IF(AJ148,IF(AH148,"INVALID","CONTROLLER MISSING"),IF(AH148,"INVALID","NOT APPLICABLE")))</f>
        <v/>
      </c>
      <c r="AL148" t="inlineStr">
        <is>
          <t>PARSED</t>
        </is>
      </c>
    </row>
    <row r="149">
      <c r="A149" s="29" t="inlineStr">
        <is>
          <t>UTACSP_AMLE_140_v1</t>
        </is>
      </c>
      <c r="B149" s="30" t="inlineStr">
        <is>
          <t>As at end of the last calendar year, how many customers fell outside the CAP but were provided with services, (including those that were subject to management approval)?</t>
        </is>
      </c>
      <c r="C149" s="31" t="inlineStr">
        <is>
          <t>Further explanation of label not specified. Please refer to question text in label column.
WHEN TO ANSWER: At least one of these conditions must be met: “Has there been a review of your entity's Customer Acceptance Policy (CAP) in the prior calendar year?” (UTACSP_AMLE_136) is “No”; or “Has there been a review of your entity's Customer Acceptance Policy (CAP) in the prior calendar year?” (UTACSP_AMLE_136) is “Yes”</t>
        </is>
      </c>
      <c r="D149" s="34" t="inlineStr"/>
      <c r="E149" s="33" t="inlineStr"/>
      <c r="F149" s="33" t="inlineStr"/>
      <c r="G149" s="33" t="inlineStr"/>
      <c r="H149" s="33" t="inlineStr"/>
      <c r="I149" s="33" t="inlineStr"/>
      <c r="J149" s="33" t="inlineStr"/>
      <c r="K149" s="33" t="inlineStr"/>
      <c r="L149" s="33" t="inlineStr"/>
      <c r="M149" s="33" t="inlineStr"/>
      <c r="N149" s="33" t="inlineStr"/>
      <c r="O149" s="33" t="inlineStr"/>
      <c r="P149" s="33" t="inlineStr"/>
      <c r="Q149" s="33" t="inlineStr"/>
      <c r="R149" s="33" t="inlineStr"/>
      <c r="S149" s="33" t="inlineStr"/>
      <c r="T149" s="33" t="inlineStr"/>
      <c r="U149" s="33" t="inlineStr"/>
      <c r="V149" s="33" t="inlineStr"/>
      <c r="W149" s="33" t="inlineStr"/>
      <c r="X149" s="33" t="inlineStr"/>
      <c r="Y149" s="33" t="inlineStr"/>
      <c r="Z149" s="33" t="inlineStr"/>
      <c r="AA149" s="33" t="inlineStr"/>
      <c r="AB149" s="33" t="inlineStr"/>
      <c r="AC149" s="33" t="inlineStr"/>
      <c r="AD149" s="33" t="inlineStr"/>
      <c r="AE149" s="33" t="inlineStr"/>
      <c r="AF149" s="33" t="inlineStr"/>
      <c r="AG149" s="33" t="inlineStr"/>
      <c r="AH149">
        <f>COUNTA(D149:D149)&gt;0</f>
        <v/>
      </c>
      <c r="AI149">
        <f>IFERROR(OR(AND($D$145&lt;&gt;"",$D$145="No"),$D$145="Yes"),FALSE)</f>
        <v/>
      </c>
      <c r="AJ149">
        <f>IFERROR(AND($D$145="",NOT(OR(AND($D$145&lt;&gt;"",$D$145="No"),$D$145="Yes"))),FALSE)</f>
        <v/>
      </c>
      <c r="AK149">
        <f>IF(AI149,IF(AH149,"ANSWERED","MISSING"),IF(AJ149,IF(AH149,"INVALID","CONTROLLER MISSING"),IF(AH149,"INVALID","NOT APPLICABLE")))</f>
        <v/>
      </c>
      <c r="AL149" t="inlineStr">
        <is>
          <t>PARSED</t>
        </is>
      </c>
    </row>
    <row r="150">
      <c r="A150" s="29" t="inlineStr">
        <is>
          <t>UTACSP_AMLE_141_v1</t>
        </is>
      </c>
      <c r="B150" s="30" t="inlineStr">
        <is>
          <t>Is there a documented Customer Risk Assessment (CRA) methodology?</t>
        </is>
      </c>
      <c r="C150" s="31" t="inlineStr">
        <is>
          <t>Further explanation of label not specified. Please refer to question text in label column.
OPTIONS: Yes | No | CRA Methodology Not Available</t>
        </is>
      </c>
      <c r="D150" s="32" t="inlineStr"/>
      <c r="E150" s="33" t="inlineStr"/>
      <c r="F150" s="33" t="inlineStr"/>
      <c r="G150" s="33" t="inlineStr"/>
      <c r="H150" s="33" t="inlineStr"/>
      <c r="I150" s="33" t="inlineStr"/>
      <c r="J150" s="33" t="inlineStr"/>
      <c r="K150" s="33" t="inlineStr"/>
      <c r="L150" s="33" t="inlineStr"/>
      <c r="M150" s="33" t="inlineStr"/>
      <c r="N150" s="33" t="inlineStr"/>
      <c r="O150" s="33" t="inlineStr"/>
      <c r="P150" s="33" t="inlineStr"/>
      <c r="Q150" s="33" t="inlineStr"/>
      <c r="R150" s="33" t="inlineStr"/>
      <c r="S150" s="33" t="inlineStr"/>
      <c r="T150" s="33" t="inlineStr"/>
      <c r="U150" s="33" t="inlineStr"/>
      <c r="V150" s="33" t="inlineStr"/>
      <c r="W150" s="33" t="inlineStr"/>
      <c r="X150" s="33" t="inlineStr"/>
      <c r="Y150" s="33" t="inlineStr"/>
      <c r="Z150" s="33" t="inlineStr"/>
      <c r="AA150" s="33" t="inlineStr"/>
      <c r="AB150" s="33" t="inlineStr"/>
      <c r="AC150" s="33" t="inlineStr"/>
      <c r="AD150" s="33" t="inlineStr"/>
      <c r="AE150" s="33" t="inlineStr"/>
      <c r="AF150" s="33" t="inlineStr"/>
      <c r="AG150" s="33" t="inlineStr"/>
      <c r="AH150">
        <f>COUNTA(D150:D150)&gt;0</f>
        <v/>
      </c>
      <c r="AI150">
        <f>TRUE</f>
        <v/>
      </c>
      <c r="AJ150">
        <f>FALSE</f>
        <v/>
      </c>
      <c r="AK150">
        <f>IF(AH150,"ANSWERED","MISSING")</f>
        <v/>
      </c>
      <c r="AL150" t="inlineStr">
        <is>
          <t>NO_DEPENDENCY</t>
        </is>
      </c>
    </row>
    <row r="151">
      <c r="A151" s="29" t="inlineStr">
        <is>
          <t>UTACSP_AMLE_142_v1</t>
        </is>
      </c>
      <c r="B151" s="30" t="inlineStr">
        <is>
          <t>List the 5 risk factors that have the highest risk weighting when carrying out the CRA.</t>
        </is>
      </c>
      <c r="C151" s="31" t="inlineStr">
        <is>
          <t>Further explanation of label not specified. Please refer to question text in label column.
WHEN TO ANSWER: “Is there a documented Customer Risk Assessment (CRA) methodology?” (UTACSP_AMLE_141) is “Yes”</t>
        </is>
      </c>
      <c r="D151" s="34" t="inlineStr"/>
      <c r="E151" s="33" t="inlineStr"/>
      <c r="F151" s="33" t="inlineStr"/>
      <c r="G151" s="33" t="inlineStr"/>
      <c r="H151" s="33" t="inlineStr"/>
      <c r="I151" s="33" t="inlineStr"/>
      <c r="J151" s="33" t="inlineStr"/>
      <c r="K151" s="33" t="inlineStr"/>
      <c r="L151" s="33" t="inlineStr"/>
      <c r="M151" s="33" t="inlineStr"/>
      <c r="N151" s="33" t="inlineStr"/>
      <c r="O151" s="33" t="inlineStr"/>
      <c r="P151" s="33" t="inlineStr"/>
      <c r="Q151" s="33" t="inlineStr"/>
      <c r="R151" s="33" t="inlineStr"/>
      <c r="S151" s="33" t="inlineStr"/>
      <c r="T151" s="33" t="inlineStr"/>
      <c r="U151" s="33" t="inlineStr"/>
      <c r="V151" s="33" t="inlineStr"/>
      <c r="W151" s="33" t="inlineStr"/>
      <c r="X151" s="33" t="inlineStr"/>
      <c r="Y151" s="33" t="inlineStr"/>
      <c r="Z151" s="33" t="inlineStr"/>
      <c r="AA151" s="33" t="inlineStr"/>
      <c r="AB151" s="33" t="inlineStr"/>
      <c r="AC151" s="33" t="inlineStr"/>
      <c r="AD151" s="33" t="inlineStr"/>
      <c r="AE151" s="33" t="inlineStr"/>
      <c r="AF151" s="33" t="inlineStr"/>
      <c r="AG151" s="33" t="inlineStr"/>
      <c r="AH151">
        <f>COUNTA(D151:D151)&gt;0</f>
        <v/>
      </c>
      <c r="AI151">
        <f>IFERROR(AND($D$150&lt;&gt;"",$D$150="Yes"),FALSE)</f>
        <v/>
      </c>
      <c r="AJ151">
        <f>IFERROR(AND($D$150="",NOT(AND($D$150&lt;&gt;"",$D$150="Yes"))),FALSE)</f>
        <v/>
      </c>
      <c r="AK151">
        <f>IF(AI151,IF(AH151,"ANSWERED","MISSING"),IF(AJ151,IF(AH151,"INVALID","CONTROLLER MISSING"),IF(AH151,"INVALID","NOT APPLICABLE")))</f>
        <v/>
      </c>
      <c r="AL151" t="inlineStr">
        <is>
          <t>PARSED</t>
        </is>
      </c>
    </row>
    <row r="152">
      <c r="A152" s="29" t="inlineStr">
        <is>
          <t>UTACSP_AMLE_143_v1</t>
        </is>
      </c>
      <c r="B152" s="30" t="inlineStr">
        <is>
          <t>In the case where an introducer, intermediary, broker or agent, was used to onboard customers during the previous calendar year, was Customer Due Diligence (CDD) performed on such?</t>
        </is>
      </c>
      <c r="C152" s="31" t="inlineStr">
        <is>
          <t>Further explanation of label not specified. Please refer to question text in label column.
OPTIONS: Yes | Yes - most of the times | Yes - sometimes | No | N/A (no intermediaries, etc, are used)</t>
        </is>
      </c>
      <c r="D152" s="32" t="inlineStr"/>
      <c r="E152" s="33" t="inlineStr"/>
      <c r="F152" s="33" t="inlineStr"/>
      <c r="G152" s="33" t="inlineStr"/>
      <c r="H152" s="33" t="inlineStr"/>
      <c r="I152" s="33" t="inlineStr"/>
      <c r="J152" s="33" t="inlineStr"/>
      <c r="K152" s="33" t="inlineStr"/>
      <c r="L152" s="33" t="inlineStr"/>
      <c r="M152" s="33" t="inlineStr"/>
      <c r="N152" s="33" t="inlineStr"/>
      <c r="O152" s="33" t="inlineStr"/>
      <c r="P152" s="33" t="inlineStr"/>
      <c r="Q152" s="33" t="inlineStr"/>
      <c r="R152" s="33" t="inlineStr"/>
      <c r="S152" s="33" t="inlineStr"/>
      <c r="T152" s="33" t="inlineStr"/>
      <c r="U152" s="33" t="inlineStr"/>
      <c r="V152" s="33" t="inlineStr"/>
      <c r="W152" s="33" t="inlineStr"/>
      <c r="X152" s="33" t="inlineStr"/>
      <c r="Y152" s="33" t="inlineStr"/>
      <c r="Z152" s="33" t="inlineStr"/>
      <c r="AA152" s="33" t="inlineStr"/>
      <c r="AB152" s="33" t="inlineStr"/>
      <c r="AC152" s="33" t="inlineStr"/>
      <c r="AD152" s="33" t="inlineStr"/>
      <c r="AE152" s="33" t="inlineStr"/>
      <c r="AF152" s="33" t="inlineStr"/>
      <c r="AG152" s="33" t="inlineStr"/>
      <c r="AH152">
        <f>COUNTA(D152:D152)&gt;0</f>
        <v/>
      </c>
      <c r="AI152">
        <f>TRUE</f>
        <v/>
      </c>
      <c r="AJ152">
        <f>FALSE</f>
        <v/>
      </c>
      <c r="AK152">
        <f>IF(AH152,"ANSWERED","MISSING")</f>
        <v/>
      </c>
      <c r="AL152" t="inlineStr">
        <is>
          <t>NO_DEPENDENCY</t>
        </is>
      </c>
    </row>
    <row r="153">
      <c r="A153" s="29" t="inlineStr">
        <is>
          <t>UTACSP_AMLE_144_v1</t>
        </is>
      </c>
      <c r="B153" s="30" t="inlineStr">
        <is>
          <t>How many customers are included in the entity's customer portfolio, where CDD has not been completed, but activity has begun or is completed?</t>
        </is>
      </c>
      <c r="C153" s="31" t="inlineStr">
        <is>
          <t>Further explanation of label not specified. Please refer to question text in label column.</t>
        </is>
      </c>
      <c r="D153" s="32" t="inlineStr"/>
      <c r="E153" s="33" t="inlineStr"/>
      <c r="F153" s="33" t="inlineStr"/>
      <c r="G153" s="33" t="inlineStr"/>
      <c r="H153" s="33" t="inlineStr"/>
      <c r="I153" s="33" t="inlineStr"/>
      <c r="J153" s="33" t="inlineStr"/>
      <c r="K153" s="33" t="inlineStr"/>
      <c r="L153" s="33" t="inlineStr"/>
      <c r="M153" s="33" t="inlineStr"/>
      <c r="N153" s="33" t="inlineStr"/>
      <c r="O153" s="33" t="inlineStr"/>
      <c r="P153" s="33" t="inlineStr"/>
      <c r="Q153" s="33" t="inlineStr"/>
      <c r="R153" s="33" t="inlineStr"/>
      <c r="S153" s="33" t="inlineStr"/>
      <c r="T153" s="33" t="inlineStr"/>
      <c r="U153" s="33" t="inlineStr"/>
      <c r="V153" s="33" t="inlineStr"/>
      <c r="W153" s="33" t="inlineStr"/>
      <c r="X153" s="33" t="inlineStr"/>
      <c r="Y153" s="33" t="inlineStr"/>
      <c r="Z153" s="33" t="inlineStr"/>
      <c r="AA153" s="33" t="inlineStr"/>
      <c r="AB153" s="33" t="inlineStr"/>
      <c r="AC153" s="33" t="inlineStr"/>
      <c r="AD153" s="33" t="inlineStr"/>
      <c r="AE153" s="33" t="inlineStr"/>
      <c r="AF153" s="33" t="inlineStr"/>
      <c r="AG153" s="33" t="inlineStr"/>
      <c r="AH153">
        <f>COUNTA(D153:D153)&gt;0</f>
        <v/>
      </c>
      <c r="AI153">
        <f>TRUE</f>
        <v/>
      </c>
      <c r="AJ153">
        <f>FALSE</f>
        <v/>
      </c>
      <c r="AK153">
        <f>IF(AH153,"ANSWERED","MISSING")</f>
        <v/>
      </c>
      <c r="AL153" t="inlineStr">
        <is>
          <t>NO_DEPENDENCY</t>
        </is>
      </c>
    </row>
    <row r="154">
      <c r="A154" s="29" t="inlineStr">
        <is>
          <t>UTACSP_AMLE_145_v1</t>
        </is>
      </c>
      <c r="B154" s="30" t="inlineStr">
        <is>
          <t>How many potential customers were refused onboarding for ML/FT reasons during the prior calendar year?</t>
        </is>
      </c>
      <c r="C154" s="31" t="inlineStr">
        <is>
          <t>Further explanation of label not specified. Please refer to question text in label column.</t>
        </is>
      </c>
      <c r="D154" s="32" t="inlineStr"/>
      <c r="E154" s="33" t="inlineStr"/>
      <c r="F154" s="33" t="inlineStr"/>
      <c r="G154" s="33" t="inlineStr"/>
      <c r="H154" s="33" t="inlineStr"/>
      <c r="I154" s="33" t="inlineStr"/>
      <c r="J154" s="33" t="inlineStr"/>
      <c r="K154" s="33" t="inlineStr"/>
      <c r="L154" s="33" t="inlineStr"/>
      <c r="M154" s="33" t="inlineStr"/>
      <c r="N154" s="33" t="inlineStr"/>
      <c r="O154" s="33" t="inlineStr"/>
      <c r="P154" s="33" t="inlineStr"/>
      <c r="Q154" s="33" t="inlineStr"/>
      <c r="R154" s="33" t="inlineStr"/>
      <c r="S154" s="33" t="inlineStr"/>
      <c r="T154" s="33" t="inlineStr"/>
      <c r="U154" s="33" t="inlineStr"/>
      <c r="V154" s="33" t="inlineStr"/>
      <c r="W154" s="33" t="inlineStr"/>
      <c r="X154" s="33" t="inlineStr"/>
      <c r="Y154" s="33" t="inlineStr"/>
      <c r="Z154" s="33" t="inlineStr"/>
      <c r="AA154" s="33" t="inlineStr"/>
      <c r="AB154" s="33" t="inlineStr"/>
      <c r="AC154" s="33" t="inlineStr"/>
      <c r="AD154" s="33" t="inlineStr"/>
      <c r="AE154" s="33" t="inlineStr"/>
      <c r="AF154" s="33" t="inlineStr"/>
      <c r="AG154" s="33" t="inlineStr"/>
      <c r="AH154">
        <f>COUNTA(D154:D154)&gt;0</f>
        <v/>
      </c>
      <c r="AI154">
        <f>TRUE</f>
        <v/>
      </c>
      <c r="AJ154">
        <f>FALSE</f>
        <v/>
      </c>
      <c r="AK154">
        <f>IF(AH154,"ANSWERED","MISSING")</f>
        <v/>
      </c>
      <c r="AL154" t="inlineStr">
        <is>
          <t>NO_DEPENDENCY</t>
        </is>
      </c>
    </row>
    <row r="155">
      <c r="A155" s="29" t="inlineStr">
        <is>
          <t>UTACSP_AMLE_146_v1</t>
        </is>
      </c>
      <c r="B155" s="30" t="inlineStr">
        <is>
          <t>What were the main reasons why potential customers were refused onboarding for ML/FT reasons?</t>
        </is>
      </c>
      <c r="C155" s="31" t="inlineStr">
        <is>
          <t>Further explanation of label not specified. Please refer to question text in label column.
WHEN TO ANSWER: “How many potential customers were refused onboarding for ML/FT reasons during the prior calendar year?” (UTACSP_AMLE_145) is greater than “0”</t>
        </is>
      </c>
      <c r="D155" s="34" t="inlineStr"/>
      <c r="E155" s="33" t="inlineStr"/>
      <c r="F155" s="33" t="inlineStr"/>
      <c r="G155" s="33" t="inlineStr"/>
      <c r="H155" s="33" t="inlineStr"/>
      <c r="I155" s="33" t="inlineStr"/>
      <c r="J155" s="33" t="inlineStr"/>
      <c r="K155" s="33" t="inlineStr"/>
      <c r="L155" s="33" t="inlineStr"/>
      <c r="M155" s="33" t="inlineStr"/>
      <c r="N155" s="33" t="inlineStr"/>
      <c r="O155" s="33" t="inlineStr"/>
      <c r="P155" s="33" t="inlineStr"/>
      <c r="Q155" s="33" t="inlineStr"/>
      <c r="R155" s="33" t="inlineStr"/>
      <c r="S155" s="33" t="inlineStr"/>
      <c r="T155" s="33" t="inlineStr"/>
      <c r="U155" s="33" t="inlineStr"/>
      <c r="V155" s="33" t="inlineStr"/>
      <c r="W155" s="33" t="inlineStr"/>
      <c r="X155" s="33" t="inlineStr"/>
      <c r="Y155" s="33" t="inlineStr"/>
      <c r="Z155" s="33" t="inlineStr"/>
      <c r="AA155" s="33" t="inlineStr"/>
      <c r="AB155" s="33" t="inlineStr"/>
      <c r="AC155" s="33" t="inlineStr"/>
      <c r="AD155" s="33" t="inlineStr"/>
      <c r="AE155" s="33" t="inlineStr"/>
      <c r="AF155" s="33" t="inlineStr"/>
      <c r="AG155" s="33" t="inlineStr"/>
      <c r="AH155">
        <f>COUNTA(D155:D155)&gt;0</f>
        <v/>
      </c>
      <c r="AI155">
        <f>IFERROR(AND($D$154&lt;&gt;"",$D$154&gt;0),FALSE)</f>
        <v/>
      </c>
      <c r="AJ155">
        <f>IFERROR(AND($D$154="",NOT(AND($D$154&lt;&gt;"",$D$154&gt;0))),FALSE)</f>
        <v/>
      </c>
      <c r="AK155">
        <f>IF(AI155,IF(AH155,"ANSWERED","MISSING"),IF(AJ155,IF(AH155,"INVALID","CONTROLLER MISSING"),IF(AH155,"INVALID","NOT APPLICABLE")))</f>
        <v/>
      </c>
      <c r="AL155" t="inlineStr">
        <is>
          <t>PARSED</t>
        </is>
      </c>
    </row>
    <row r="156">
      <c r="A156" s="29" t="inlineStr">
        <is>
          <t>UTACSP_AMLE_147_v1</t>
        </is>
      </c>
      <c r="B156" s="30" t="inlineStr">
        <is>
          <t>How often is the CRA reviewed for low risk customers</t>
        </is>
      </c>
      <c r="C156" s="35" t="inlineStr">
        <is>
          <t>TABLE: 15.0
Further explanation of label not specified. Please refer to question text in label column.
HOW TO ANSWER: Multiple values; one item per Value_N cell; duplicates are not allowed.
OPTIONS: Use the dropdown list; the full option list is intentionally not repeated here.
WHEN TO ANSWER: “Is there a documented Customer Risk Assessment (CRA) methodology?” (UTACSP_AMLE_141) is “Yes”</t>
        </is>
      </c>
      <c r="D156" s="34" t="inlineStr"/>
      <c r="E156" s="34" t="inlineStr"/>
      <c r="F156" s="34" t="inlineStr"/>
      <c r="G156" s="34" t="inlineStr"/>
      <c r="H156" s="34" t="inlineStr"/>
      <c r="I156" s="34" t="inlineStr"/>
      <c r="J156" s="34" t="inlineStr"/>
      <c r="K156" s="34" t="inlineStr"/>
      <c r="L156" s="34" t="inlineStr"/>
      <c r="M156" s="34" t="inlineStr"/>
      <c r="N156" s="34" t="inlineStr"/>
      <c r="O156" s="34" t="inlineStr"/>
      <c r="P156" s="34" t="inlineStr"/>
      <c r="Q156" s="34" t="inlineStr"/>
      <c r="R156" s="34" t="inlineStr"/>
      <c r="S156" s="34" t="inlineStr"/>
      <c r="T156" s="34" t="inlineStr"/>
      <c r="U156" s="34" t="inlineStr"/>
      <c r="V156" s="34" t="inlineStr"/>
      <c r="W156" s="34" t="inlineStr"/>
      <c r="X156" s="34" t="inlineStr"/>
      <c r="Y156" s="34" t="inlineStr"/>
      <c r="Z156" s="34" t="inlineStr"/>
      <c r="AA156" s="34" t="inlineStr"/>
      <c r="AB156" s="34" t="inlineStr"/>
      <c r="AC156" s="34" t="inlineStr"/>
      <c r="AD156" s="34" t="inlineStr"/>
      <c r="AE156" s="34" t="inlineStr"/>
      <c r="AF156" s="34" t="inlineStr"/>
      <c r="AG156" s="34" t="inlineStr"/>
      <c r="AH156">
        <f>COUNTA(D156:AG156)&gt;0</f>
        <v/>
      </c>
      <c r="AI156">
        <f>IFERROR(AND($D$150&lt;&gt;"",$D$150="Yes"),FALSE)</f>
        <v/>
      </c>
      <c r="AJ156">
        <f>IFERROR(AND($D$150="",NOT(AND($D$150&lt;&gt;"",$D$150="Yes"))),FALSE)</f>
        <v/>
      </c>
      <c r="AK156">
        <f>IF(AI156,IF(AH156,"ANSWERED","MISSING"),IF(AJ156,IF(AH156,"INVALID","CONTROLLER MISSING"),IF(AH156,"INVALID","NOT APPLICABLE")))</f>
        <v/>
      </c>
      <c r="AL156" t="inlineStr">
        <is>
          <t>PARSED</t>
        </is>
      </c>
    </row>
    <row r="157">
      <c r="A157" s="29" t="inlineStr">
        <is>
          <t>UTACSP_AMLE_148_v1</t>
        </is>
      </c>
      <c r="B157" s="30" t="inlineStr">
        <is>
          <t>How often is the CRA reviewed for medium risk customers</t>
        </is>
      </c>
      <c r="C157" s="35" t="inlineStr">
        <is>
          <t>TABLE: 15.0
Further explanation of label not specified. Please refer to question text in label column.
HOW TO ANSWER: Multiple values; one item per Value_N cell; duplicates are not allowed.
OPTIONS: Use the dropdown list; the full option list is intentionally not repeated here.
WHEN TO ANSWER: “Is there a documented Customer Risk Assessment (CRA) methodology?” (UTACSP_AMLE_141) is “Yes”</t>
        </is>
      </c>
      <c r="D157" s="34" t="inlineStr"/>
      <c r="E157" s="34" t="inlineStr"/>
      <c r="F157" s="34" t="inlineStr"/>
      <c r="G157" s="34" t="inlineStr"/>
      <c r="H157" s="34" t="inlineStr"/>
      <c r="I157" s="34" t="inlineStr"/>
      <c r="J157" s="34" t="inlineStr"/>
      <c r="K157" s="34" t="inlineStr"/>
      <c r="L157" s="34" t="inlineStr"/>
      <c r="M157" s="34" t="inlineStr"/>
      <c r="N157" s="34" t="inlineStr"/>
      <c r="O157" s="34" t="inlineStr"/>
      <c r="P157" s="34" t="inlineStr"/>
      <c r="Q157" s="34" t="inlineStr"/>
      <c r="R157" s="34" t="inlineStr"/>
      <c r="S157" s="34" t="inlineStr"/>
      <c r="T157" s="34" t="inlineStr"/>
      <c r="U157" s="34" t="inlineStr"/>
      <c r="V157" s="34" t="inlineStr"/>
      <c r="W157" s="34" t="inlineStr"/>
      <c r="X157" s="34" t="inlineStr"/>
      <c r="Y157" s="34" t="inlineStr"/>
      <c r="Z157" s="34" t="inlineStr"/>
      <c r="AA157" s="34" t="inlineStr"/>
      <c r="AB157" s="34" t="inlineStr"/>
      <c r="AC157" s="34" t="inlineStr"/>
      <c r="AD157" s="34" t="inlineStr"/>
      <c r="AE157" s="34" t="inlineStr"/>
      <c r="AF157" s="34" t="inlineStr"/>
      <c r="AG157" s="34" t="inlineStr"/>
      <c r="AH157">
        <f>COUNTA(D157:AG157)&gt;0</f>
        <v/>
      </c>
      <c r="AI157">
        <f>IFERROR(AND($D$150&lt;&gt;"",$D$150="Yes"),FALSE)</f>
        <v/>
      </c>
      <c r="AJ157">
        <f>IFERROR(AND($D$150="",NOT(AND($D$150&lt;&gt;"",$D$150="Yes"))),FALSE)</f>
        <v/>
      </c>
      <c r="AK157">
        <f>IF(AI157,IF(AH157,"ANSWERED","MISSING"),IF(AJ157,IF(AH157,"INVALID","CONTROLLER MISSING"),IF(AH157,"INVALID","NOT APPLICABLE")))</f>
        <v/>
      </c>
      <c r="AL157" t="inlineStr">
        <is>
          <t>PARSED</t>
        </is>
      </c>
    </row>
    <row r="158">
      <c r="A158" s="29" t="inlineStr">
        <is>
          <t>UTACSP_AMLE_149_v1</t>
        </is>
      </c>
      <c r="B158" s="30" t="inlineStr">
        <is>
          <t>How often is the CRA reviewed for high risk customers</t>
        </is>
      </c>
      <c r="C158" s="35" t="inlineStr">
        <is>
          <t>TABLE: 15.0
Further explanation of label not specified. Please refer to question text in label column.
HOW TO ANSWER: Multiple values; one item per Value_N cell; duplicates are not allowed.
OPTIONS: Use the dropdown list; the full option list is intentionally not repeated here.
WHEN TO ANSWER: “Is there a documented Customer Risk Assessment (CRA) methodology?” (UTACSP_AMLE_141) is “Yes”</t>
        </is>
      </c>
      <c r="D158" s="34" t="inlineStr"/>
      <c r="E158" s="34" t="inlineStr"/>
      <c r="F158" s="34" t="inlineStr"/>
      <c r="G158" s="34" t="inlineStr"/>
      <c r="H158" s="34" t="inlineStr"/>
      <c r="I158" s="34" t="inlineStr"/>
      <c r="J158" s="34" t="inlineStr"/>
      <c r="K158" s="34" t="inlineStr"/>
      <c r="L158" s="34" t="inlineStr"/>
      <c r="M158" s="34" t="inlineStr"/>
      <c r="N158" s="34" t="inlineStr"/>
      <c r="O158" s="34" t="inlineStr"/>
      <c r="P158" s="34" t="inlineStr"/>
      <c r="Q158" s="34" t="inlineStr"/>
      <c r="R158" s="34" t="inlineStr"/>
      <c r="S158" s="34" t="inlineStr"/>
      <c r="T158" s="34" t="inlineStr"/>
      <c r="U158" s="34" t="inlineStr"/>
      <c r="V158" s="34" t="inlineStr"/>
      <c r="W158" s="34" t="inlineStr"/>
      <c r="X158" s="34" t="inlineStr"/>
      <c r="Y158" s="34" t="inlineStr"/>
      <c r="Z158" s="34" t="inlineStr"/>
      <c r="AA158" s="34" t="inlineStr"/>
      <c r="AB158" s="34" t="inlineStr"/>
      <c r="AC158" s="34" t="inlineStr"/>
      <c r="AD158" s="34" t="inlineStr"/>
      <c r="AE158" s="34" t="inlineStr"/>
      <c r="AF158" s="34" t="inlineStr"/>
      <c r="AG158" s="34" t="inlineStr"/>
      <c r="AH158">
        <f>COUNTA(D158:AG158)&gt;0</f>
        <v/>
      </c>
      <c r="AI158">
        <f>IFERROR(AND($D$150&lt;&gt;"",$D$150="Yes"),FALSE)</f>
        <v/>
      </c>
      <c r="AJ158">
        <f>IFERROR(AND($D$150="",NOT(AND($D$150&lt;&gt;"",$D$150="Yes"))),FALSE)</f>
        <v/>
      </c>
      <c r="AK158">
        <f>IF(AI158,IF(AH158,"ANSWERED","MISSING"),IF(AJ158,IF(AH158,"INVALID","CONTROLLER MISSING"),IF(AH158,"INVALID","NOT APPLICABLE")))</f>
        <v/>
      </c>
      <c r="AL158" t="inlineStr">
        <is>
          <t>PARSED</t>
        </is>
      </c>
    </row>
    <row r="159">
      <c r="A159" s="29" t="inlineStr">
        <is>
          <t>UTACSP_AMLE_150_v1</t>
        </is>
      </c>
      <c r="B159" s="30" t="inlineStr">
        <is>
          <t>How many clients and/or business relationships were terminated during the last calendar year due to de-risking practices?</t>
        </is>
      </c>
      <c r="C159" s="31" t="inlineStr">
        <is>
          <t>Answer should NOT include customers who were transferred or sold to another company, or shifted onto another licence held by the Company.</t>
        </is>
      </c>
      <c r="D159" s="32" t="inlineStr"/>
      <c r="E159" s="33" t="inlineStr"/>
      <c r="F159" s="33" t="inlineStr"/>
      <c r="G159" s="33" t="inlineStr"/>
      <c r="H159" s="33" t="inlineStr"/>
      <c r="I159" s="33" t="inlineStr"/>
      <c r="J159" s="33" t="inlineStr"/>
      <c r="K159" s="33" t="inlineStr"/>
      <c r="L159" s="33" t="inlineStr"/>
      <c r="M159" s="33" t="inlineStr"/>
      <c r="N159" s="33" t="inlineStr"/>
      <c r="O159" s="33" t="inlineStr"/>
      <c r="P159" s="33" t="inlineStr"/>
      <c r="Q159" s="33" t="inlineStr"/>
      <c r="R159" s="33" t="inlineStr"/>
      <c r="S159" s="33" t="inlineStr"/>
      <c r="T159" s="33" t="inlineStr"/>
      <c r="U159" s="33" t="inlineStr"/>
      <c r="V159" s="33" t="inlineStr"/>
      <c r="W159" s="33" t="inlineStr"/>
      <c r="X159" s="33" t="inlineStr"/>
      <c r="Y159" s="33" t="inlineStr"/>
      <c r="Z159" s="33" t="inlineStr"/>
      <c r="AA159" s="33" t="inlineStr"/>
      <c r="AB159" s="33" t="inlineStr"/>
      <c r="AC159" s="33" t="inlineStr"/>
      <c r="AD159" s="33" t="inlineStr"/>
      <c r="AE159" s="33" t="inlineStr"/>
      <c r="AF159" s="33" t="inlineStr"/>
      <c r="AG159" s="33" t="inlineStr"/>
      <c r="AH159">
        <f>COUNTA(D159:D159)&gt;0</f>
        <v/>
      </c>
      <c r="AI159">
        <f>TRUE</f>
        <v/>
      </c>
      <c r="AJ159">
        <f>FALSE</f>
        <v/>
      </c>
      <c r="AK159">
        <f>IF(AH159,"ANSWERED","MISSING")</f>
        <v/>
      </c>
      <c r="AL159" t="inlineStr">
        <is>
          <t>NO_DEPENDENCY</t>
        </is>
      </c>
    </row>
    <row r="160">
      <c r="A160" s="29" t="inlineStr">
        <is>
          <t>UTACSP_AMLE_151_v1</t>
        </is>
      </c>
      <c r="B160" s="30" t="inlineStr">
        <is>
          <t>What was the reason for the de-risking exercise?</t>
        </is>
      </c>
      <c r="C160" s="31" t="inlineStr">
        <is>
          <t>Further explanation of label not specified. Please refer to question text in label column.
WHEN TO ANSWER: “How many clients and/or business relationships were terminated during the last calendar year due to de-risking practices?” (UTACSP_AMLE_150) is greater than “0”</t>
        </is>
      </c>
      <c r="D160" s="34" t="inlineStr"/>
      <c r="E160" s="33" t="inlineStr"/>
      <c r="F160" s="33" t="inlineStr"/>
      <c r="G160" s="33" t="inlineStr"/>
      <c r="H160" s="33" t="inlineStr"/>
      <c r="I160" s="33" t="inlineStr"/>
      <c r="J160" s="33" t="inlineStr"/>
      <c r="K160" s="33" t="inlineStr"/>
      <c r="L160" s="33" t="inlineStr"/>
      <c r="M160" s="33" t="inlineStr"/>
      <c r="N160" s="33" t="inlineStr"/>
      <c r="O160" s="33" t="inlineStr"/>
      <c r="P160" s="33" t="inlineStr"/>
      <c r="Q160" s="33" t="inlineStr"/>
      <c r="R160" s="33" t="inlineStr"/>
      <c r="S160" s="33" t="inlineStr"/>
      <c r="T160" s="33" t="inlineStr"/>
      <c r="U160" s="33" t="inlineStr"/>
      <c r="V160" s="33" t="inlineStr"/>
      <c r="W160" s="33" t="inlineStr"/>
      <c r="X160" s="33" t="inlineStr"/>
      <c r="Y160" s="33" t="inlineStr"/>
      <c r="Z160" s="33" t="inlineStr"/>
      <c r="AA160" s="33" t="inlineStr"/>
      <c r="AB160" s="33" t="inlineStr"/>
      <c r="AC160" s="33" t="inlineStr"/>
      <c r="AD160" s="33" t="inlineStr"/>
      <c r="AE160" s="33" t="inlineStr"/>
      <c r="AF160" s="33" t="inlineStr"/>
      <c r="AG160" s="33" t="inlineStr"/>
      <c r="AH160">
        <f>COUNTA(D160:D160)&gt;0</f>
        <v/>
      </c>
      <c r="AI160">
        <f>IFERROR(AND($D$159&lt;&gt;"",$D$159&gt;0),FALSE)</f>
        <v/>
      </c>
      <c r="AJ160">
        <f>IFERROR(AND($D$159="",NOT(AND($D$159&lt;&gt;"",$D$159&gt;0))),FALSE)</f>
        <v/>
      </c>
      <c r="AK160">
        <f>IF(AI160,IF(AH160,"ANSWERED","MISSING"),IF(AJ160,IF(AH160,"INVALID","CONTROLLER MISSING"),IF(AH160,"INVALID","NOT APPLICABLE")))</f>
        <v/>
      </c>
      <c r="AL160" t="inlineStr">
        <is>
          <t>PARSED</t>
        </is>
      </c>
    </row>
    <row r="161">
      <c r="A161" s="29" t="inlineStr">
        <is>
          <t>UTACSP_AMLE_152_v1</t>
        </is>
      </c>
      <c r="B161" s="30" t="inlineStr">
        <is>
          <t>How many business relationships were terminated, blocked, suspended or were otherwise, provided limited services for ML/FT related reasons (apart from de-risking reasons), during the prior calendar year?</t>
        </is>
      </c>
      <c r="C161" s="31" t="inlineStr">
        <is>
          <t>Further explanation of label not specified. Please refer to question text in label column.</t>
        </is>
      </c>
      <c r="D161" s="32" t="inlineStr"/>
      <c r="E161" s="33" t="inlineStr"/>
      <c r="F161" s="33" t="inlineStr"/>
      <c r="G161" s="33" t="inlineStr"/>
      <c r="H161" s="33" t="inlineStr"/>
      <c r="I161" s="33" t="inlineStr"/>
      <c r="J161" s="33" t="inlineStr"/>
      <c r="K161" s="33" t="inlineStr"/>
      <c r="L161" s="33" t="inlineStr"/>
      <c r="M161" s="33" t="inlineStr"/>
      <c r="N161" s="33" t="inlineStr"/>
      <c r="O161" s="33" t="inlineStr"/>
      <c r="P161" s="33" t="inlineStr"/>
      <c r="Q161" s="33" t="inlineStr"/>
      <c r="R161" s="33" t="inlineStr"/>
      <c r="S161" s="33" t="inlineStr"/>
      <c r="T161" s="33" t="inlineStr"/>
      <c r="U161" s="33" t="inlineStr"/>
      <c r="V161" s="33" t="inlineStr"/>
      <c r="W161" s="33" t="inlineStr"/>
      <c r="X161" s="33" t="inlineStr"/>
      <c r="Y161" s="33" t="inlineStr"/>
      <c r="Z161" s="33" t="inlineStr"/>
      <c r="AA161" s="33" t="inlineStr"/>
      <c r="AB161" s="33" t="inlineStr"/>
      <c r="AC161" s="33" t="inlineStr"/>
      <c r="AD161" s="33" t="inlineStr"/>
      <c r="AE161" s="33" t="inlineStr"/>
      <c r="AF161" s="33" t="inlineStr"/>
      <c r="AG161" s="33" t="inlineStr"/>
      <c r="AH161">
        <f>COUNTA(D161:D161)&gt;0</f>
        <v/>
      </c>
      <c r="AI161">
        <f>TRUE</f>
        <v/>
      </c>
      <c r="AJ161">
        <f>FALSE</f>
        <v/>
      </c>
      <c r="AK161">
        <f>IF(AH161,"ANSWERED","MISSING")</f>
        <v/>
      </c>
      <c r="AL161" t="inlineStr">
        <is>
          <t>NO_DEPENDENCY</t>
        </is>
      </c>
    </row>
    <row r="162" ht="24" customHeight="1">
      <c r="A162" s="28" t="inlineStr">
        <is>
          <t>AMLE — POLICIES &amp; PROCEDURES</t>
        </is>
      </c>
      <c r="B162" s="28" t="n"/>
      <c r="C162" s="28" t="n"/>
      <c r="D162" s="28" t="n"/>
      <c r="E162" s="28" t="n"/>
      <c r="F162" s="28" t="n"/>
      <c r="G162" s="28" t="n"/>
      <c r="H162" s="28" t="n"/>
      <c r="I162" s="28" t="n"/>
      <c r="J162" s="28" t="n"/>
      <c r="K162" s="28" t="n"/>
      <c r="L162" s="28" t="n"/>
      <c r="M162" s="28" t="n"/>
      <c r="N162" s="28" t="n"/>
      <c r="O162" s="28" t="n"/>
      <c r="P162" s="28" t="n"/>
      <c r="Q162" s="28" t="n"/>
      <c r="R162" s="28" t="n"/>
      <c r="S162" s="28" t="n"/>
      <c r="T162" s="28" t="n"/>
      <c r="U162" s="28" t="n"/>
      <c r="V162" s="28" t="n"/>
      <c r="W162" s="28" t="n"/>
      <c r="X162" s="28" t="n"/>
      <c r="Y162" s="28" t="n"/>
      <c r="Z162" s="28" t="n"/>
      <c r="AA162" s="28" t="n"/>
      <c r="AB162" s="28" t="n"/>
      <c r="AC162" s="28" t="n"/>
      <c r="AD162" s="28" t="n"/>
      <c r="AE162" s="28" t="n"/>
      <c r="AF162" s="28" t="n"/>
      <c r="AG162" s="28" t="n"/>
    </row>
    <row r="163">
      <c r="A163" s="29" t="inlineStr">
        <is>
          <t>UTACSP_AMLE_153_v1</t>
        </is>
      </c>
      <c r="B163" s="30" t="inlineStr">
        <is>
          <t>How frequently does your entity review and/or update the entity's AML/CFT written policies and procedures?</t>
        </is>
      </c>
      <c r="C163" s="31" t="inlineStr">
        <is>
          <t>Further explanation of label not specified. Please refer to question text in label column.
OPTIONS: Use the dropdown list; the full option list is intentionally not repeated here.</t>
        </is>
      </c>
      <c r="D163" s="32" t="inlineStr"/>
      <c r="E163" s="33" t="inlineStr"/>
      <c r="F163" s="33" t="inlineStr"/>
      <c r="G163" s="33" t="inlineStr"/>
      <c r="H163" s="33" t="inlineStr"/>
      <c r="I163" s="33" t="inlineStr"/>
      <c r="J163" s="33" t="inlineStr"/>
      <c r="K163" s="33" t="inlineStr"/>
      <c r="L163" s="33" t="inlineStr"/>
      <c r="M163" s="33" t="inlineStr"/>
      <c r="N163" s="33" t="inlineStr"/>
      <c r="O163" s="33" t="inlineStr"/>
      <c r="P163" s="33" t="inlineStr"/>
      <c r="Q163" s="33" t="inlineStr"/>
      <c r="R163" s="33" t="inlineStr"/>
      <c r="S163" s="33" t="inlineStr"/>
      <c r="T163" s="33" t="inlineStr"/>
      <c r="U163" s="33" t="inlineStr"/>
      <c r="V163" s="33" t="inlineStr"/>
      <c r="W163" s="33" t="inlineStr"/>
      <c r="X163" s="33" t="inlineStr"/>
      <c r="Y163" s="33" t="inlineStr"/>
      <c r="Z163" s="33" t="inlineStr"/>
      <c r="AA163" s="33" t="inlineStr"/>
      <c r="AB163" s="33" t="inlineStr"/>
      <c r="AC163" s="33" t="inlineStr"/>
      <c r="AD163" s="33" t="inlineStr"/>
      <c r="AE163" s="33" t="inlineStr"/>
      <c r="AF163" s="33" t="inlineStr"/>
      <c r="AG163" s="33" t="inlineStr"/>
      <c r="AH163">
        <f>COUNTA(D163:D163)&gt;0</f>
        <v/>
      </c>
      <c r="AI163">
        <f>TRUE</f>
        <v/>
      </c>
      <c r="AJ163">
        <f>FALSE</f>
        <v/>
      </c>
      <c r="AK163">
        <f>IF(AH163,"ANSWERED","MISSING")</f>
        <v/>
      </c>
      <c r="AL163" t="inlineStr">
        <is>
          <t>NO_DEPENDENCY</t>
        </is>
      </c>
    </row>
    <row r="164">
      <c r="A164" s="29" t="inlineStr">
        <is>
          <t>UTACSP_AMLE_154_v1</t>
        </is>
      </c>
      <c r="B164" s="30" t="inlineStr">
        <is>
          <t>How do you determine whether customers and, where applicable their beneficial owners, are politically exposed persons (PEPs) or PEPs' family members or close associates?</t>
        </is>
      </c>
      <c r="C164" s="31" t="inlineStr">
        <is>
          <t>Further explanation of label not specified. Please refer to question text in label column.
HOW TO ANSWER: Multiple values; one item per Value_N cell; duplicates are not allowed.
OPTIONS: No checks carried out | Automated tools | Public searches | Checks are outsourced</t>
        </is>
      </c>
      <c r="D164" s="32" t="inlineStr"/>
      <c r="E164" s="34" t="inlineStr"/>
      <c r="F164" s="34" t="inlineStr"/>
      <c r="G164" s="34" t="inlineStr"/>
      <c r="H164" s="34" t="inlineStr"/>
      <c r="I164" s="34" t="inlineStr"/>
      <c r="J164" s="34" t="inlineStr"/>
      <c r="K164" s="34" t="inlineStr"/>
      <c r="L164" s="34" t="inlineStr"/>
      <c r="M164" s="34" t="inlineStr"/>
      <c r="N164" s="34" t="inlineStr"/>
      <c r="O164" s="34" t="inlineStr"/>
      <c r="P164" s="34" t="inlineStr"/>
      <c r="Q164" s="34" t="inlineStr"/>
      <c r="R164" s="34" t="inlineStr"/>
      <c r="S164" s="34" t="inlineStr"/>
      <c r="T164" s="34" t="inlineStr"/>
      <c r="U164" s="34" t="inlineStr"/>
      <c r="V164" s="34" t="inlineStr"/>
      <c r="W164" s="34" t="inlineStr"/>
      <c r="X164" s="34" t="inlineStr"/>
      <c r="Y164" s="34" t="inlineStr"/>
      <c r="Z164" s="34" t="inlineStr"/>
      <c r="AA164" s="34" t="inlineStr"/>
      <c r="AB164" s="34" t="inlineStr"/>
      <c r="AC164" s="34" t="inlineStr"/>
      <c r="AD164" s="34" t="inlineStr"/>
      <c r="AE164" s="34" t="inlineStr"/>
      <c r="AF164" s="34" t="inlineStr"/>
      <c r="AG164" s="34" t="inlineStr"/>
      <c r="AH164">
        <f>COUNTA(D164:AG164)&gt;0</f>
        <v/>
      </c>
      <c r="AI164">
        <f>TRUE</f>
        <v/>
      </c>
      <c r="AJ164">
        <f>FALSE</f>
        <v/>
      </c>
      <c r="AK164">
        <f>IF(AH164,"ANSWERED","MISSING")</f>
        <v/>
      </c>
      <c r="AL164" t="inlineStr">
        <is>
          <t>NO_DEPENDENCY</t>
        </is>
      </c>
    </row>
    <row r="165">
      <c r="A165" s="29" t="inlineStr">
        <is>
          <t>UTACSP_AMLE_155_v1</t>
        </is>
      </c>
      <c r="B165" s="30" t="inlineStr">
        <is>
          <t>How do you determine whether individuals/entities are sanctioned?</t>
        </is>
      </c>
      <c r="C165" s="31" t="inlineStr">
        <is>
          <t>Further explanation of label not specified. Please refer to question text in label column.
HOW TO ANSWER: Multiple values; one item per Value_N cell; duplicates are not allowed.
OPTIONS: No checks carried out | Automated tools | Public searches | Checks are outsourced</t>
        </is>
      </c>
      <c r="D165" s="32" t="inlineStr"/>
      <c r="E165" s="34" t="inlineStr"/>
      <c r="F165" s="34" t="inlineStr"/>
      <c r="G165" s="34" t="inlineStr"/>
      <c r="H165" s="34" t="inlineStr"/>
      <c r="I165" s="34" t="inlineStr"/>
      <c r="J165" s="34" t="inlineStr"/>
      <c r="K165" s="34" t="inlineStr"/>
      <c r="L165" s="34" t="inlineStr"/>
      <c r="M165" s="34" t="inlineStr"/>
      <c r="N165" s="34" t="inlineStr"/>
      <c r="O165" s="34" t="inlineStr"/>
      <c r="P165" s="34" t="inlineStr"/>
      <c r="Q165" s="34" t="inlineStr"/>
      <c r="R165" s="34" t="inlineStr"/>
      <c r="S165" s="34" t="inlineStr"/>
      <c r="T165" s="34" t="inlineStr"/>
      <c r="U165" s="34" t="inlineStr"/>
      <c r="V165" s="34" t="inlineStr"/>
      <c r="W165" s="34" t="inlineStr"/>
      <c r="X165" s="34" t="inlineStr"/>
      <c r="Y165" s="34" t="inlineStr"/>
      <c r="Z165" s="34" t="inlineStr"/>
      <c r="AA165" s="34" t="inlineStr"/>
      <c r="AB165" s="34" t="inlineStr"/>
      <c r="AC165" s="34" t="inlineStr"/>
      <c r="AD165" s="34" t="inlineStr"/>
      <c r="AE165" s="34" t="inlineStr"/>
      <c r="AF165" s="34" t="inlineStr"/>
      <c r="AG165" s="34" t="inlineStr"/>
      <c r="AH165">
        <f>COUNTA(D165:AG165)&gt;0</f>
        <v/>
      </c>
      <c r="AI165">
        <f>TRUE</f>
        <v/>
      </c>
      <c r="AJ165">
        <f>FALSE</f>
        <v/>
      </c>
      <c r="AK165">
        <f>IF(AH165,"ANSWERED","MISSING")</f>
        <v/>
      </c>
      <c r="AL165" t="inlineStr">
        <is>
          <t>NO_DEPENDENCY</t>
        </is>
      </c>
    </row>
    <row r="166">
      <c r="A166" s="29" t="inlineStr">
        <is>
          <t>UTACSP_AMLE_156_v1</t>
        </is>
      </c>
      <c r="B166" s="30" t="inlineStr">
        <is>
          <t>Does your entity have internal whistleblowing procedures?</t>
        </is>
      </c>
      <c r="C166" s="31" t="inlineStr">
        <is>
          <t>Further explanation of label not specified. Please refer to question text in label column.
OPTIONS: Yes | No</t>
        </is>
      </c>
      <c r="D166" s="32" t="inlineStr"/>
      <c r="E166" s="33" t="inlineStr"/>
      <c r="F166" s="33" t="inlineStr"/>
      <c r="G166" s="33" t="inlineStr"/>
      <c r="H166" s="33" t="inlineStr"/>
      <c r="I166" s="33" t="inlineStr"/>
      <c r="J166" s="33" t="inlineStr"/>
      <c r="K166" s="33" t="inlineStr"/>
      <c r="L166" s="33" t="inlineStr"/>
      <c r="M166" s="33" t="inlineStr"/>
      <c r="N166" s="33" t="inlineStr"/>
      <c r="O166" s="33" t="inlineStr"/>
      <c r="P166" s="33" t="inlineStr"/>
      <c r="Q166" s="33" t="inlineStr"/>
      <c r="R166" s="33" t="inlineStr"/>
      <c r="S166" s="33" t="inlineStr"/>
      <c r="T166" s="33" t="inlineStr"/>
      <c r="U166" s="33" t="inlineStr"/>
      <c r="V166" s="33" t="inlineStr"/>
      <c r="W166" s="33" t="inlineStr"/>
      <c r="X166" s="33" t="inlineStr"/>
      <c r="Y166" s="33" t="inlineStr"/>
      <c r="Z166" s="33" t="inlineStr"/>
      <c r="AA166" s="33" t="inlineStr"/>
      <c r="AB166" s="33" t="inlineStr"/>
      <c r="AC166" s="33" t="inlineStr"/>
      <c r="AD166" s="33" t="inlineStr"/>
      <c r="AE166" s="33" t="inlineStr"/>
      <c r="AF166" s="33" t="inlineStr"/>
      <c r="AG166" s="33" t="inlineStr"/>
      <c r="AH166">
        <f>COUNTA(D166:D166)&gt;0</f>
        <v/>
      </c>
      <c r="AI166">
        <f>TRUE</f>
        <v/>
      </c>
      <c r="AJ166">
        <f>FALSE</f>
        <v/>
      </c>
      <c r="AK166">
        <f>IF(AH166,"ANSWERED","MISSING")</f>
        <v/>
      </c>
      <c r="AL166" t="inlineStr">
        <is>
          <t>NO_DEPENDENCY</t>
        </is>
      </c>
    </row>
    <row r="167">
      <c r="A167" s="29" t="inlineStr">
        <is>
          <t>UTACSP_AMLE_157_v1</t>
        </is>
      </c>
      <c r="B167" s="30" t="inlineStr">
        <is>
          <t>If no, please explain why.</t>
        </is>
      </c>
      <c r="C167" s="31" t="inlineStr">
        <is>
          <t>Further explanation of label not specified. Please refer to question text in label column.
WHEN TO ANSWER: “Does your entity have internal whistleblowing procedures?” (UTACSP_AMLE_156) is “No”</t>
        </is>
      </c>
      <c r="D167" s="34" t="inlineStr"/>
      <c r="E167" s="33" t="inlineStr"/>
      <c r="F167" s="33" t="inlineStr"/>
      <c r="G167" s="33" t="inlineStr"/>
      <c r="H167" s="33" t="inlineStr"/>
      <c r="I167" s="33" t="inlineStr"/>
      <c r="J167" s="33" t="inlineStr"/>
      <c r="K167" s="33" t="inlineStr"/>
      <c r="L167" s="33" t="inlineStr"/>
      <c r="M167" s="33" t="inlineStr"/>
      <c r="N167" s="33" t="inlineStr"/>
      <c r="O167" s="33" t="inlineStr"/>
      <c r="P167" s="33" t="inlineStr"/>
      <c r="Q167" s="33" t="inlineStr"/>
      <c r="R167" s="33" t="inlineStr"/>
      <c r="S167" s="33" t="inlineStr"/>
      <c r="T167" s="33" t="inlineStr"/>
      <c r="U167" s="33" t="inlineStr"/>
      <c r="V167" s="33" t="inlineStr"/>
      <c r="W167" s="33" t="inlineStr"/>
      <c r="X167" s="33" t="inlineStr"/>
      <c r="Y167" s="33" t="inlineStr"/>
      <c r="Z167" s="33" t="inlineStr"/>
      <c r="AA167" s="33" t="inlineStr"/>
      <c r="AB167" s="33" t="inlineStr"/>
      <c r="AC167" s="33" t="inlineStr"/>
      <c r="AD167" s="33" t="inlineStr"/>
      <c r="AE167" s="33" t="inlineStr"/>
      <c r="AF167" s="33" t="inlineStr"/>
      <c r="AG167" s="33" t="inlineStr"/>
      <c r="AH167">
        <f>COUNTA(D167:D167)&gt;0</f>
        <v/>
      </c>
      <c r="AI167">
        <f>IFERROR(AND($D$166&lt;&gt;"",$D$166="No"),FALSE)</f>
        <v/>
      </c>
      <c r="AJ167">
        <f>IFERROR(AND($D$166="",NOT(AND($D$166&lt;&gt;"",$D$166="No"))),FALSE)</f>
        <v/>
      </c>
      <c r="AK167">
        <f>IF(AI167,IF(AH167,"ANSWERED","MISSING"),IF(AJ167,IF(AH167,"INVALID","CONTROLLER MISSING"),IF(AH167,"INVALID","NOT APPLICABLE")))</f>
        <v/>
      </c>
      <c r="AL167" t="inlineStr">
        <is>
          <t>PARSED</t>
        </is>
      </c>
    </row>
    <row r="168">
      <c r="A168" s="29" t="inlineStr">
        <is>
          <t>UTACSP_AMLE_158_v1</t>
        </is>
      </c>
      <c r="B168" s="30" t="inlineStr">
        <is>
          <t>Does your entity have an independent audit function to test the AML/CFT internal measures, policies, controls and procedures?</t>
        </is>
      </c>
      <c r="C168" s="31" t="inlineStr">
        <is>
          <t>Further explanation of label not specified. Please refer to question text in label column.
OPTIONS: No | Yes - The function is carried out in-house | Yes - The function is outsourced</t>
        </is>
      </c>
      <c r="D168" s="32" t="inlineStr"/>
      <c r="E168" s="33" t="inlineStr"/>
      <c r="F168" s="33" t="inlineStr"/>
      <c r="G168" s="33" t="inlineStr"/>
      <c r="H168" s="33" t="inlineStr"/>
      <c r="I168" s="33" t="inlineStr"/>
      <c r="J168" s="33" t="inlineStr"/>
      <c r="K168" s="33" t="inlineStr"/>
      <c r="L168" s="33" t="inlineStr"/>
      <c r="M168" s="33" t="inlineStr"/>
      <c r="N168" s="33" t="inlineStr"/>
      <c r="O168" s="33" t="inlineStr"/>
      <c r="P168" s="33" t="inlineStr"/>
      <c r="Q168" s="33" t="inlineStr"/>
      <c r="R168" s="33" t="inlineStr"/>
      <c r="S168" s="33" t="inlineStr"/>
      <c r="T168" s="33" t="inlineStr"/>
      <c r="U168" s="33" t="inlineStr"/>
      <c r="V168" s="33" t="inlineStr"/>
      <c r="W168" s="33" t="inlineStr"/>
      <c r="X168" s="33" t="inlineStr"/>
      <c r="Y168" s="33" t="inlineStr"/>
      <c r="Z168" s="33" t="inlineStr"/>
      <c r="AA168" s="33" t="inlineStr"/>
      <c r="AB168" s="33" t="inlineStr"/>
      <c r="AC168" s="33" t="inlineStr"/>
      <c r="AD168" s="33" t="inlineStr"/>
      <c r="AE168" s="33" t="inlineStr"/>
      <c r="AF168" s="33" t="inlineStr"/>
      <c r="AG168" s="33" t="inlineStr"/>
      <c r="AH168">
        <f>COUNTA(D168:D168)&gt;0</f>
        <v/>
      </c>
      <c r="AI168">
        <f>TRUE</f>
        <v/>
      </c>
      <c r="AJ168">
        <f>FALSE</f>
        <v/>
      </c>
      <c r="AK168">
        <f>IF(AH168,"ANSWERED","MISSING")</f>
        <v/>
      </c>
      <c r="AL168" t="inlineStr">
        <is>
          <t>NO_DEPENDENCY</t>
        </is>
      </c>
    </row>
    <row r="169">
      <c r="A169" s="29" t="inlineStr">
        <is>
          <t>UTACSP_AMLE_159_v1</t>
        </is>
      </c>
      <c r="B169" s="30" t="inlineStr">
        <is>
          <t>What is the frequency of audits carried out by the independent audit function to assess compliance with the AML/CFT regulations ?</t>
        </is>
      </c>
      <c r="C169" s="31" t="inlineStr">
        <is>
          <t>Further explanation of label not specified. Please refer to question text in label column.
OPTIONS: Use the dropdown list; the full option list is intentionally not repeated here.
WHEN TO ANSWER: At least one of these conditions must be met: “Does your entity have an independent audit function to test the AML/CFT internal measures, policies, controls and procedures?” (UTACSP_AMLE_158) is “Yes - The function is carried out in-house”; or “Does your entity have an independent audit function to test the AML/CFT intern…</t>
        </is>
      </c>
      <c r="D169" s="34" t="inlineStr"/>
      <c r="E169" s="33" t="inlineStr"/>
      <c r="F169" s="33" t="inlineStr"/>
      <c r="G169" s="33" t="inlineStr"/>
      <c r="H169" s="33" t="inlineStr"/>
      <c r="I169" s="33" t="inlineStr"/>
      <c r="J169" s="33" t="inlineStr"/>
      <c r="K169" s="33" t="inlineStr"/>
      <c r="L169" s="33" t="inlineStr"/>
      <c r="M169" s="33" t="inlineStr"/>
      <c r="N169" s="33" t="inlineStr"/>
      <c r="O169" s="33" t="inlineStr"/>
      <c r="P169" s="33" t="inlineStr"/>
      <c r="Q169" s="33" t="inlineStr"/>
      <c r="R169" s="33" t="inlineStr"/>
      <c r="S169" s="33" t="inlineStr"/>
      <c r="T169" s="33" t="inlineStr"/>
      <c r="U169" s="33" t="inlineStr"/>
      <c r="V169" s="33" t="inlineStr"/>
      <c r="W169" s="33" t="inlineStr"/>
      <c r="X169" s="33" t="inlineStr"/>
      <c r="Y169" s="33" t="inlineStr"/>
      <c r="Z169" s="33" t="inlineStr"/>
      <c r="AA169" s="33" t="inlineStr"/>
      <c r="AB169" s="33" t="inlineStr"/>
      <c r="AC169" s="33" t="inlineStr"/>
      <c r="AD169" s="33" t="inlineStr"/>
      <c r="AE169" s="33" t="inlineStr"/>
      <c r="AF169" s="33" t="inlineStr"/>
      <c r="AG169" s="33" t="inlineStr"/>
      <c r="AH169">
        <f>COUNTA(D169:D169)&gt;0</f>
        <v/>
      </c>
      <c r="AI169">
        <f>IFERROR(OR(AND($D$168&lt;&gt;"",$D$168="Yes - The function is carried out in-house"),$D$168="Yes - The function is outsourced"),FALSE)</f>
        <v/>
      </c>
      <c r="AJ169">
        <f>IFERROR(AND($D$168="",NOT(OR(AND($D$168&lt;&gt;"",$D$168="Yes - The function is carried out in-house"),$D$168="Yes - The function is outsourced"))),FALSE)</f>
        <v/>
      </c>
      <c r="AK169">
        <f>IF(AI169,IF(AH169,"ANSWERED","MISSING"),IF(AJ169,IF(AH169,"INVALID","CONTROLLER MISSING"),IF(AH169,"INVALID","NOT APPLICABLE")))</f>
        <v/>
      </c>
      <c r="AL169" t="inlineStr">
        <is>
          <t>PARSED</t>
        </is>
      </c>
    </row>
    <row r="170">
      <c r="A170" s="29" t="inlineStr">
        <is>
          <t>UTACSP_AMLE_160_v1</t>
        </is>
      </c>
      <c r="B170" s="30" t="inlineStr">
        <is>
          <t>When was the last independent audit performed, in regards to compliance with the AML/CFT regulations?</t>
        </is>
      </c>
      <c r="C170" s="31" t="inlineStr">
        <is>
          <t>Further explanation of label not specified. Please refer to question text in label column.
OPTIONS: Use the dropdown list; the full option list is intentionally not repeated here.
WHEN TO ANSWER: At least one of these conditions must be met: “Does your entity have an independent audit function to test the AML/CFT internal measures, policies, controls and procedures?” (UTACSP_AMLE_158) is “Yes - The function is carried out in-house”; or “Does your entity have an independent audit function to test the AML/CFT intern…</t>
        </is>
      </c>
      <c r="D170" s="34" t="inlineStr"/>
      <c r="E170" s="33" t="inlineStr"/>
      <c r="F170" s="33" t="inlineStr"/>
      <c r="G170" s="33" t="inlineStr"/>
      <c r="H170" s="33" t="inlineStr"/>
      <c r="I170" s="33" t="inlineStr"/>
      <c r="J170" s="33" t="inlineStr"/>
      <c r="K170" s="33" t="inlineStr"/>
      <c r="L170" s="33" t="inlineStr"/>
      <c r="M170" s="33" t="inlineStr"/>
      <c r="N170" s="33" t="inlineStr"/>
      <c r="O170" s="33" t="inlineStr"/>
      <c r="P170" s="33" t="inlineStr"/>
      <c r="Q170" s="33" t="inlineStr"/>
      <c r="R170" s="33" t="inlineStr"/>
      <c r="S170" s="33" t="inlineStr"/>
      <c r="T170" s="33" t="inlineStr"/>
      <c r="U170" s="33" t="inlineStr"/>
      <c r="V170" s="33" t="inlineStr"/>
      <c r="W170" s="33" t="inlineStr"/>
      <c r="X170" s="33" t="inlineStr"/>
      <c r="Y170" s="33" t="inlineStr"/>
      <c r="Z170" s="33" t="inlineStr"/>
      <c r="AA170" s="33" t="inlineStr"/>
      <c r="AB170" s="33" t="inlineStr"/>
      <c r="AC170" s="33" t="inlineStr"/>
      <c r="AD170" s="33" t="inlineStr"/>
      <c r="AE170" s="33" t="inlineStr"/>
      <c r="AF170" s="33" t="inlineStr"/>
      <c r="AG170" s="33" t="inlineStr"/>
      <c r="AH170">
        <f>COUNTA(D170:D170)&gt;0</f>
        <v/>
      </c>
      <c r="AI170">
        <f>IFERROR(OR(AND($D$168&lt;&gt;"",$D$168="Yes - The function is carried out in-house"),$D$168="Yes - The function is outsourced"),FALSE)</f>
        <v/>
      </c>
      <c r="AJ170">
        <f>IFERROR(AND($D$168="",NOT(OR(AND($D$168&lt;&gt;"",$D$168="Yes - The function is carried out in-house"),$D$168="Yes - The function is outsourced"))),FALSE)</f>
        <v/>
      </c>
      <c r="AK170">
        <f>IF(AI170,IF(AH170,"ANSWERED","MISSING"),IF(AJ170,IF(AH170,"INVALID","CONTROLLER MISSING"),IF(AH170,"INVALID","NOT APPLICABLE")))</f>
        <v/>
      </c>
      <c r="AL170" t="inlineStr">
        <is>
          <t>PARSED</t>
        </is>
      </c>
    </row>
    <row r="171">
      <c r="A171" s="29" t="inlineStr">
        <is>
          <t>UTACSP_AMLE_161_v1</t>
        </is>
      </c>
      <c r="B171" s="30" t="inlineStr">
        <is>
          <t>What was the overall result of the last AML/CFT independent audit carried out?</t>
        </is>
      </c>
      <c r="C171" s="31" t="inlineStr">
        <is>
          <t>Further explanation of label not specified. Please refer to question text in label column.
OPTIONS: Use the dropdown list; the full option list is intentionally not repeated here.
WHEN TO ANSWER: At least one of these conditions must be met: “When was the last independent audit performed, in regards to compliance with the AML/CFT regulations?” (UTACSP_AMLE_160) is “1 - 2 years ago”; or “When was the last independent audit performed, in regards to compliance with the AML/CFT regulations?” (UTACSP_AMLE_160) is “2 -…</t>
        </is>
      </c>
      <c r="D171" s="34" t="inlineStr"/>
      <c r="E171" s="33" t="inlineStr"/>
      <c r="F171" s="33" t="inlineStr"/>
      <c r="G171" s="33" t="inlineStr"/>
      <c r="H171" s="33" t="inlineStr"/>
      <c r="I171" s="33" t="inlineStr"/>
      <c r="J171" s="33" t="inlineStr"/>
      <c r="K171" s="33" t="inlineStr"/>
      <c r="L171" s="33" t="inlineStr"/>
      <c r="M171" s="33" t="inlineStr"/>
      <c r="N171" s="33" t="inlineStr"/>
      <c r="O171" s="33" t="inlineStr"/>
      <c r="P171" s="33" t="inlineStr"/>
      <c r="Q171" s="33" t="inlineStr"/>
      <c r="R171" s="33" t="inlineStr"/>
      <c r="S171" s="33" t="inlineStr"/>
      <c r="T171" s="33" t="inlineStr"/>
      <c r="U171" s="33" t="inlineStr"/>
      <c r="V171" s="33" t="inlineStr"/>
      <c r="W171" s="33" t="inlineStr"/>
      <c r="X171" s="33" t="inlineStr"/>
      <c r="Y171" s="33" t="inlineStr"/>
      <c r="Z171" s="33" t="inlineStr"/>
      <c r="AA171" s="33" t="inlineStr"/>
      <c r="AB171" s="33" t="inlineStr"/>
      <c r="AC171" s="33" t="inlineStr"/>
      <c r="AD171" s="33" t="inlineStr"/>
      <c r="AE171" s="33" t="inlineStr"/>
      <c r="AF171" s="33" t="inlineStr"/>
      <c r="AG171" s="33" t="inlineStr"/>
      <c r="AH171">
        <f>COUNTA(D171:D171)&gt;0</f>
        <v/>
      </c>
      <c r="AI171">
        <f>IFERROR(OR(AND($D$170&lt;&gt;"",$D$170="1 - 2 years ago"),$D$170="2 - 3 months ago",$D$170="4 - 6 months ago",$D$170="1 month ago",$D$170="7 - 12 months ago",$D$170="Over 2 years ago"),FALSE)</f>
        <v/>
      </c>
      <c r="AJ171">
        <f>IFERROR(AND($D$170="",NOT(OR(AND($D$170&lt;&gt;"",$D$170="1 - 2 years ago"),$D$170="2 - 3 months ago",$D$170="4 - 6 months ago",$D$170="1 month ago",$D$170="7 - 12 months ago",$D$170="Over 2 years ago"))),FALSE)</f>
        <v/>
      </c>
      <c r="AK171">
        <f>IF(AI171,IF(AH171,"ANSWERED","MISSING"),IF(AJ171,IF(AH171,"INVALID","CONTROLLER MISSING"),IF(AH171,"INVALID","NOT APPLICABLE")))</f>
        <v/>
      </c>
      <c r="AL171" t="inlineStr">
        <is>
          <t>PARSED</t>
        </is>
      </c>
    </row>
    <row r="172">
      <c r="A172" s="29" t="inlineStr">
        <is>
          <t>UTACSP_AMLE_162_v1</t>
        </is>
      </c>
      <c r="B172" s="30" t="inlineStr">
        <is>
          <t>List the 3 main "high risk" audit issues that were identified in the AML/CFT independent audit reports issued in the past 2 calendar years.</t>
        </is>
      </c>
      <c r="C172" s="31" t="inlineStr">
        <is>
          <t>Further explanation of label not specified. Please refer to question text in label column.
WHEN TO ANSWER: At least one of these conditions must be met: “When was the last independent audit performed, in regards to compliance with the AML/CFT regulations?” (UTACSP_AMLE_160) is “1 month ago”; or “When was the last independent audit performed, in regards to compliance with the AML/CFT regulations?” (UTACSP_AMLE_160) is “2 - 3 months ago”; or “When was the last independent audit performed, in regards to compliance wi…</t>
        </is>
      </c>
      <c r="D172" s="34" t="inlineStr"/>
      <c r="E172" s="33" t="inlineStr"/>
      <c r="F172" s="33" t="inlineStr"/>
      <c r="G172" s="33" t="inlineStr"/>
      <c r="H172" s="33" t="inlineStr"/>
      <c r="I172" s="33" t="inlineStr"/>
      <c r="J172" s="33" t="inlineStr"/>
      <c r="K172" s="33" t="inlineStr"/>
      <c r="L172" s="33" t="inlineStr"/>
      <c r="M172" s="33" t="inlineStr"/>
      <c r="N172" s="33" t="inlineStr"/>
      <c r="O172" s="33" t="inlineStr"/>
      <c r="P172" s="33" t="inlineStr"/>
      <c r="Q172" s="33" t="inlineStr"/>
      <c r="R172" s="33" t="inlineStr"/>
      <c r="S172" s="33" t="inlineStr"/>
      <c r="T172" s="33" t="inlineStr"/>
      <c r="U172" s="33" t="inlineStr"/>
      <c r="V172" s="33" t="inlineStr"/>
      <c r="W172" s="33" t="inlineStr"/>
      <c r="X172" s="33" t="inlineStr"/>
      <c r="Y172" s="33" t="inlineStr"/>
      <c r="Z172" s="33" t="inlineStr"/>
      <c r="AA172" s="33" t="inlineStr"/>
      <c r="AB172" s="33" t="inlineStr"/>
      <c r="AC172" s="33" t="inlineStr"/>
      <c r="AD172" s="33" t="inlineStr"/>
      <c r="AE172" s="33" t="inlineStr"/>
      <c r="AF172" s="33" t="inlineStr"/>
      <c r="AG172" s="33" t="inlineStr"/>
      <c r="AH172">
        <f>COUNTA(D172:D172)&gt;0</f>
        <v/>
      </c>
      <c r="AI172">
        <f>IFERROR(OR(AND($D$170&lt;&gt;"",$D$170="1 month ago"),$D$170="2 - 3 months ago",$D$170="4 - 6 months ago",$D$170="7 - 12 months ago",$D$170="1 - 2 years ago"),FALSE)</f>
        <v/>
      </c>
      <c r="AJ172">
        <f>IFERROR(AND($D$170="",NOT(OR(AND($D$170&lt;&gt;"",$D$170="1 month ago"),$D$170="2 - 3 months ago",$D$170="4 - 6 months ago",$D$170="7 - 12 months ago",$D$170="1 - 2 years ago"))),FALSE)</f>
        <v/>
      </c>
      <c r="AK172">
        <f>IF(AI172,IF(AH172,"ANSWERED","MISSING"),IF(AJ172,IF(AH172,"INVALID","CONTROLLER MISSING"),IF(AH172,"INVALID","NOT APPLICABLE")))</f>
        <v/>
      </c>
      <c r="AL172" t="inlineStr">
        <is>
          <t>PARSED</t>
        </is>
      </c>
    </row>
    <row r="173">
      <c r="A173" s="29" t="inlineStr">
        <is>
          <t>UTACSP_AMLE_163_v1</t>
        </is>
      </c>
      <c r="B173" s="30" t="inlineStr">
        <is>
          <t>List the 3 main "medium risk" audit issues that were identified in the AML/CFT independent audit reports issued in the past 2 calendar years.</t>
        </is>
      </c>
      <c r="C173" s="31" t="inlineStr">
        <is>
          <t>Further explanation of label not specified. Please refer to question text in label column.
WHEN TO ANSWER: At least one of these conditions must be met: “When was the last independent audit performed, in regards to compliance with the AML/CFT regulations?” (UTACSP_AMLE_160) is “1 month ago”; or “When was the last independent audit performed, in regards to compliance with the AML/CFT regulations?” (UTACSP_AMLE_160) is “2 - 3 months ago”; or “When was the last independent audit performed, in regards to compliance wi…</t>
        </is>
      </c>
      <c r="D173" s="34" t="inlineStr"/>
      <c r="E173" s="33" t="inlineStr"/>
      <c r="F173" s="33" t="inlineStr"/>
      <c r="G173" s="33" t="inlineStr"/>
      <c r="H173" s="33" t="inlineStr"/>
      <c r="I173" s="33" t="inlineStr"/>
      <c r="J173" s="33" t="inlineStr"/>
      <c r="K173" s="33" t="inlineStr"/>
      <c r="L173" s="33" t="inlineStr"/>
      <c r="M173" s="33" t="inlineStr"/>
      <c r="N173" s="33" t="inlineStr"/>
      <c r="O173" s="33" t="inlineStr"/>
      <c r="P173" s="33" t="inlineStr"/>
      <c r="Q173" s="33" t="inlineStr"/>
      <c r="R173" s="33" t="inlineStr"/>
      <c r="S173" s="33" t="inlineStr"/>
      <c r="T173" s="33" t="inlineStr"/>
      <c r="U173" s="33" t="inlineStr"/>
      <c r="V173" s="33" t="inlineStr"/>
      <c r="W173" s="33" t="inlineStr"/>
      <c r="X173" s="33" t="inlineStr"/>
      <c r="Y173" s="33" t="inlineStr"/>
      <c r="Z173" s="33" t="inlineStr"/>
      <c r="AA173" s="33" t="inlineStr"/>
      <c r="AB173" s="33" t="inlineStr"/>
      <c r="AC173" s="33" t="inlineStr"/>
      <c r="AD173" s="33" t="inlineStr"/>
      <c r="AE173" s="33" t="inlineStr"/>
      <c r="AF173" s="33" t="inlineStr"/>
      <c r="AG173" s="33" t="inlineStr"/>
      <c r="AH173">
        <f>COUNTA(D173:D173)&gt;0</f>
        <v/>
      </c>
      <c r="AI173">
        <f>IFERROR(OR(AND($D$170&lt;&gt;"",$D$170="1 month ago"),$D$170="2 - 3 months ago",$D$170="4 - 6 months ago",$D$170="7 - 12 months ago",$D$170="1 - 2 years ago"),FALSE)</f>
        <v/>
      </c>
      <c r="AJ173">
        <f>IFERROR(AND($D$170="",NOT(OR(AND($D$170&lt;&gt;"",$D$170="1 month ago"),$D$170="2 - 3 months ago",$D$170="4 - 6 months ago",$D$170="7 - 12 months ago",$D$170="1 - 2 years ago"))),FALSE)</f>
        <v/>
      </c>
      <c r="AK173">
        <f>IF(AI173,IF(AH173,"ANSWERED","MISSING"),IF(AJ173,IF(AH173,"INVALID","CONTROLLER MISSING"),IF(AH173,"INVALID","NOT APPLICABLE")))</f>
        <v/>
      </c>
      <c r="AL173" t="inlineStr">
        <is>
          <t>PARSED</t>
        </is>
      </c>
    </row>
    <row r="174">
      <c r="A174" s="29" t="inlineStr">
        <is>
          <t>UTACSP_AMLE_164_v1</t>
        </is>
      </c>
      <c r="B174" s="30" t="inlineStr">
        <is>
          <t>What topics were subject to an AML/CFT independent audit in the past 2 calendar years?</t>
        </is>
      </c>
      <c r="C174" s="31" t="inlineStr">
        <is>
          <t>Further explanation of label not specified. Please refer to question text in label column.
HOW TO ANSWER: Multiple values; one item per Value_N cell; duplicates are not allowed.
OPTIONS: Use the dropdown list; the full option list is intentionally not repeated here.
WHEN TO ANSWER: At least one of these conditions must be met: “When was the last independent audit performed, in regards to compliance with the AML/CFT regulations?” (UTACSP_AMLE_160) is “1 month ago”; or “When was the last independent audit performed,…</t>
        </is>
      </c>
      <c r="D174" s="34" t="inlineStr"/>
      <c r="E174" s="34" t="inlineStr"/>
      <c r="F174" s="34" t="inlineStr"/>
      <c r="G174" s="34" t="inlineStr"/>
      <c r="H174" s="34" t="inlineStr"/>
      <c r="I174" s="34" t="inlineStr"/>
      <c r="J174" s="34" t="inlineStr"/>
      <c r="K174" s="34" t="inlineStr"/>
      <c r="L174" s="34" t="inlineStr"/>
      <c r="M174" s="34" t="inlineStr"/>
      <c r="N174" s="34" t="inlineStr"/>
      <c r="O174" s="34" t="inlineStr"/>
      <c r="P174" s="34" t="inlineStr"/>
      <c r="Q174" s="34" t="inlineStr"/>
      <c r="R174" s="34" t="inlineStr"/>
      <c r="S174" s="34" t="inlineStr"/>
      <c r="T174" s="34" t="inlineStr"/>
      <c r="U174" s="34" t="inlineStr"/>
      <c r="V174" s="34" t="inlineStr"/>
      <c r="W174" s="34" t="inlineStr"/>
      <c r="X174" s="34" t="inlineStr"/>
      <c r="Y174" s="34" t="inlineStr"/>
      <c r="Z174" s="34" t="inlineStr"/>
      <c r="AA174" s="34" t="inlineStr"/>
      <c r="AB174" s="34" t="inlineStr"/>
      <c r="AC174" s="34" t="inlineStr"/>
      <c r="AD174" s="34" t="inlineStr"/>
      <c r="AE174" s="34" t="inlineStr"/>
      <c r="AF174" s="34" t="inlineStr"/>
      <c r="AG174" s="34" t="inlineStr"/>
      <c r="AH174">
        <f>COUNTA(D174:AG174)&gt;0</f>
        <v/>
      </c>
      <c r="AI174">
        <f>IFERROR(OR(AND($D$170&lt;&gt;"",$D$170="1 month ago"),$D$170="2 - 3 months ago",$D$170="4 - 6 months ago",$D$170="7 - 12 months ago",$D$170="1 - 2 years ago"),FALSE)</f>
        <v/>
      </c>
      <c r="AJ174">
        <f>IFERROR(AND($D$170="",NOT(OR(AND($D$170&lt;&gt;"",$D$170="1 month ago"),$D$170="2 - 3 months ago",$D$170="4 - 6 months ago",$D$170="7 - 12 months ago",$D$170="1 - 2 years ago"))),FALSE)</f>
        <v/>
      </c>
      <c r="AK174">
        <f>IF(AI174,IF(AH174,"ANSWERED","MISSING"),IF(AJ174,IF(AH174,"INVALID","CONTROLLER MISSING"),IF(AH174,"INVALID","NOT APPLICABLE")))</f>
        <v/>
      </c>
      <c r="AL174" t="inlineStr">
        <is>
          <t>PARSED</t>
        </is>
      </c>
    </row>
    <row r="175">
      <c r="A175" s="29" t="inlineStr">
        <is>
          <t>UTACSP_AMLE_165_v1</t>
        </is>
      </c>
      <c r="B175" s="30" t="inlineStr">
        <is>
          <t>If others, explain</t>
        </is>
      </c>
      <c r="C175" s="31" t="inlineStr">
        <is>
          <t>Further explanation of label not specified. Please refer to question text in label column.
WHEN TO ANSWER: “What topics were subject to an AML/CFT independent audit in the past 2 calendar years?” (UTACSP_AMLE_164) is “Others”</t>
        </is>
      </c>
      <c r="D175" s="34" t="inlineStr"/>
      <c r="E175" s="33" t="inlineStr"/>
      <c r="F175" s="33" t="inlineStr"/>
      <c r="G175" s="33" t="inlineStr"/>
      <c r="H175" s="33" t="inlineStr"/>
      <c r="I175" s="33" t="inlineStr"/>
      <c r="J175" s="33" t="inlineStr"/>
      <c r="K175" s="33" t="inlineStr"/>
      <c r="L175" s="33" t="inlineStr"/>
      <c r="M175" s="33" t="inlineStr"/>
      <c r="N175" s="33" t="inlineStr"/>
      <c r="O175" s="33" t="inlineStr"/>
      <c r="P175" s="33" t="inlineStr"/>
      <c r="Q175" s="33" t="inlineStr"/>
      <c r="R175" s="33" t="inlineStr"/>
      <c r="S175" s="33" t="inlineStr"/>
      <c r="T175" s="33" t="inlineStr"/>
      <c r="U175" s="33" t="inlineStr"/>
      <c r="V175" s="33" t="inlineStr"/>
      <c r="W175" s="33" t="inlineStr"/>
      <c r="X175" s="33" t="inlineStr"/>
      <c r="Y175" s="33" t="inlineStr"/>
      <c r="Z175" s="33" t="inlineStr"/>
      <c r="AA175" s="33" t="inlineStr"/>
      <c r="AB175" s="33" t="inlineStr"/>
      <c r="AC175" s="33" t="inlineStr"/>
      <c r="AD175" s="33" t="inlineStr"/>
      <c r="AE175" s="33" t="inlineStr"/>
      <c r="AF175" s="33" t="inlineStr"/>
      <c r="AG175" s="33" t="inlineStr"/>
      <c r="AH175">
        <f>COUNTA(D175:D175)&gt;0</f>
        <v/>
      </c>
      <c r="AI175">
        <f>IFERROR(COUNTIF('2- AMLE'!$D$174:$AG$174,"Others")&gt;0,FALSE)</f>
        <v/>
      </c>
      <c r="AJ175">
        <f>IFERROR(AND(COUNTA('2- AMLE'!$D$174:$AG$174)=0,NOT(COUNTIF('2- AMLE'!$D$174:$AG$174,"Others")&gt;0)),FALSE)</f>
        <v/>
      </c>
      <c r="AK175">
        <f>IF(AI175,IF(AH175,"ANSWERED","MISSING"),IF(AJ175,IF(AH175,"INVALID","CONTROLLER MISSING"),IF(AH175,"INVALID","NOT APPLICABLE")))</f>
        <v/>
      </c>
      <c r="AL175" t="inlineStr">
        <is>
          <t>PARSED</t>
        </is>
      </c>
    </row>
    <row r="176">
      <c r="A176" s="29" t="inlineStr">
        <is>
          <t>UTACSP_AMLE_166_v1</t>
        </is>
      </c>
      <c r="B176" s="30" t="inlineStr">
        <is>
          <t xml:space="preserve">In respect of intermediaries, does your entity have policies and procedures in place to assess their AML/CFT compliance framework (in line with Section 2.1.2 of the IPs Part II applicable to CSPs)?
</t>
        </is>
      </c>
      <c r="C176" s="31" t="inlineStr">
        <is>
          <t>Further explanation of label not specified. Please refer to question text in label column.
OPTIONS: Yes | No</t>
        </is>
      </c>
      <c r="D176" s="32" t="inlineStr"/>
      <c r="E176" s="33" t="inlineStr"/>
      <c r="F176" s="33" t="inlineStr"/>
      <c r="G176" s="33" t="inlineStr"/>
      <c r="H176" s="33" t="inlineStr"/>
      <c r="I176" s="33" t="inlineStr"/>
      <c r="J176" s="33" t="inlineStr"/>
      <c r="K176" s="33" t="inlineStr"/>
      <c r="L176" s="33" t="inlineStr"/>
      <c r="M176" s="33" t="inlineStr"/>
      <c r="N176" s="33" t="inlineStr"/>
      <c r="O176" s="33" t="inlineStr"/>
      <c r="P176" s="33" t="inlineStr"/>
      <c r="Q176" s="33" t="inlineStr"/>
      <c r="R176" s="33" t="inlineStr"/>
      <c r="S176" s="33" t="inlineStr"/>
      <c r="T176" s="33" t="inlineStr"/>
      <c r="U176" s="33" t="inlineStr"/>
      <c r="V176" s="33" t="inlineStr"/>
      <c r="W176" s="33" t="inlineStr"/>
      <c r="X176" s="33" t="inlineStr"/>
      <c r="Y176" s="33" t="inlineStr"/>
      <c r="Z176" s="33" t="inlineStr"/>
      <c r="AA176" s="33" t="inlineStr"/>
      <c r="AB176" s="33" t="inlineStr"/>
      <c r="AC176" s="33" t="inlineStr"/>
      <c r="AD176" s="33" t="inlineStr"/>
      <c r="AE176" s="33" t="inlineStr"/>
      <c r="AF176" s="33" t="inlineStr"/>
      <c r="AG176" s="33" t="inlineStr"/>
      <c r="AH176">
        <f>COUNTA(D176:D176)&gt;0</f>
        <v/>
      </c>
      <c r="AI176">
        <f>TRUE</f>
        <v/>
      </c>
      <c r="AJ176">
        <f>FALSE</f>
        <v/>
      </c>
      <c r="AK176">
        <f>IF(AH176,"ANSWERED","MISSING")</f>
        <v/>
      </c>
      <c r="AL176" t="inlineStr">
        <is>
          <t>NO_DEPENDENCY</t>
        </is>
      </c>
    </row>
    <row r="177" ht="24" customHeight="1">
      <c r="A177" s="28" t="inlineStr">
        <is>
          <t>AMLE — OUTSOURCING</t>
        </is>
      </c>
      <c r="B177" s="28" t="n"/>
      <c r="C177" s="28" t="n"/>
      <c r="D177" s="28" t="n"/>
      <c r="E177" s="28" t="n"/>
      <c r="F177" s="28" t="n"/>
      <c r="G177" s="28" t="n"/>
      <c r="H177" s="28" t="n"/>
      <c r="I177" s="28" t="n"/>
      <c r="J177" s="28" t="n"/>
      <c r="K177" s="28" t="n"/>
      <c r="L177" s="28" t="n"/>
      <c r="M177" s="28" t="n"/>
      <c r="N177" s="28" t="n"/>
      <c r="O177" s="28" t="n"/>
      <c r="P177" s="28" t="n"/>
      <c r="Q177" s="28" t="n"/>
      <c r="R177" s="28" t="n"/>
      <c r="S177" s="28" t="n"/>
      <c r="T177" s="28" t="n"/>
      <c r="U177" s="28" t="n"/>
      <c r="V177" s="28" t="n"/>
      <c r="W177" s="28" t="n"/>
      <c r="X177" s="28" t="n"/>
      <c r="Y177" s="28" t="n"/>
      <c r="Z177" s="28" t="n"/>
      <c r="AA177" s="28" t="n"/>
      <c r="AB177" s="28" t="n"/>
      <c r="AC177" s="28" t="n"/>
      <c r="AD177" s="28" t="n"/>
      <c r="AE177" s="28" t="n"/>
      <c r="AF177" s="28" t="n"/>
      <c r="AG177" s="28" t="n"/>
    </row>
    <row r="178">
      <c r="A178" s="29" t="inlineStr">
        <is>
          <t>UTACSP_AMLE_167_v1</t>
        </is>
      </c>
      <c r="B178" s="30" t="inlineStr">
        <is>
          <t>Has your entity outsourced the carrying out of any applicable AML/CFT obligations?</t>
        </is>
      </c>
      <c r="C178" s="31" t="inlineStr">
        <is>
          <t>Further explanation of label not specified. Please refer to question text in label column.
OPTIONS: Yes, outsourcing within the group | Yes, outsourcing outside the group | No outsourcing being carried out</t>
        </is>
      </c>
      <c r="D178" s="32" t="inlineStr"/>
      <c r="E178" s="33" t="inlineStr"/>
      <c r="F178" s="33" t="inlineStr"/>
      <c r="G178" s="33" t="inlineStr"/>
      <c r="H178" s="33" t="inlineStr"/>
      <c r="I178" s="33" t="inlineStr"/>
      <c r="J178" s="33" t="inlineStr"/>
      <c r="K178" s="33" t="inlineStr"/>
      <c r="L178" s="33" t="inlineStr"/>
      <c r="M178" s="33" t="inlineStr"/>
      <c r="N178" s="33" t="inlineStr"/>
      <c r="O178" s="33" t="inlineStr"/>
      <c r="P178" s="33" t="inlineStr"/>
      <c r="Q178" s="33" t="inlineStr"/>
      <c r="R178" s="33" t="inlineStr"/>
      <c r="S178" s="33" t="inlineStr"/>
      <c r="T178" s="33" t="inlineStr"/>
      <c r="U178" s="33" t="inlineStr"/>
      <c r="V178" s="33" t="inlineStr"/>
      <c r="W178" s="33" t="inlineStr"/>
      <c r="X178" s="33" t="inlineStr"/>
      <c r="Y178" s="33" t="inlineStr"/>
      <c r="Z178" s="33" t="inlineStr"/>
      <c r="AA178" s="33" t="inlineStr"/>
      <c r="AB178" s="33" t="inlineStr"/>
      <c r="AC178" s="33" t="inlineStr"/>
      <c r="AD178" s="33" t="inlineStr"/>
      <c r="AE178" s="33" t="inlineStr"/>
      <c r="AF178" s="33" t="inlineStr"/>
      <c r="AG178" s="33" t="inlineStr"/>
      <c r="AH178">
        <f>COUNTA(D178:D178)&gt;0</f>
        <v/>
      </c>
      <c r="AI178">
        <f>TRUE</f>
        <v/>
      </c>
      <c r="AJ178">
        <f>FALSE</f>
        <v/>
      </c>
      <c r="AK178">
        <f>IF(AH178,"ANSWERED","MISSING")</f>
        <v/>
      </c>
      <c r="AL178" t="inlineStr">
        <is>
          <t>NO_DEPENDENCY</t>
        </is>
      </c>
    </row>
    <row r="179">
      <c r="A179" s="29" t="inlineStr">
        <is>
          <t>UTACSP_AMLE_168_v1</t>
        </is>
      </c>
      <c r="B179" s="30" t="inlineStr">
        <is>
          <t>List the service provider/s to whom AML/CFT obligations have been outsourced.</t>
        </is>
      </c>
      <c r="C179" s="31" t="inlineStr">
        <is>
          <t>Further explanation of label not specified. Please refer to question text in label column.
WHEN TO ANSWER: At least one of these conditions must be met: “Has your entity outsourced the carrying out of any applicable AML/CFT obligations?” (UTACSP_AMLE_167) is “Yes, outsourcing within the group”; or “Has your entity outsourced the carrying out of any applicable AML/CFT obligations?” (UTACSP_AMLE_167) is “Yes, outsourcing outside the group”</t>
        </is>
      </c>
      <c r="D179" s="34" t="inlineStr"/>
      <c r="E179" s="33" t="inlineStr"/>
      <c r="F179" s="33" t="inlineStr"/>
      <c r="G179" s="33" t="inlineStr"/>
      <c r="H179" s="33" t="inlineStr"/>
      <c r="I179" s="33" t="inlineStr"/>
      <c r="J179" s="33" t="inlineStr"/>
      <c r="K179" s="33" t="inlineStr"/>
      <c r="L179" s="33" t="inlineStr"/>
      <c r="M179" s="33" t="inlineStr"/>
      <c r="N179" s="33" t="inlineStr"/>
      <c r="O179" s="33" t="inlineStr"/>
      <c r="P179" s="33" t="inlineStr"/>
      <c r="Q179" s="33" t="inlineStr"/>
      <c r="R179" s="33" t="inlineStr"/>
      <c r="S179" s="33" t="inlineStr"/>
      <c r="T179" s="33" t="inlineStr"/>
      <c r="U179" s="33" t="inlineStr"/>
      <c r="V179" s="33" t="inlineStr"/>
      <c r="W179" s="33" t="inlineStr"/>
      <c r="X179" s="33" t="inlineStr"/>
      <c r="Y179" s="33" t="inlineStr"/>
      <c r="Z179" s="33" t="inlineStr"/>
      <c r="AA179" s="33" t="inlineStr"/>
      <c r="AB179" s="33" t="inlineStr"/>
      <c r="AC179" s="33" t="inlineStr"/>
      <c r="AD179" s="33" t="inlineStr"/>
      <c r="AE179" s="33" t="inlineStr"/>
      <c r="AF179" s="33" t="inlineStr"/>
      <c r="AG179" s="33" t="inlineStr"/>
      <c r="AH179">
        <f>COUNTA(D179:D179)&gt;0</f>
        <v/>
      </c>
      <c r="AI179">
        <f>IFERROR(OR(AND($D$178&lt;&gt;"",$D$178="Yes, outsourcing within the group"),$D$178="Yes, outsourcing outside the group"),FALSE)</f>
        <v/>
      </c>
      <c r="AJ179">
        <f>IFERROR(AND($D$178="",NOT(OR(AND($D$178&lt;&gt;"",$D$178="Yes, outsourcing within the group"),$D$178="Yes, outsourcing outside the group"))),FALSE)</f>
        <v/>
      </c>
      <c r="AK179">
        <f>IF(AI179,IF(AH179,"ANSWERED","MISSING"),IF(AJ179,IF(AH179,"INVALID","CONTROLLER MISSING"),IF(AH179,"INVALID","NOT APPLICABLE")))</f>
        <v/>
      </c>
      <c r="AL179" t="inlineStr">
        <is>
          <t>PARSED</t>
        </is>
      </c>
    </row>
    <row r="180">
      <c r="A180" s="29" t="inlineStr">
        <is>
          <t>UTACSP_AMLE_169_v1</t>
        </is>
      </c>
      <c r="B180" s="30" t="inlineStr">
        <is>
          <t>Please specify the obligations that are being outsourced.</t>
        </is>
      </c>
      <c r="C180" s="31" t="inlineStr">
        <is>
          <t>Further explanation of label not specified. Please refer to question text in label column.
HOW TO ANSWER: Multiple values; one item per Value_N cell; duplicates are not allowed.
OPTIONS: Use the dropdown list; the full option list is intentionally not repeated here.
WHEN TO ANSWER: At least one of these conditions must be met: “Has your entity outsourced the carrying out of any applicable AML/CFT obligations?” (UTACSP_AMLE_167) is “Yes, outsourcing within the group”; or “Has your entity outsourced the carrying out…</t>
        </is>
      </c>
      <c r="D180" s="34" t="inlineStr"/>
      <c r="E180" s="34" t="inlineStr"/>
      <c r="F180" s="34" t="inlineStr"/>
      <c r="G180" s="34" t="inlineStr"/>
      <c r="H180" s="34" t="inlineStr"/>
      <c r="I180" s="34" t="inlineStr"/>
      <c r="J180" s="34" t="inlineStr"/>
      <c r="K180" s="34" t="inlineStr"/>
      <c r="L180" s="34" t="inlineStr"/>
      <c r="M180" s="34" t="inlineStr"/>
      <c r="N180" s="34" t="inlineStr"/>
      <c r="O180" s="34" t="inlineStr"/>
      <c r="P180" s="34" t="inlineStr"/>
      <c r="Q180" s="34" t="inlineStr"/>
      <c r="R180" s="34" t="inlineStr"/>
      <c r="S180" s="34" t="inlineStr"/>
      <c r="T180" s="34" t="inlineStr"/>
      <c r="U180" s="34" t="inlineStr"/>
      <c r="V180" s="34" t="inlineStr"/>
      <c r="W180" s="34" t="inlineStr"/>
      <c r="X180" s="34" t="inlineStr"/>
      <c r="Y180" s="34" t="inlineStr"/>
      <c r="Z180" s="34" t="inlineStr"/>
      <c r="AA180" s="34" t="inlineStr"/>
      <c r="AB180" s="34" t="inlineStr"/>
      <c r="AC180" s="34" t="inlineStr"/>
      <c r="AD180" s="34" t="inlineStr"/>
      <c r="AE180" s="34" t="inlineStr"/>
      <c r="AF180" s="34" t="inlineStr"/>
      <c r="AG180" s="34" t="inlineStr"/>
      <c r="AH180">
        <f>COUNTA(D180:AG180)&gt;0</f>
        <v/>
      </c>
      <c r="AI180">
        <f>IFERROR(OR(AND($D$178&lt;&gt;"",$D$178="Yes, outsourcing within the group"),$D$178="Yes, outsourcing outside the group"),FALSE)</f>
        <v/>
      </c>
      <c r="AJ180">
        <f>IFERROR(AND($D$178="",NOT(OR(AND($D$178&lt;&gt;"",$D$178="Yes, outsourcing within the group"),$D$178="Yes, outsourcing outside the group"))),FALSE)</f>
        <v/>
      </c>
      <c r="AK180">
        <f>IF(AI180,IF(AH180,"ANSWERED","MISSING"),IF(AJ180,IF(AH180,"INVALID","CONTROLLER MISSING"),IF(AH180,"INVALID","NOT APPLICABLE")))</f>
        <v/>
      </c>
      <c r="AL180" t="inlineStr">
        <is>
          <t>PARSED</t>
        </is>
      </c>
    </row>
    <row r="181">
      <c r="A181" s="29" t="inlineStr">
        <is>
          <t>UTACSP_AMLE_170_v1</t>
        </is>
      </c>
      <c r="B181" s="30" t="inlineStr">
        <is>
          <t>What is the frequency of assessing the quality of the services provided?</t>
        </is>
      </c>
      <c r="C181" s="31" t="inlineStr">
        <is>
          <t>Further explanation of label not specified. Please refer to question text in label column.
OPTIONS: Use the dropdown list; the full option list is intentionally not repeated here.
WHEN TO ANSWER: At least one of these conditions must be met: “Has your entity outsourced the carrying out of any applicable AML/CFT obligations?” (UTACSP_AMLE_167) is “Yes, outsourcing outside the group”; or “Has your entity outsourced the carrying out of any applicable AML/CFT obligations?” (UTACSP_AMLE_167) is “Yes, outsourcing within…</t>
        </is>
      </c>
      <c r="D181" s="34" t="inlineStr"/>
      <c r="E181" s="33" t="inlineStr"/>
      <c r="F181" s="33" t="inlineStr"/>
      <c r="G181" s="33" t="inlineStr"/>
      <c r="H181" s="33" t="inlineStr"/>
      <c r="I181" s="33" t="inlineStr"/>
      <c r="J181" s="33" t="inlineStr"/>
      <c r="K181" s="33" t="inlineStr"/>
      <c r="L181" s="33" t="inlineStr"/>
      <c r="M181" s="33" t="inlineStr"/>
      <c r="N181" s="33" t="inlineStr"/>
      <c r="O181" s="33" t="inlineStr"/>
      <c r="P181" s="33" t="inlineStr"/>
      <c r="Q181" s="33" t="inlineStr"/>
      <c r="R181" s="33" t="inlineStr"/>
      <c r="S181" s="33" t="inlineStr"/>
      <c r="T181" s="33" t="inlineStr"/>
      <c r="U181" s="33" t="inlineStr"/>
      <c r="V181" s="33" t="inlineStr"/>
      <c r="W181" s="33" t="inlineStr"/>
      <c r="X181" s="33" t="inlineStr"/>
      <c r="Y181" s="33" t="inlineStr"/>
      <c r="Z181" s="33" t="inlineStr"/>
      <c r="AA181" s="33" t="inlineStr"/>
      <c r="AB181" s="33" t="inlineStr"/>
      <c r="AC181" s="33" t="inlineStr"/>
      <c r="AD181" s="33" t="inlineStr"/>
      <c r="AE181" s="33" t="inlineStr"/>
      <c r="AF181" s="33" t="inlineStr"/>
      <c r="AG181" s="33" t="inlineStr"/>
      <c r="AH181">
        <f>COUNTA(D181:D181)&gt;0</f>
        <v/>
      </c>
      <c r="AI181">
        <f>IFERROR(OR(AND($D$178&lt;&gt;"",$D$178="Yes, outsourcing outside the group"),$D$178="Yes, outsourcing within the group"),FALSE)</f>
        <v/>
      </c>
      <c r="AJ181">
        <f>IFERROR(AND($D$178="",NOT(OR(AND($D$178&lt;&gt;"",$D$178="Yes, outsourcing outside the group"),$D$178="Yes, outsourcing within the group"))),FALSE)</f>
        <v/>
      </c>
      <c r="AK181">
        <f>IF(AI181,IF(AH181,"ANSWERED","MISSING"),IF(AJ181,IF(AH181,"INVALID","CONTROLLER MISSING"),IF(AH181,"INVALID","NOT APPLICABLE")))</f>
        <v/>
      </c>
      <c r="AL181" t="inlineStr">
        <is>
          <t>PARSED</t>
        </is>
      </c>
    </row>
    <row r="182">
      <c r="A182" s="29" t="inlineStr">
        <is>
          <t>UTACSP_AMLE_171_v1</t>
        </is>
      </c>
      <c r="B182" s="30" t="inlineStr">
        <is>
          <t>Please indicate the jurisdictions where the service provider/s to whom you have outsourced are located.</t>
        </is>
      </c>
      <c r="C182" s="35" t="inlineStr">
        <is>
          <t>TABLE: 16.0
Further explanation of label not specified. Please refer to question text in label column.
HOW TO ANSWER: Multiple values; one item per Value_N cell; duplicates are not allowed.
OPTIONS: Use the dropdown list; the full option list is intentionally not repeated here.
WHEN TO ANSWER: At least one of these conditions must be met: “Has your entity outsourced the carrying out of any applicable AML/CFT obligations?” (UTACSP_AMLE_167) is “Yes, outsourcing outside the group”; or “Has your entity outsourced the…</t>
        </is>
      </c>
      <c r="D182" s="34" t="inlineStr"/>
      <c r="E182" s="34" t="inlineStr"/>
      <c r="F182" s="34" t="inlineStr"/>
      <c r="G182" s="34" t="inlineStr"/>
      <c r="H182" s="34" t="inlineStr"/>
      <c r="I182" s="34" t="inlineStr"/>
      <c r="J182" s="34" t="inlineStr"/>
      <c r="K182" s="34" t="inlineStr"/>
      <c r="L182" s="34" t="inlineStr"/>
      <c r="M182" s="34" t="inlineStr"/>
      <c r="N182" s="34" t="inlineStr"/>
      <c r="O182" s="34" t="inlineStr"/>
      <c r="P182" s="34" t="inlineStr"/>
      <c r="Q182" s="34" t="inlineStr"/>
      <c r="R182" s="34" t="inlineStr"/>
      <c r="S182" s="34" t="inlineStr"/>
      <c r="T182" s="34" t="inlineStr"/>
      <c r="U182" s="34" t="inlineStr"/>
      <c r="V182" s="34" t="inlineStr"/>
      <c r="W182" s="34" t="inlineStr"/>
      <c r="X182" s="34" t="inlineStr"/>
      <c r="Y182" s="34" t="inlineStr"/>
      <c r="Z182" s="34" t="inlineStr"/>
      <c r="AA182" s="34" t="inlineStr"/>
      <c r="AB182" s="34" t="inlineStr"/>
      <c r="AC182" s="34" t="inlineStr"/>
      <c r="AD182" s="34" t="inlineStr"/>
      <c r="AE182" s="34" t="inlineStr"/>
      <c r="AF182" s="34" t="inlineStr"/>
      <c r="AG182" s="34" t="inlineStr"/>
      <c r="AH182">
        <f>COUNTA(D182:AG182)&gt;0</f>
        <v/>
      </c>
      <c r="AI182">
        <f>IFERROR(OR(AND($D$178&lt;&gt;"",$D$178="Yes, outsourcing outside the group"),$D$178="Yes, outsourcing within the group"),FALSE)</f>
        <v/>
      </c>
      <c r="AJ182">
        <f>IFERROR(AND($D$178="",NOT(OR(AND($D$178&lt;&gt;"",$D$178="Yes, outsourcing outside the group"),$D$178="Yes, outsourcing within the group"))),FALSE)</f>
        <v/>
      </c>
      <c r="AK182">
        <f>IF(AI182,IF(AH182,"ANSWERED","MISSING"),IF(AJ182,IF(AH182,"INVALID","CONTROLLER MISSING"),IF(AH182,"INVALID","NOT APPLICABLE")))</f>
        <v/>
      </c>
      <c r="AL182" t="inlineStr">
        <is>
          <t>PARSED</t>
        </is>
      </c>
    </row>
    <row r="183">
      <c r="A183" s="29" t="inlineStr">
        <is>
          <t>UTACSP_AMLE_172_v1</t>
        </is>
      </c>
      <c r="B183" s="30" t="inlineStr">
        <is>
          <t>Please indicate the jurisdictions where the service providers to whom your entity had outsourced AML/CFT obligations are located.</t>
        </is>
      </c>
      <c r="C183" s="35" t="inlineStr">
        <is>
          <t>TABLE: 16.0
Further explanation of label not specified. Please refer to question text in label column.
HOW TO ANSWER: Multiple values; one item per Value_N cell; duplicates are not allowed.
OPTIONS: Use the dropdown list; the full option list is intentionally not repeated here.
WHEN TO ANSWER: At least one of these conditions must be met: “Has your entity outsourced the carrying out of any applicable AML/CFT obligations?” (UTACSP_AMLE_167) is “Yes, outsourcing within the group”; or “Has your entity outsourced the…</t>
        </is>
      </c>
      <c r="D183" s="34" t="inlineStr"/>
      <c r="E183" s="34" t="inlineStr"/>
      <c r="F183" s="34" t="inlineStr"/>
      <c r="G183" s="34" t="inlineStr"/>
      <c r="H183" s="34" t="inlineStr"/>
      <c r="I183" s="34" t="inlineStr"/>
      <c r="J183" s="34" t="inlineStr"/>
      <c r="K183" s="34" t="inlineStr"/>
      <c r="L183" s="34" t="inlineStr"/>
      <c r="M183" s="34" t="inlineStr"/>
      <c r="N183" s="34" t="inlineStr"/>
      <c r="O183" s="34" t="inlineStr"/>
      <c r="P183" s="34" t="inlineStr"/>
      <c r="Q183" s="34" t="inlineStr"/>
      <c r="R183" s="34" t="inlineStr"/>
      <c r="S183" s="34" t="inlineStr"/>
      <c r="T183" s="34" t="inlineStr"/>
      <c r="U183" s="34" t="inlineStr"/>
      <c r="V183" s="34" t="inlineStr"/>
      <c r="W183" s="34" t="inlineStr"/>
      <c r="X183" s="34" t="inlineStr"/>
      <c r="Y183" s="34" t="inlineStr"/>
      <c r="Z183" s="34" t="inlineStr"/>
      <c r="AA183" s="34" t="inlineStr"/>
      <c r="AB183" s="34" t="inlineStr"/>
      <c r="AC183" s="34" t="inlineStr"/>
      <c r="AD183" s="34" t="inlineStr"/>
      <c r="AE183" s="34" t="inlineStr"/>
      <c r="AF183" s="34" t="inlineStr"/>
      <c r="AG183" s="34" t="inlineStr"/>
      <c r="AH183">
        <f>COUNTA(D183:AG183)&gt;0</f>
        <v/>
      </c>
      <c r="AI183">
        <f>IFERROR(OR(AND($D$178&lt;&gt;"",$D$178="Yes, outsourcing within the group"),$D$178="Yes, outsourcing outside the group"),FALSE)</f>
        <v/>
      </c>
      <c r="AJ183">
        <f>IFERROR(AND($D$178="",NOT(OR(AND($D$178&lt;&gt;"",$D$178="Yes, outsourcing within the group"),$D$178="Yes, outsourcing outside the group"))),FALSE)</f>
        <v/>
      </c>
      <c r="AK183">
        <f>IF(AI183,IF(AH183,"ANSWERED","MISSING"),IF(AJ183,IF(AH183,"INVALID","CONTROLLER MISSING"),IF(AH183,"INVALID","NOT APPLICABLE")))</f>
        <v/>
      </c>
      <c r="AL183" t="inlineStr">
        <is>
          <t>PARSED</t>
        </is>
      </c>
    </row>
    <row r="184" ht="24" customHeight="1">
      <c r="A184" s="28" t="inlineStr">
        <is>
          <t>AMLE — RECORD-KEEPING</t>
        </is>
      </c>
      <c r="B184" s="28" t="n"/>
      <c r="C184" s="28" t="n"/>
      <c r="D184" s="28" t="n"/>
      <c r="E184" s="28" t="n"/>
      <c r="F184" s="28" t="n"/>
      <c r="G184" s="28" t="n"/>
      <c r="H184" s="28" t="n"/>
      <c r="I184" s="28" t="n"/>
      <c r="J184" s="28" t="n"/>
      <c r="K184" s="28" t="n"/>
      <c r="L184" s="28" t="n"/>
      <c r="M184" s="28" t="n"/>
      <c r="N184" s="28" t="n"/>
      <c r="O184" s="28" t="n"/>
      <c r="P184" s="28" t="n"/>
      <c r="Q184" s="28" t="n"/>
      <c r="R184" s="28" t="n"/>
      <c r="S184" s="28" t="n"/>
      <c r="T184" s="28" t="n"/>
      <c r="U184" s="28" t="n"/>
      <c r="V184" s="28" t="n"/>
      <c r="W184" s="28" t="n"/>
      <c r="X184" s="28" t="n"/>
      <c r="Y184" s="28" t="n"/>
      <c r="Z184" s="28" t="n"/>
      <c r="AA184" s="28" t="n"/>
      <c r="AB184" s="28" t="n"/>
      <c r="AC184" s="28" t="n"/>
      <c r="AD184" s="28" t="n"/>
      <c r="AE184" s="28" t="n"/>
      <c r="AF184" s="28" t="n"/>
      <c r="AG184" s="28" t="n"/>
    </row>
    <row r="185">
      <c r="A185" s="29" t="inlineStr">
        <is>
          <t>UTACSP_AMLE_173_v1</t>
        </is>
      </c>
      <c r="B185" s="30" t="inlineStr">
        <is>
          <t>Are records relating to CDD measures applied on customers retained physically or in electronic format?</t>
        </is>
      </c>
      <c r="C185" s="31" t="inlineStr">
        <is>
          <t>Further explanation of label not specified. Please refer to question text in label column.
OPTIONS: Physically | Electronic format | Both physically and in electronic format</t>
        </is>
      </c>
      <c r="D185" s="32" t="inlineStr"/>
      <c r="E185" s="33" t="inlineStr"/>
      <c r="F185" s="33" t="inlineStr"/>
      <c r="G185" s="33" t="inlineStr"/>
      <c r="H185" s="33" t="inlineStr"/>
      <c r="I185" s="33" t="inlineStr"/>
      <c r="J185" s="33" t="inlineStr"/>
      <c r="K185" s="33" t="inlineStr"/>
      <c r="L185" s="33" t="inlineStr"/>
      <c r="M185" s="33" t="inlineStr"/>
      <c r="N185" s="33" t="inlineStr"/>
      <c r="O185" s="33" t="inlineStr"/>
      <c r="P185" s="33" t="inlineStr"/>
      <c r="Q185" s="33" t="inlineStr"/>
      <c r="R185" s="33" t="inlineStr"/>
      <c r="S185" s="33" t="inlineStr"/>
      <c r="T185" s="33" t="inlineStr"/>
      <c r="U185" s="33" t="inlineStr"/>
      <c r="V185" s="33" t="inlineStr"/>
      <c r="W185" s="33" t="inlineStr"/>
      <c r="X185" s="33" t="inlineStr"/>
      <c r="Y185" s="33" t="inlineStr"/>
      <c r="Z185" s="33" t="inlineStr"/>
      <c r="AA185" s="33" t="inlineStr"/>
      <c r="AB185" s="33" t="inlineStr"/>
      <c r="AC185" s="33" t="inlineStr"/>
      <c r="AD185" s="33" t="inlineStr"/>
      <c r="AE185" s="33" t="inlineStr"/>
      <c r="AF185" s="33" t="inlineStr"/>
      <c r="AG185" s="33" t="inlineStr"/>
      <c r="AH185">
        <f>COUNTA(D185:D185)&gt;0</f>
        <v/>
      </c>
      <c r="AI185">
        <f>TRUE</f>
        <v/>
      </c>
      <c r="AJ185">
        <f>FALSE</f>
        <v/>
      </c>
      <c r="AK185">
        <f>IF(AH185,"ANSWERED","MISSING")</f>
        <v/>
      </c>
      <c r="AL185" t="inlineStr">
        <is>
          <t>NO_DEPENDENCY</t>
        </is>
      </c>
    </row>
    <row r="186" ht="24" customHeight="1">
      <c r="A186" s="28" t="inlineStr">
        <is>
          <t>AMLE — TRAINING</t>
        </is>
      </c>
      <c r="B186" s="28" t="n"/>
      <c r="C186" s="28" t="n"/>
      <c r="D186" s="28" t="n"/>
      <c r="E186" s="28" t="n"/>
      <c r="F186" s="28" t="n"/>
      <c r="G186" s="28" t="n"/>
      <c r="H186" s="28" t="n"/>
      <c r="I186" s="28" t="n"/>
      <c r="J186" s="28" t="n"/>
      <c r="K186" s="28" t="n"/>
      <c r="L186" s="28" t="n"/>
      <c r="M186" s="28" t="n"/>
      <c r="N186" s="28" t="n"/>
      <c r="O186" s="28" t="n"/>
      <c r="P186" s="28" t="n"/>
      <c r="Q186" s="28" t="n"/>
      <c r="R186" s="28" t="n"/>
      <c r="S186" s="28" t="n"/>
      <c r="T186" s="28" t="n"/>
      <c r="U186" s="28" t="n"/>
      <c r="V186" s="28" t="n"/>
      <c r="W186" s="28" t="n"/>
      <c r="X186" s="28" t="n"/>
      <c r="Y186" s="28" t="n"/>
      <c r="Z186" s="28" t="n"/>
      <c r="AA186" s="28" t="n"/>
      <c r="AB186" s="28" t="n"/>
      <c r="AC186" s="28" t="n"/>
      <c r="AD186" s="28" t="n"/>
      <c r="AE186" s="28" t="n"/>
      <c r="AF186" s="28" t="n"/>
      <c r="AG186" s="28" t="n"/>
    </row>
    <row r="187">
      <c r="A187" s="29" t="inlineStr">
        <is>
          <t>UTACSP_AMLE_174_v1</t>
        </is>
      </c>
      <c r="B187" s="30" t="inlineStr">
        <is>
          <t>Please provide the % of board members that completed AML/CFT training throughout the prior calendar year.</t>
        </is>
      </c>
      <c r="C187" s="31" t="inlineStr">
        <is>
          <t>Further explanation of label not specified. Please refer to question text in label column.</t>
        </is>
      </c>
      <c r="D187" s="32" t="inlineStr"/>
      <c r="E187" s="33" t="inlineStr"/>
      <c r="F187" s="33" t="inlineStr"/>
      <c r="G187" s="33" t="inlineStr"/>
      <c r="H187" s="33" t="inlineStr"/>
      <c r="I187" s="33" t="inlineStr"/>
      <c r="J187" s="33" t="inlineStr"/>
      <c r="K187" s="33" t="inlineStr"/>
      <c r="L187" s="33" t="inlineStr"/>
      <c r="M187" s="33" t="inlineStr"/>
      <c r="N187" s="33" t="inlineStr"/>
      <c r="O187" s="33" t="inlineStr"/>
      <c r="P187" s="33" t="inlineStr"/>
      <c r="Q187" s="33" t="inlineStr"/>
      <c r="R187" s="33" t="inlineStr"/>
      <c r="S187" s="33" t="inlineStr"/>
      <c r="T187" s="33" t="inlineStr"/>
      <c r="U187" s="33" t="inlineStr"/>
      <c r="V187" s="33" t="inlineStr"/>
      <c r="W187" s="33" t="inlineStr"/>
      <c r="X187" s="33" t="inlineStr"/>
      <c r="Y187" s="33" t="inlineStr"/>
      <c r="Z187" s="33" t="inlineStr"/>
      <c r="AA187" s="33" t="inlineStr"/>
      <c r="AB187" s="33" t="inlineStr"/>
      <c r="AC187" s="33" t="inlineStr"/>
      <c r="AD187" s="33" t="inlineStr"/>
      <c r="AE187" s="33" t="inlineStr"/>
      <c r="AF187" s="33" t="inlineStr"/>
      <c r="AG187" s="33" t="inlineStr"/>
      <c r="AH187">
        <f>COUNTA(D187:D187)&gt;0</f>
        <v/>
      </c>
      <c r="AI187">
        <f>TRUE</f>
        <v/>
      </c>
      <c r="AJ187">
        <f>FALSE</f>
        <v/>
      </c>
      <c r="AK187">
        <f>IF(AH187,"ANSWERED","MISSING")</f>
        <v/>
      </c>
      <c r="AL187" t="inlineStr">
        <is>
          <t>NO_DEPENDENCY</t>
        </is>
      </c>
    </row>
    <row r="188">
      <c r="A188" s="29" t="inlineStr">
        <is>
          <t>UTACSP_AMLE_175_v1</t>
        </is>
      </c>
      <c r="B188" s="30" t="inlineStr">
        <is>
          <t>Please provide the % of senior management members that completed AML/CFT training throughout the prior calendar year.</t>
        </is>
      </c>
      <c r="C188" s="31" t="inlineStr">
        <is>
          <t>Further explanation of label not specified. Please refer to question text in label column.</t>
        </is>
      </c>
      <c r="D188" s="32" t="inlineStr"/>
      <c r="E188" s="33" t="inlineStr"/>
      <c r="F188" s="33" t="inlineStr"/>
      <c r="G188" s="33" t="inlineStr"/>
      <c r="H188" s="33" t="inlineStr"/>
      <c r="I188" s="33" t="inlineStr"/>
      <c r="J188" s="33" t="inlineStr"/>
      <c r="K188" s="33" t="inlineStr"/>
      <c r="L188" s="33" t="inlineStr"/>
      <c r="M188" s="33" t="inlineStr"/>
      <c r="N188" s="33" t="inlineStr"/>
      <c r="O188" s="33" t="inlineStr"/>
      <c r="P188" s="33" t="inlineStr"/>
      <c r="Q188" s="33" t="inlineStr"/>
      <c r="R188" s="33" t="inlineStr"/>
      <c r="S188" s="33" t="inlineStr"/>
      <c r="T188" s="33" t="inlineStr"/>
      <c r="U188" s="33" t="inlineStr"/>
      <c r="V188" s="33" t="inlineStr"/>
      <c r="W188" s="33" t="inlineStr"/>
      <c r="X188" s="33" t="inlineStr"/>
      <c r="Y188" s="33" t="inlineStr"/>
      <c r="Z188" s="33" t="inlineStr"/>
      <c r="AA188" s="33" t="inlineStr"/>
      <c r="AB188" s="33" t="inlineStr"/>
      <c r="AC188" s="33" t="inlineStr"/>
      <c r="AD188" s="33" t="inlineStr"/>
      <c r="AE188" s="33" t="inlineStr"/>
      <c r="AF188" s="33" t="inlineStr"/>
      <c r="AG188" s="33" t="inlineStr"/>
      <c r="AH188">
        <f>COUNTA(D188:D188)&gt;0</f>
        <v/>
      </c>
      <c r="AI188">
        <f>TRUE</f>
        <v/>
      </c>
      <c r="AJ188">
        <f>FALSE</f>
        <v/>
      </c>
      <c r="AK188">
        <f>IF(AH188,"ANSWERED","MISSING")</f>
        <v/>
      </c>
      <c r="AL188" t="inlineStr">
        <is>
          <t>NO_DEPENDENCY</t>
        </is>
      </c>
    </row>
    <row r="189">
      <c r="A189" s="29" t="inlineStr">
        <is>
          <t>UTACSP_AMLE_176_v1</t>
        </is>
      </c>
      <c r="B189" s="30" t="inlineStr">
        <is>
          <t>Please provide the % of staff within the AML/CFT compliance team that completed AML/CFT training throughout the prior calendar year.</t>
        </is>
      </c>
      <c r="C189" s="31" t="inlineStr">
        <is>
          <t>Further explanation of label not specified. Please refer to question text in label column.
WHEN TO ANSWER: “How many staff members expressed in full time equivalent (FTE) are part of the AML/CFT team (if one exists)?” (UTACSP_AMLE_122) is greater than “0”</t>
        </is>
      </c>
      <c r="D189" s="34" t="inlineStr"/>
      <c r="E189" s="33" t="inlineStr"/>
      <c r="F189" s="33" t="inlineStr"/>
      <c r="G189" s="33" t="inlineStr"/>
      <c r="H189" s="33" t="inlineStr"/>
      <c r="I189" s="33" t="inlineStr"/>
      <c r="J189" s="33" t="inlineStr"/>
      <c r="K189" s="33" t="inlineStr"/>
      <c r="L189" s="33" t="inlineStr"/>
      <c r="M189" s="33" t="inlineStr"/>
      <c r="N189" s="33" t="inlineStr"/>
      <c r="O189" s="33" t="inlineStr"/>
      <c r="P189" s="33" t="inlineStr"/>
      <c r="Q189" s="33" t="inlineStr"/>
      <c r="R189" s="33" t="inlineStr"/>
      <c r="S189" s="33" t="inlineStr"/>
      <c r="T189" s="33" t="inlineStr"/>
      <c r="U189" s="33" t="inlineStr"/>
      <c r="V189" s="33" t="inlineStr"/>
      <c r="W189" s="33" t="inlineStr"/>
      <c r="X189" s="33" t="inlineStr"/>
      <c r="Y189" s="33" t="inlineStr"/>
      <c r="Z189" s="33" t="inlineStr"/>
      <c r="AA189" s="33" t="inlineStr"/>
      <c r="AB189" s="33" t="inlineStr"/>
      <c r="AC189" s="33" t="inlineStr"/>
      <c r="AD189" s="33" t="inlineStr"/>
      <c r="AE189" s="33" t="inlineStr"/>
      <c r="AF189" s="33" t="inlineStr"/>
      <c r="AG189" s="33" t="inlineStr"/>
      <c r="AH189">
        <f>COUNTA(D189:D189)&gt;0</f>
        <v/>
      </c>
      <c r="AI189">
        <f>IFERROR(AND($D$129&lt;&gt;"",$D$129&gt;0),FALSE)</f>
        <v/>
      </c>
      <c r="AJ189">
        <f>IFERROR(AND($D$129="",NOT(AND($D$129&lt;&gt;"",$D$129&gt;0))),FALSE)</f>
        <v/>
      </c>
      <c r="AK189">
        <f>IF(AI189,IF(AH189,"ANSWERED","MISSING"),IF(AJ189,IF(AH189,"INVALID","CONTROLLER MISSING"),IF(AH189,"INVALID","NOT APPLICABLE")))</f>
        <v/>
      </c>
      <c r="AL189" t="inlineStr">
        <is>
          <t>PARSED</t>
        </is>
      </c>
    </row>
    <row r="190">
      <c r="A190" s="29" t="inlineStr">
        <is>
          <t>UTACSP_AMLE_177_v1</t>
        </is>
      </c>
      <c r="B190" s="30" t="inlineStr">
        <is>
          <t>Please provide the % of members of staff involved in the activities that fall within the definition of 'relevant financial business' and/or 'relevant activity' that completed AML/CFT training throughout the prior calendar year.</t>
        </is>
      </c>
      <c r="C190" s="31" t="inlineStr">
        <is>
          <t>Further explanation of label not specified. Please refer to question text in label column.</t>
        </is>
      </c>
      <c r="D190" s="32" t="inlineStr"/>
      <c r="E190" s="33" t="inlineStr"/>
      <c r="F190" s="33" t="inlineStr"/>
      <c r="G190" s="33" t="inlineStr"/>
      <c r="H190" s="33" t="inlineStr"/>
      <c r="I190" s="33" t="inlineStr"/>
      <c r="J190" s="33" t="inlineStr"/>
      <c r="K190" s="33" t="inlineStr"/>
      <c r="L190" s="33" t="inlineStr"/>
      <c r="M190" s="33" t="inlineStr"/>
      <c r="N190" s="33" t="inlineStr"/>
      <c r="O190" s="33" t="inlineStr"/>
      <c r="P190" s="33" t="inlineStr"/>
      <c r="Q190" s="33" t="inlineStr"/>
      <c r="R190" s="33" t="inlineStr"/>
      <c r="S190" s="33" t="inlineStr"/>
      <c r="T190" s="33" t="inlineStr"/>
      <c r="U190" s="33" t="inlineStr"/>
      <c r="V190" s="33" t="inlineStr"/>
      <c r="W190" s="33" t="inlineStr"/>
      <c r="X190" s="33" t="inlineStr"/>
      <c r="Y190" s="33" t="inlineStr"/>
      <c r="Z190" s="33" t="inlineStr"/>
      <c r="AA190" s="33" t="inlineStr"/>
      <c r="AB190" s="33" t="inlineStr"/>
      <c r="AC190" s="33" t="inlineStr"/>
      <c r="AD190" s="33" t="inlineStr"/>
      <c r="AE190" s="33" t="inlineStr"/>
      <c r="AF190" s="33" t="inlineStr"/>
      <c r="AG190" s="33" t="inlineStr"/>
      <c r="AH190">
        <f>COUNTA(D190:D190)&gt;0</f>
        <v/>
      </c>
      <c r="AI190">
        <f>TRUE</f>
        <v/>
      </c>
      <c r="AJ190">
        <f>FALSE</f>
        <v/>
      </c>
      <c r="AK190">
        <f>IF(AH190,"ANSWERED","MISSING")</f>
        <v/>
      </c>
      <c r="AL190" t="inlineStr">
        <is>
          <t>NO_DEPENDENCY</t>
        </is>
      </c>
    </row>
    <row r="191">
      <c r="A191" s="29" t="inlineStr">
        <is>
          <t>UTACSP_AMLE_178_v1</t>
        </is>
      </c>
      <c r="B191" s="30" t="inlineStr">
        <is>
          <t>Where AML/CFT operational tasks are being outsourced, have the service provider's staff, received training during the previous calendar year in relation to specific Maltese AML/CFT regulations (PMLA, PMLFTR, IPs).</t>
        </is>
      </c>
      <c r="C191" s="31" t="inlineStr">
        <is>
          <t>Further explanation of label not specified. Please refer to question text in label column.
OPTIONS: Yes | No
WHEN TO ANSWER: At least one of these conditions must be met: “Has your entity outsourced the carrying out of any applicable AML/CFT obligations?” (UTACSP_AMLE_167) is “Yes, outsourcing within the group”; or “Has your entity outsourced the carrying out of any applicable AML/CFT obligations?” (UTACSP_AMLE_167) is “Yes, outsourcing outside the group”</t>
        </is>
      </c>
      <c r="D191" s="34" t="inlineStr"/>
      <c r="E191" s="33" t="inlineStr"/>
      <c r="F191" s="33" t="inlineStr"/>
      <c r="G191" s="33" t="inlineStr"/>
      <c r="H191" s="33" t="inlineStr"/>
      <c r="I191" s="33" t="inlineStr"/>
      <c r="J191" s="33" t="inlineStr"/>
      <c r="K191" s="33" t="inlineStr"/>
      <c r="L191" s="33" t="inlineStr"/>
      <c r="M191" s="33" t="inlineStr"/>
      <c r="N191" s="33" t="inlineStr"/>
      <c r="O191" s="33" t="inlineStr"/>
      <c r="P191" s="33" t="inlineStr"/>
      <c r="Q191" s="33" t="inlineStr"/>
      <c r="R191" s="33" t="inlineStr"/>
      <c r="S191" s="33" t="inlineStr"/>
      <c r="T191" s="33" t="inlineStr"/>
      <c r="U191" s="33" t="inlineStr"/>
      <c r="V191" s="33" t="inlineStr"/>
      <c r="W191" s="33" t="inlineStr"/>
      <c r="X191" s="33" t="inlineStr"/>
      <c r="Y191" s="33" t="inlineStr"/>
      <c r="Z191" s="33" t="inlineStr"/>
      <c r="AA191" s="33" t="inlineStr"/>
      <c r="AB191" s="33" t="inlineStr"/>
      <c r="AC191" s="33" t="inlineStr"/>
      <c r="AD191" s="33" t="inlineStr"/>
      <c r="AE191" s="33" t="inlineStr"/>
      <c r="AF191" s="33" t="inlineStr"/>
      <c r="AG191" s="33" t="inlineStr"/>
      <c r="AH191">
        <f>COUNTA(D191:D191)&gt;0</f>
        <v/>
      </c>
      <c r="AI191">
        <f>IFERROR(OR(AND($D$178&lt;&gt;"",$D$178="Yes, outsourcing within the group"),$D$178="Yes, outsourcing outside the group"),FALSE)</f>
        <v/>
      </c>
      <c r="AJ191">
        <f>IFERROR(AND($D$178="",NOT(OR(AND($D$178&lt;&gt;"",$D$178="Yes, outsourcing within the group"),$D$178="Yes, outsourcing outside the group"))),FALSE)</f>
        <v/>
      </c>
      <c r="AK191">
        <f>IF(AI191,IF(AH191,"ANSWERED","MISSING"),IF(AJ191,IF(AH191,"INVALID","CONTROLLER MISSING"),IF(AH191,"INVALID","NOT APPLICABLE")))</f>
        <v/>
      </c>
      <c r="AL191" t="inlineStr">
        <is>
          <t>PARSED</t>
        </is>
      </c>
    </row>
    <row r="192">
      <c r="A192" s="29" t="inlineStr">
        <is>
          <t>UTACSP_AMLE_179_v1</t>
        </is>
      </c>
      <c r="B192" s="30" t="inlineStr">
        <is>
          <t>Where AML/CFT operational tasks are being outsourced, have the service provider's staff, received training during the previous calendar year in relation to AML/CFT policies and procedures relating to the subject person.</t>
        </is>
      </c>
      <c r="C192" s="31" t="inlineStr">
        <is>
          <t>Further explanation of label not specified. Please refer to question text in label column.
OPTIONS: Yes | No
WHEN TO ANSWER: At least one of these conditions must be met: “Has your entity outsourced the carrying out of any applicable AML/CFT obligations?” (UTACSP_AMLE_167) is “Yes, outsourcing outside the group”; or “Has your entity outsourced the carrying out of any applicable AML/CFT obligations?” (UTACSP_AMLE_167) is “Yes, outsourcing within the group”</t>
        </is>
      </c>
      <c r="D192" s="34" t="inlineStr"/>
      <c r="E192" s="33" t="inlineStr"/>
      <c r="F192" s="33" t="inlineStr"/>
      <c r="G192" s="33" t="inlineStr"/>
      <c r="H192" s="33" t="inlineStr"/>
      <c r="I192" s="33" t="inlineStr"/>
      <c r="J192" s="33" t="inlineStr"/>
      <c r="K192" s="33" t="inlineStr"/>
      <c r="L192" s="33" t="inlineStr"/>
      <c r="M192" s="33" t="inlineStr"/>
      <c r="N192" s="33" t="inlineStr"/>
      <c r="O192" s="33" t="inlineStr"/>
      <c r="P192" s="33" t="inlineStr"/>
      <c r="Q192" s="33" t="inlineStr"/>
      <c r="R192" s="33" t="inlineStr"/>
      <c r="S192" s="33" t="inlineStr"/>
      <c r="T192" s="33" t="inlineStr"/>
      <c r="U192" s="33" t="inlineStr"/>
      <c r="V192" s="33" t="inlineStr"/>
      <c r="W192" s="33" t="inlineStr"/>
      <c r="X192" s="33" t="inlineStr"/>
      <c r="Y192" s="33" t="inlineStr"/>
      <c r="Z192" s="33" t="inlineStr"/>
      <c r="AA192" s="33" t="inlineStr"/>
      <c r="AB192" s="33" t="inlineStr"/>
      <c r="AC192" s="33" t="inlineStr"/>
      <c r="AD192" s="33" t="inlineStr"/>
      <c r="AE192" s="33" t="inlineStr"/>
      <c r="AF192" s="33" t="inlineStr"/>
      <c r="AG192" s="33" t="inlineStr"/>
      <c r="AH192">
        <f>COUNTA(D192:D192)&gt;0</f>
        <v/>
      </c>
      <c r="AI192">
        <f>IFERROR(OR(AND($D$178&lt;&gt;"",$D$178="Yes, outsourcing outside the group"),$D$178="Yes, outsourcing within the group"),FALSE)</f>
        <v/>
      </c>
      <c r="AJ192">
        <f>IFERROR(AND($D$178="",NOT(OR(AND($D$178&lt;&gt;"",$D$178="Yes, outsourcing outside the group"),$D$178="Yes, outsourcing within the group"))),FALSE)</f>
        <v/>
      </c>
      <c r="AK192">
        <f>IF(AI192,IF(AH192,"ANSWERED","MISSING"),IF(AJ192,IF(AH192,"INVALID","CONTROLLER MISSING"),IF(AH192,"INVALID","NOT APPLICABLE")))</f>
        <v/>
      </c>
      <c r="AL192" t="inlineStr">
        <is>
          <t>PARSED</t>
        </is>
      </c>
    </row>
    <row r="193" ht="24" customHeight="1">
      <c r="A193" s="28" t="inlineStr">
        <is>
          <t>AMLE — REPORTING</t>
        </is>
      </c>
      <c r="B193" s="28" t="n"/>
      <c r="C193" s="28" t="n"/>
      <c r="D193" s="28" t="n"/>
      <c r="E193" s="28" t="n"/>
      <c r="F193" s="28" t="n"/>
      <c r="G193" s="28" t="n"/>
      <c r="H193" s="28" t="n"/>
      <c r="I193" s="28" t="n"/>
      <c r="J193" s="28" t="n"/>
      <c r="K193" s="28" t="n"/>
      <c r="L193" s="28" t="n"/>
      <c r="M193" s="28" t="n"/>
      <c r="N193" s="28" t="n"/>
      <c r="O193" s="28" t="n"/>
      <c r="P193" s="28" t="n"/>
      <c r="Q193" s="28" t="n"/>
      <c r="R193" s="28" t="n"/>
      <c r="S193" s="28" t="n"/>
      <c r="T193" s="28" t="n"/>
      <c r="U193" s="28" t="n"/>
      <c r="V193" s="28" t="n"/>
      <c r="W193" s="28" t="n"/>
      <c r="X193" s="28" t="n"/>
      <c r="Y193" s="28" t="n"/>
      <c r="Z193" s="28" t="n"/>
      <c r="AA193" s="28" t="n"/>
      <c r="AB193" s="28" t="n"/>
      <c r="AC193" s="28" t="n"/>
      <c r="AD193" s="28" t="n"/>
      <c r="AE193" s="28" t="n"/>
      <c r="AF193" s="28" t="n"/>
      <c r="AG193" s="28" t="n"/>
    </row>
    <row r="194">
      <c r="A194" s="29" t="inlineStr">
        <is>
          <t>UTACSP_AMLE_180_v1</t>
        </is>
      </c>
      <c r="B194" s="30" t="inlineStr">
        <is>
          <t>How many internal suspicious activity/transactions reports (SARs/STRs) were raised during the previous calendar year?</t>
        </is>
      </c>
      <c r="C194" s="31" t="inlineStr">
        <is>
          <t>Further explanation of label not specified. Please refer to question text in label column.</t>
        </is>
      </c>
      <c r="D194" s="32" t="inlineStr"/>
      <c r="E194" s="33" t="inlineStr"/>
      <c r="F194" s="33" t="inlineStr"/>
      <c r="G194" s="33" t="inlineStr"/>
      <c r="H194" s="33" t="inlineStr"/>
      <c r="I194" s="33" t="inlineStr"/>
      <c r="J194" s="33" t="inlineStr"/>
      <c r="K194" s="33" t="inlineStr"/>
      <c r="L194" s="33" t="inlineStr"/>
      <c r="M194" s="33" t="inlineStr"/>
      <c r="N194" s="33" t="inlineStr"/>
      <c r="O194" s="33" t="inlineStr"/>
      <c r="P194" s="33" t="inlineStr"/>
      <c r="Q194" s="33" t="inlineStr"/>
      <c r="R194" s="33" t="inlineStr"/>
      <c r="S194" s="33" t="inlineStr"/>
      <c r="T194" s="33" t="inlineStr"/>
      <c r="U194" s="33" t="inlineStr"/>
      <c r="V194" s="33" t="inlineStr"/>
      <c r="W194" s="33" t="inlineStr"/>
      <c r="X194" s="33" t="inlineStr"/>
      <c r="Y194" s="33" t="inlineStr"/>
      <c r="Z194" s="33" t="inlineStr"/>
      <c r="AA194" s="33" t="inlineStr"/>
      <c r="AB194" s="33" t="inlineStr"/>
      <c r="AC194" s="33" t="inlineStr"/>
      <c r="AD194" s="33" t="inlineStr"/>
      <c r="AE194" s="33" t="inlineStr"/>
      <c r="AF194" s="33" t="inlineStr"/>
      <c r="AG194" s="33" t="inlineStr"/>
      <c r="AH194">
        <f>COUNTA(D194:D194)&gt;0</f>
        <v/>
      </c>
      <c r="AI194">
        <f>TRUE</f>
        <v/>
      </c>
      <c r="AJ194">
        <f>FALSE</f>
        <v/>
      </c>
      <c r="AK194">
        <f>IF(AH194,"ANSWERED","MISSING")</f>
        <v/>
      </c>
      <c r="AL194" t="inlineStr">
        <is>
          <t>NO_DEPENDENCY</t>
        </is>
      </c>
    </row>
    <row r="195">
      <c r="A195" s="29" t="inlineStr">
        <is>
          <t>UTACSP_AMLE_181_v1</t>
        </is>
      </c>
      <c r="B195" s="30" t="inlineStr">
        <is>
          <t>From the internal SARs/STRs raised in the previous calendar year, how many cases were still open as at end of January of the current calendar year?</t>
        </is>
      </c>
      <c r="C195" s="31" t="inlineStr">
        <is>
          <t>Further explanation of label not specified. Please refer to question text in label column.
WHEN TO ANSWER: “How many internal suspicious activity/transactions reports (SARs/STRs) were raised during the previous calendar year?” (UTACSP_AMLE_180) is greater than “0”</t>
        </is>
      </c>
      <c r="D195" s="34" t="inlineStr"/>
      <c r="E195" s="33" t="inlineStr"/>
      <c r="F195" s="33" t="inlineStr"/>
      <c r="G195" s="33" t="inlineStr"/>
      <c r="H195" s="33" t="inlineStr"/>
      <c r="I195" s="33" t="inlineStr"/>
      <c r="J195" s="33" t="inlineStr"/>
      <c r="K195" s="33" t="inlineStr"/>
      <c r="L195" s="33" t="inlineStr"/>
      <c r="M195" s="33" t="inlineStr"/>
      <c r="N195" s="33" t="inlineStr"/>
      <c r="O195" s="33" t="inlineStr"/>
      <c r="P195" s="33" t="inlineStr"/>
      <c r="Q195" s="33" t="inlineStr"/>
      <c r="R195" s="33" t="inlineStr"/>
      <c r="S195" s="33" t="inlineStr"/>
      <c r="T195" s="33" t="inlineStr"/>
      <c r="U195" s="33" t="inlineStr"/>
      <c r="V195" s="33" t="inlineStr"/>
      <c r="W195" s="33" t="inlineStr"/>
      <c r="X195" s="33" t="inlineStr"/>
      <c r="Y195" s="33" t="inlineStr"/>
      <c r="Z195" s="33" t="inlineStr"/>
      <c r="AA195" s="33" t="inlineStr"/>
      <c r="AB195" s="33" t="inlineStr"/>
      <c r="AC195" s="33" t="inlineStr"/>
      <c r="AD195" s="33" t="inlineStr"/>
      <c r="AE195" s="33" t="inlineStr"/>
      <c r="AF195" s="33" t="inlineStr"/>
      <c r="AG195" s="33" t="inlineStr"/>
      <c r="AH195">
        <f>COUNTA(D195:D195)&gt;0</f>
        <v/>
      </c>
      <c r="AI195">
        <f>IFERROR(AND($D$194&lt;&gt;"",$D$194&gt;0),FALSE)</f>
        <v/>
      </c>
      <c r="AJ195">
        <f>IFERROR(AND($D$194="",NOT(AND($D$194&lt;&gt;"",$D$194&gt;0))),FALSE)</f>
        <v/>
      </c>
      <c r="AK195">
        <f>IF(AI195,IF(AH195,"ANSWERED","MISSING"),IF(AJ195,IF(AH195,"INVALID","CONTROLLER MISSING"),IF(AH195,"INVALID","NOT APPLICABLE")))</f>
        <v/>
      </c>
      <c r="AL195" t="inlineStr">
        <is>
          <t>PARSED</t>
        </is>
      </c>
    </row>
    <row r="196">
      <c r="A196" s="29" t="inlineStr">
        <is>
          <t>UTACSP_AMLE_182_v1</t>
        </is>
      </c>
      <c r="B196" s="30" t="inlineStr">
        <is>
          <t>How many internal SARs/STRs drawn up during the prior calendar year were closed off without submitting a SAR/STR to the FIAU?</t>
        </is>
      </c>
      <c r="C196" s="31" t="inlineStr">
        <is>
          <t>Further explanation of label not specified. Please refer to question text in label column.
WHEN TO ANSWER: “How many internal suspicious activity/transactions reports (SARs/STRs) were raised during the previous calendar year?” (UTACSP_AMLE_180) is greater than “0”</t>
        </is>
      </c>
      <c r="D196" s="34" t="inlineStr"/>
      <c r="E196" s="33" t="inlineStr"/>
      <c r="F196" s="33" t="inlineStr"/>
      <c r="G196" s="33" t="inlineStr"/>
      <c r="H196" s="33" t="inlineStr"/>
      <c r="I196" s="33" t="inlineStr"/>
      <c r="J196" s="33" t="inlineStr"/>
      <c r="K196" s="33" t="inlineStr"/>
      <c r="L196" s="33" t="inlineStr"/>
      <c r="M196" s="33" t="inlineStr"/>
      <c r="N196" s="33" t="inlineStr"/>
      <c r="O196" s="33" t="inlineStr"/>
      <c r="P196" s="33" t="inlineStr"/>
      <c r="Q196" s="33" t="inlineStr"/>
      <c r="R196" s="33" t="inlineStr"/>
      <c r="S196" s="33" t="inlineStr"/>
      <c r="T196" s="33" t="inlineStr"/>
      <c r="U196" s="33" t="inlineStr"/>
      <c r="V196" s="33" t="inlineStr"/>
      <c r="W196" s="33" t="inlineStr"/>
      <c r="X196" s="33" t="inlineStr"/>
      <c r="Y196" s="33" t="inlineStr"/>
      <c r="Z196" s="33" t="inlineStr"/>
      <c r="AA196" s="33" t="inlineStr"/>
      <c r="AB196" s="33" t="inlineStr"/>
      <c r="AC196" s="33" t="inlineStr"/>
      <c r="AD196" s="33" t="inlineStr"/>
      <c r="AE196" s="33" t="inlineStr"/>
      <c r="AF196" s="33" t="inlineStr"/>
      <c r="AG196" s="33" t="inlineStr"/>
      <c r="AH196">
        <f>COUNTA(D196:D196)&gt;0</f>
        <v/>
      </c>
      <c r="AI196">
        <f>IFERROR(AND($D$194&lt;&gt;"",$D$194&gt;0),FALSE)</f>
        <v/>
      </c>
      <c r="AJ196">
        <f>IFERROR(AND($D$194="",NOT(AND($D$194&lt;&gt;"",$D$194&gt;0))),FALSE)</f>
        <v/>
      </c>
      <c r="AK196">
        <f>IF(AI196,IF(AH196,"ANSWERED","MISSING"),IF(AJ196,IF(AH196,"INVALID","CONTROLLER MISSING"),IF(AH196,"INVALID","NOT APPLICABLE")))</f>
        <v/>
      </c>
      <c r="AL196" t="inlineStr">
        <is>
          <t>PARSED</t>
        </is>
      </c>
    </row>
    <row r="197">
      <c r="A197" s="29" t="inlineStr">
        <is>
          <t>UTACSP_AMLE_183_v1</t>
        </is>
      </c>
      <c r="B197" s="30" t="inlineStr">
        <is>
          <t>How many customers were subject to a request for information from Maltese authorities during the prior calendar year?</t>
        </is>
      </c>
      <c r="C197" s="31" t="inlineStr">
        <is>
          <t>Further explanation of label not specified. Please refer to question text in label column.</t>
        </is>
      </c>
      <c r="D197" s="32" t="inlineStr"/>
      <c r="E197" s="33" t="inlineStr"/>
      <c r="F197" s="33" t="inlineStr"/>
      <c r="G197" s="33" t="inlineStr"/>
      <c r="H197" s="33" t="inlineStr"/>
      <c r="I197" s="33" t="inlineStr"/>
      <c r="J197" s="33" t="inlineStr"/>
      <c r="K197" s="33" t="inlineStr"/>
      <c r="L197" s="33" t="inlineStr"/>
      <c r="M197" s="33" t="inlineStr"/>
      <c r="N197" s="33" t="inlineStr"/>
      <c r="O197" s="33" t="inlineStr"/>
      <c r="P197" s="33" t="inlineStr"/>
      <c r="Q197" s="33" t="inlineStr"/>
      <c r="R197" s="33" t="inlineStr"/>
      <c r="S197" s="33" t="inlineStr"/>
      <c r="T197" s="33" t="inlineStr"/>
      <c r="U197" s="33" t="inlineStr"/>
      <c r="V197" s="33" t="inlineStr"/>
      <c r="W197" s="33" t="inlineStr"/>
      <c r="X197" s="33" t="inlineStr"/>
      <c r="Y197" s="33" t="inlineStr"/>
      <c r="Z197" s="33" t="inlineStr"/>
      <c r="AA197" s="33" t="inlineStr"/>
      <c r="AB197" s="33" t="inlineStr"/>
      <c r="AC197" s="33" t="inlineStr"/>
      <c r="AD197" s="33" t="inlineStr"/>
      <c r="AE197" s="33" t="inlineStr"/>
      <c r="AF197" s="33" t="inlineStr"/>
      <c r="AG197" s="33" t="inlineStr"/>
      <c r="AH197">
        <f>COUNTA(D197:D197)&gt;0</f>
        <v/>
      </c>
      <c r="AI197">
        <f>TRUE</f>
        <v/>
      </c>
      <c r="AJ197">
        <f>FALSE</f>
        <v/>
      </c>
      <c r="AK197">
        <f>IF(AH197,"ANSWERED","MISSING")</f>
        <v/>
      </c>
      <c r="AL197" t="inlineStr">
        <is>
          <t>NO_DEPENDENCY</t>
        </is>
      </c>
    </row>
    <row r="198">
      <c r="A198" s="29" t="inlineStr">
        <is>
          <t>UTACSP_AMLE_184_v1</t>
        </is>
      </c>
      <c r="B198" s="30" t="inlineStr">
        <is>
          <t>How many customers were subject to a request for information from foreign authorities during the prior calendar year?</t>
        </is>
      </c>
      <c r="C198" s="31" t="inlineStr">
        <is>
          <t>Further explanation of label not specified. Please refer to question text in label column.</t>
        </is>
      </c>
      <c r="D198" s="32" t="inlineStr"/>
      <c r="E198" s="33" t="inlineStr"/>
      <c r="F198" s="33" t="inlineStr"/>
      <c r="G198" s="33" t="inlineStr"/>
      <c r="H198" s="33" t="inlineStr"/>
      <c r="I198" s="33" t="inlineStr"/>
      <c r="J198" s="33" t="inlineStr"/>
      <c r="K198" s="33" t="inlineStr"/>
      <c r="L198" s="33" t="inlineStr"/>
      <c r="M198" s="33" t="inlineStr"/>
      <c r="N198" s="33" t="inlineStr"/>
      <c r="O198" s="33" t="inlineStr"/>
      <c r="P198" s="33" t="inlineStr"/>
      <c r="Q198" s="33" t="inlineStr"/>
      <c r="R198" s="33" t="inlineStr"/>
      <c r="S198" s="33" t="inlineStr"/>
      <c r="T198" s="33" t="inlineStr"/>
      <c r="U198" s="33" t="inlineStr"/>
      <c r="V198" s="33" t="inlineStr"/>
      <c r="W198" s="33" t="inlineStr"/>
      <c r="X198" s="33" t="inlineStr"/>
      <c r="Y198" s="33" t="inlineStr"/>
      <c r="Z198" s="33" t="inlineStr"/>
      <c r="AA198" s="33" t="inlineStr"/>
      <c r="AB198" s="33" t="inlineStr"/>
      <c r="AC198" s="33" t="inlineStr"/>
      <c r="AD198" s="33" t="inlineStr"/>
      <c r="AE198" s="33" t="inlineStr"/>
      <c r="AF198" s="33" t="inlineStr"/>
      <c r="AG198" s="33" t="inlineStr"/>
      <c r="AH198">
        <f>COUNTA(D198:D198)&gt;0</f>
        <v/>
      </c>
      <c r="AI198">
        <f>TRUE</f>
        <v/>
      </c>
      <c r="AJ198">
        <f>FALSE</f>
        <v/>
      </c>
      <c r="AK198">
        <f>IF(AH198,"ANSWERED","MISSING")</f>
        <v/>
      </c>
      <c r="AL198" t="inlineStr">
        <is>
          <t>NO_DEPENDENCY</t>
        </is>
      </c>
    </row>
    <row r="199" ht="24" customHeight="1">
      <c r="A199" s="28" t="inlineStr">
        <is>
          <t>AMLE — ONGOING MONITORING (DATA, DOCUMENTS AND INFORMATION)</t>
        </is>
      </c>
      <c r="B199" s="28" t="n"/>
      <c r="C199" s="28" t="n"/>
      <c r="D199" s="28" t="n"/>
      <c r="E199" s="28" t="n"/>
      <c r="F199" s="28" t="n"/>
      <c r="G199" s="28" t="n"/>
      <c r="H199" s="28" t="n"/>
      <c r="I199" s="28" t="n"/>
      <c r="J199" s="28" t="n"/>
      <c r="K199" s="28" t="n"/>
      <c r="L199" s="28" t="n"/>
      <c r="M199" s="28" t="n"/>
      <c r="N199" s="28" t="n"/>
      <c r="O199" s="28" t="n"/>
      <c r="P199" s="28" t="n"/>
      <c r="Q199" s="28" t="n"/>
      <c r="R199" s="28" t="n"/>
      <c r="S199" s="28" t="n"/>
      <c r="T199" s="28" t="n"/>
      <c r="U199" s="28" t="n"/>
      <c r="V199" s="28" t="n"/>
      <c r="W199" s="28" t="n"/>
      <c r="X199" s="28" t="n"/>
      <c r="Y199" s="28" t="n"/>
      <c r="Z199" s="28" t="n"/>
      <c r="AA199" s="28" t="n"/>
      <c r="AB199" s="28" t="n"/>
      <c r="AC199" s="28" t="n"/>
      <c r="AD199" s="28" t="n"/>
      <c r="AE199" s="28" t="n"/>
      <c r="AF199" s="28" t="n"/>
      <c r="AG199" s="28" t="n"/>
    </row>
    <row r="200">
      <c r="A200" s="29" t="inlineStr">
        <is>
          <t>UTACSP_AMLE_185_v1</t>
        </is>
      </c>
      <c r="B200" s="30" t="inlineStr">
        <is>
          <t>Where a business relationship is established, how frequently are High Risk customers and/or related parties subject to a review and update of information?</t>
        </is>
      </c>
      <c r="C200" s="35" t="inlineStr">
        <is>
          <t>TABLE: 17.0
Further explanation of label not specified. Please refer to question text in label column.
HOW TO ANSWER: Multiple values; one item per Value_N cell; duplicates are not allowed.
OPTIONS: Use the dropdown list; the full option list is intentionally not repeated here.</t>
        </is>
      </c>
      <c r="D200" s="32" t="inlineStr"/>
      <c r="E200" s="34" t="inlineStr"/>
      <c r="F200" s="34" t="inlineStr"/>
      <c r="G200" s="34" t="inlineStr"/>
      <c r="H200" s="34" t="inlineStr"/>
      <c r="I200" s="34" t="inlineStr"/>
      <c r="J200" s="34" t="inlineStr"/>
      <c r="K200" s="34" t="inlineStr"/>
      <c r="L200" s="34" t="inlineStr"/>
      <c r="M200" s="34" t="inlineStr"/>
      <c r="N200" s="34" t="inlineStr"/>
      <c r="O200" s="34" t="inlineStr"/>
      <c r="P200" s="34" t="inlineStr"/>
      <c r="Q200" s="34" t="inlineStr"/>
      <c r="R200" s="34" t="inlineStr"/>
      <c r="S200" s="34" t="inlineStr"/>
      <c r="T200" s="34" t="inlineStr"/>
      <c r="U200" s="34" t="inlineStr"/>
      <c r="V200" s="34" t="inlineStr"/>
      <c r="W200" s="34" t="inlineStr"/>
      <c r="X200" s="34" t="inlineStr"/>
      <c r="Y200" s="34" t="inlineStr"/>
      <c r="Z200" s="34" t="inlineStr"/>
      <c r="AA200" s="34" t="inlineStr"/>
      <c r="AB200" s="34" t="inlineStr"/>
      <c r="AC200" s="34" t="inlineStr"/>
      <c r="AD200" s="34" t="inlineStr"/>
      <c r="AE200" s="34" t="inlineStr"/>
      <c r="AF200" s="34" t="inlineStr"/>
      <c r="AG200" s="34" t="inlineStr"/>
      <c r="AH200">
        <f>COUNTA(D200:AG200)&gt;0</f>
        <v/>
      </c>
      <c r="AI200">
        <f>TRUE</f>
        <v/>
      </c>
      <c r="AJ200">
        <f>FALSE</f>
        <v/>
      </c>
      <c r="AK200">
        <f>IF(AH200,"ANSWERED","MISSING")</f>
        <v/>
      </c>
      <c r="AL200" t="inlineStr">
        <is>
          <t>NO_DEPENDENCY</t>
        </is>
      </c>
    </row>
    <row r="201">
      <c r="A201" s="29" t="inlineStr">
        <is>
          <t>UTACSP_AMLE_186_v1</t>
        </is>
      </c>
      <c r="B201" s="30" t="inlineStr">
        <is>
          <t>Where a business relationship is established, how frequently are Medium Risk customers and/or related parties subject to a review and update of information?</t>
        </is>
      </c>
      <c r="C201" s="35" t="inlineStr">
        <is>
          <t>TABLE: 17.0
Further explanation of label not specified. Please refer to question text in label column.
HOW TO ANSWER: Multiple values; one item per Value_N cell; duplicates are not allowed.
OPTIONS: Use the dropdown list; the full option list is intentionally not repeated here.</t>
        </is>
      </c>
      <c r="D201" s="32" t="inlineStr"/>
      <c r="E201" s="34" t="inlineStr"/>
      <c r="F201" s="34" t="inlineStr"/>
      <c r="G201" s="34" t="inlineStr"/>
      <c r="H201" s="34" t="inlineStr"/>
      <c r="I201" s="34" t="inlineStr"/>
      <c r="J201" s="34" t="inlineStr"/>
      <c r="K201" s="34" t="inlineStr"/>
      <c r="L201" s="34" t="inlineStr"/>
      <c r="M201" s="34" t="inlineStr"/>
      <c r="N201" s="34" t="inlineStr"/>
      <c r="O201" s="34" t="inlineStr"/>
      <c r="P201" s="34" t="inlineStr"/>
      <c r="Q201" s="34" t="inlineStr"/>
      <c r="R201" s="34" t="inlineStr"/>
      <c r="S201" s="34" t="inlineStr"/>
      <c r="T201" s="34" t="inlineStr"/>
      <c r="U201" s="34" t="inlineStr"/>
      <c r="V201" s="34" t="inlineStr"/>
      <c r="W201" s="34" t="inlineStr"/>
      <c r="X201" s="34" t="inlineStr"/>
      <c r="Y201" s="34" t="inlineStr"/>
      <c r="Z201" s="34" t="inlineStr"/>
      <c r="AA201" s="34" t="inlineStr"/>
      <c r="AB201" s="34" t="inlineStr"/>
      <c r="AC201" s="34" t="inlineStr"/>
      <c r="AD201" s="34" t="inlineStr"/>
      <c r="AE201" s="34" t="inlineStr"/>
      <c r="AF201" s="34" t="inlineStr"/>
      <c r="AG201" s="34" t="inlineStr"/>
      <c r="AH201">
        <f>COUNTA(D201:AG201)&gt;0</f>
        <v/>
      </c>
      <c r="AI201">
        <f>TRUE</f>
        <v/>
      </c>
      <c r="AJ201">
        <f>FALSE</f>
        <v/>
      </c>
      <c r="AK201">
        <f>IF(AH201,"ANSWERED","MISSING")</f>
        <v/>
      </c>
      <c r="AL201" t="inlineStr">
        <is>
          <t>NO_DEPENDENCY</t>
        </is>
      </c>
    </row>
    <row r="202">
      <c r="A202" s="29" t="inlineStr">
        <is>
          <t>UTACSP_AMLE_187_v1</t>
        </is>
      </c>
      <c r="B202" s="30" t="inlineStr">
        <is>
          <t>Where a business relationship is established, how frequently are Low Risk customers and/or related parties subject to a review and update of information?</t>
        </is>
      </c>
      <c r="C202" s="35" t="inlineStr">
        <is>
          <t>TABLE: 17.0
Further explanation of label not specified. Please refer to question text in label column.
HOW TO ANSWER: Multiple values; one item per Value_N cell; duplicates are not allowed.
OPTIONS: Use the dropdown list; the full option list is intentionally not repeated here.</t>
        </is>
      </c>
      <c r="D202" s="32" t="inlineStr"/>
      <c r="E202" s="34" t="inlineStr"/>
      <c r="F202" s="34" t="inlineStr"/>
      <c r="G202" s="34" t="inlineStr"/>
      <c r="H202" s="34" t="inlineStr"/>
      <c r="I202" s="34" t="inlineStr"/>
      <c r="J202" s="34" t="inlineStr"/>
      <c r="K202" s="34" t="inlineStr"/>
      <c r="L202" s="34" t="inlineStr"/>
      <c r="M202" s="34" t="inlineStr"/>
      <c r="N202" s="34" t="inlineStr"/>
      <c r="O202" s="34" t="inlineStr"/>
      <c r="P202" s="34" t="inlineStr"/>
      <c r="Q202" s="34" t="inlineStr"/>
      <c r="R202" s="34" t="inlineStr"/>
      <c r="S202" s="34" t="inlineStr"/>
      <c r="T202" s="34" t="inlineStr"/>
      <c r="U202" s="34" t="inlineStr"/>
      <c r="V202" s="34" t="inlineStr"/>
      <c r="W202" s="34" t="inlineStr"/>
      <c r="X202" s="34" t="inlineStr"/>
      <c r="Y202" s="34" t="inlineStr"/>
      <c r="Z202" s="34" t="inlineStr"/>
      <c r="AA202" s="34" t="inlineStr"/>
      <c r="AB202" s="34" t="inlineStr"/>
      <c r="AC202" s="34" t="inlineStr"/>
      <c r="AD202" s="34" t="inlineStr"/>
      <c r="AE202" s="34" t="inlineStr"/>
      <c r="AF202" s="34" t="inlineStr"/>
      <c r="AG202" s="34" t="inlineStr"/>
      <c r="AH202">
        <f>COUNTA(D202:AG202)&gt;0</f>
        <v/>
      </c>
      <c r="AI202">
        <f>TRUE</f>
        <v/>
      </c>
      <c r="AJ202">
        <f>FALSE</f>
        <v/>
      </c>
      <c r="AK202">
        <f>IF(AH202,"ANSWERED","MISSING")</f>
        <v/>
      </c>
      <c r="AL202" t="inlineStr">
        <is>
          <t>NO_DEPENDENCY</t>
        </is>
      </c>
    </row>
    <row r="203">
      <c r="A203" s="29" t="inlineStr">
        <is>
          <t>UTACSP_AMLE_188_v1</t>
        </is>
      </c>
      <c r="B203" s="30" t="inlineStr">
        <is>
          <t>Through what means are customers and/or beneficial owners subject to periodic adverse media screening?</t>
        </is>
      </c>
      <c r="C203" s="31" t="inlineStr">
        <is>
          <t>Further explanation of label not specified. Please refer to question text in label column.
HOW TO ANSWER: Multiple values; one item per Value_N cell; duplicates are not allowed.
OPTIONS: No checks carried out | Automated tools | Public searches | Checks are outsourced</t>
        </is>
      </c>
      <c r="D203" s="32" t="inlineStr"/>
      <c r="E203" s="34" t="inlineStr"/>
      <c r="F203" s="34" t="inlineStr"/>
      <c r="G203" s="34" t="inlineStr"/>
      <c r="H203" s="34" t="inlineStr"/>
      <c r="I203" s="34" t="inlineStr"/>
      <c r="J203" s="34" t="inlineStr"/>
      <c r="K203" s="34" t="inlineStr"/>
      <c r="L203" s="34" t="inlineStr"/>
      <c r="M203" s="34" t="inlineStr"/>
      <c r="N203" s="34" t="inlineStr"/>
      <c r="O203" s="34" t="inlineStr"/>
      <c r="P203" s="34" t="inlineStr"/>
      <c r="Q203" s="34" t="inlineStr"/>
      <c r="R203" s="34" t="inlineStr"/>
      <c r="S203" s="34" t="inlineStr"/>
      <c r="T203" s="34" t="inlineStr"/>
      <c r="U203" s="34" t="inlineStr"/>
      <c r="V203" s="34" t="inlineStr"/>
      <c r="W203" s="34" t="inlineStr"/>
      <c r="X203" s="34" t="inlineStr"/>
      <c r="Y203" s="34" t="inlineStr"/>
      <c r="Z203" s="34" t="inlineStr"/>
      <c r="AA203" s="34" t="inlineStr"/>
      <c r="AB203" s="34" t="inlineStr"/>
      <c r="AC203" s="34" t="inlineStr"/>
      <c r="AD203" s="34" t="inlineStr"/>
      <c r="AE203" s="34" t="inlineStr"/>
      <c r="AF203" s="34" t="inlineStr"/>
      <c r="AG203" s="34" t="inlineStr"/>
      <c r="AH203">
        <f>COUNTA(D203:AG203)&gt;0</f>
        <v/>
      </c>
      <c r="AI203">
        <f>TRUE</f>
        <v/>
      </c>
      <c r="AJ203">
        <f>FALSE</f>
        <v/>
      </c>
      <c r="AK203">
        <f>IF(AH203,"ANSWERED","MISSING")</f>
        <v/>
      </c>
      <c r="AL203" t="inlineStr">
        <is>
          <t>NO_DEPENDENCY</t>
        </is>
      </c>
    </row>
    <row r="204">
      <c r="A204" s="29" t="inlineStr">
        <is>
          <t>UTACSP_AMLE_189_v1</t>
        </is>
      </c>
      <c r="B204" s="30" t="inlineStr">
        <is>
          <t>How many business relationships were due for review during the previous calendar year, but are still pending review as at end of January of this calendar year?</t>
        </is>
      </c>
      <c r="C204" s="31" t="inlineStr">
        <is>
          <t>Further explanation of label not specified. Please refer to question text in label column.</t>
        </is>
      </c>
      <c r="D204" s="32" t="inlineStr"/>
      <c r="E204" s="33" t="inlineStr"/>
      <c r="F204" s="33" t="inlineStr"/>
      <c r="G204" s="33" t="inlineStr"/>
      <c r="H204" s="33" t="inlineStr"/>
      <c r="I204" s="33" t="inlineStr"/>
      <c r="J204" s="33" t="inlineStr"/>
      <c r="K204" s="33" t="inlineStr"/>
      <c r="L204" s="33" t="inlineStr"/>
      <c r="M204" s="33" t="inlineStr"/>
      <c r="N204" s="33" t="inlineStr"/>
      <c r="O204" s="33" t="inlineStr"/>
      <c r="P204" s="33" t="inlineStr"/>
      <c r="Q204" s="33" t="inlineStr"/>
      <c r="R204" s="33" t="inlineStr"/>
      <c r="S204" s="33" t="inlineStr"/>
      <c r="T204" s="33" t="inlineStr"/>
      <c r="U204" s="33" t="inlineStr"/>
      <c r="V204" s="33" t="inlineStr"/>
      <c r="W204" s="33" t="inlineStr"/>
      <c r="X204" s="33" t="inlineStr"/>
      <c r="Y204" s="33" t="inlineStr"/>
      <c r="Z204" s="33" t="inlineStr"/>
      <c r="AA204" s="33" t="inlineStr"/>
      <c r="AB204" s="33" t="inlineStr"/>
      <c r="AC204" s="33" t="inlineStr"/>
      <c r="AD204" s="33" t="inlineStr"/>
      <c r="AE204" s="33" t="inlineStr"/>
      <c r="AF204" s="33" t="inlineStr"/>
      <c r="AG204" s="33" t="inlineStr"/>
      <c r="AH204">
        <f>COUNTA(D204:D204)&gt;0</f>
        <v/>
      </c>
      <c r="AI204">
        <f>TRUE</f>
        <v/>
      </c>
      <c r="AJ204">
        <f>FALSE</f>
        <v/>
      </c>
      <c r="AK204">
        <f>IF(AH204,"ANSWERED","MISSING")</f>
        <v/>
      </c>
      <c r="AL204" t="inlineStr">
        <is>
          <t>NO_DEPENDENCY</t>
        </is>
      </c>
    </row>
    <row r="205">
      <c r="A205" s="29" t="inlineStr">
        <is>
          <t>UTACSP_AMLE_190_v1</t>
        </is>
      </c>
      <c r="B205" s="30" t="inlineStr">
        <is>
          <t>Do your entity's policies and procedures contain specific provisions relevant to risk based approach to ongoing monitoring depending on the corporate services being provided to customers (in line with Section 2.4.4 of the of the IPs Part II applicable to CSPs)?</t>
        </is>
      </c>
      <c r="C205" s="31" t="inlineStr">
        <is>
          <t>Further explanation of label not specified. Please refer to question text in label column.
OPTIONS: Yes | No</t>
        </is>
      </c>
      <c r="D205" s="32" t="inlineStr"/>
      <c r="E205" s="33" t="inlineStr"/>
      <c r="F205" s="33" t="inlineStr"/>
      <c r="G205" s="33" t="inlineStr"/>
      <c r="H205" s="33" t="inlineStr"/>
      <c r="I205" s="33" t="inlineStr"/>
      <c r="J205" s="33" t="inlineStr"/>
      <c r="K205" s="33" t="inlineStr"/>
      <c r="L205" s="33" t="inlineStr"/>
      <c r="M205" s="33" t="inlineStr"/>
      <c r="N205" s="33" t="inlineStr"/>
      <c r="O205" s="33" t="inlineStr"/>
      <c r="P205" s="33" t="inlineStr"/>
      <c r="Q205" s="33" t="inlineStr"/>
      <c r="R205" s="33" t="inlineStr"/>
      <c r="S205" s="33" t="inlineStr"/>
      <c r="T205" s="33" t="inlineStr"/>
      <c r="U205" s="33" t="inlineStr"/>
      <c r="V205" s="33" t="inlineStr"/>
      <c r="W205" s="33" t="inlineStr"/>
      <c r="X205" s="33" t="inlineStr"/>
      <c r="Y205" s="33" t="inlineStr"/>
      <c r="Z205" s="33" t="inlineStr"/>
      <c r="AA205" s="33" t="inlineStr"/>
      <c r="AB205" s="33" t="inlineStr"/>
      <c r="AC205" s="33" t="inlineStr"/>
      <c r="AD205" s="33" t="inlineStr"/>
      <c r="AE205" s="33" t="inlineStr"/>
      <c r="AF205" s="33" t="inlineStr"/>
      <c r="AG205" s="33" t="inlineStr"/>
      <c r="AH205">
        <f>COUNTA(D205:D205)&gt;0</f>
        <v/>
      </c>
      <c r="AI205">
        <f>TRUE</f>
        <v/>
      </c>
      <c r="AJ205">
        <f>FALSE</f>
        <v/>
      </c>
      <c r="AK205">
        <f>IF(AH205,"ANSWERED","MISSING")</f>
        <v/>
      </c>
      <c r="AL205" t="inlineStr">
        <is>
          <t>NO_DEPENDENCY</t>
        </is>
      </c>
    </row>
    <row r="206">
      <c r="A206" s="29" t="inlineStr">
        <is>
          <t>UTACSP_AMLE_191_v1</t>
        </is>
      </c>
      <c r="B206" s="30" t="inlineStr">
        <is>
          <t>How is it ensured that customers' and/or beneficial owners' information remains up to date and documentation valid?</t>
        </is>
      </c>
      <c r="C206" s="31" t="inlineStr">
        <is>
          <t>Further explanation of label not specified. Please refer to question text in label column.
OPTIONS: Use the dropdown list; the full option list is intentionally not repeated here.</t>
        </is>
      </c>
      <c r="D206" s="32" t="inlineStr"/>
      <c r="E206" s="33" t="inlineStr"/>
      <c r="F206" s="33" t="inlineStr"/>
      <c r="G206" s="33" t="inlineStr"/>
      <c r="H206" s="33" t="inlineStr"/>
      <c r="I206" s="33" t="inlineStr"/>
      <c r="J206" s="33" t="inlineStr"/>
      <c r="K206" s="33" t="inlineStr"/>
      <c r="L206" s="33" t="inlineStr"/>
      <c r="M206" s="33" t="inlineStr"/>
      <c r="N206" s="33" t="inlineStr"/>
      <c r="O206" s="33" t="inlineStr"/>
      <c r="P206" s="33" t="inlineStr"/>
      <c r="Q206" s="33" t="inlineStr"/>
      <c r="R206" s="33" t="inlineStr"/>
      <c r="S206" s="33" t="inlineStr"/>
      <c r="T206" s="33" t="inlineStr"/>
      <c r="U206" s="33" t="inlineStr"/>
      <c r="V206" s="33" t="inlineStr"/>
      <c r="W206" s="33" t="inlineStr"/>
      <c r="X206" s="33" t="inlineStr"/>
      <c r="Y206" s="33" t="inlineStr"/>
      <c r="Z206" s="33" t="inlineStr"/>
      <c r="AA206" s="33" t="inlineStr"/>
      <c r="AB206" s="33" t="inlineStr"/>
      <c r="AC206" s="33" t="inlineStr"/>
      <c r="AD206" s="33" t="inlineStr"/>
      <c r="AE206" s="33" t="inlineStr"/>
      <c r="AF206" s="33" t="inlineStr"/>
      <c r="AG206" s="33" t="inlineStr"/>
      <c r="AH206">
        <f>COUNTA(D206:D206)&gt;0</f>
        <v/>
      </c>
      <c r="AI206">
        <f>TRUE</f>
        <v/>
      </c>
      <c r="AJ206">
        <f>FALSE</f>
        <v/>
      </c>
      <c r="AK206">
        <f>IF(AH206,"ANSWERED","MISSING")</f>
        <v/>
      </c>
      <c r="AL206" t="inlineStr">
        <is>
          <t>NO_DEPENDENCY</t>
        </is>
      </c>
    </row>
    <row r="207" ht="24" customHeight="1">
      <c r="A207" s="28" t="inlineStr">
        <is>
          <t>AMLE — ONGOING MONITORING (TRANSACTION SCRUTINY)</t>
        </is>
      </c>
      <c r="B207" s="28" t="n"/>
      <c r="C207" s="28" t="n"/>
      <c r="D207" s="28" t="n"/>
      <c r="E207" s="28" t="n"/>
      <c r="F207" s="28" t="n"/>
      <c r="G207" s="28" t="n"/>
      <c r="H207" s="28" t="n"/>
      <c r="I207" s="28" t="n"/>
      <c r="J207" s="28" t="n"/>
      <c r="K207" s="28" t="n"/>
      <c r="L207" s="28" t="n"/>
      <c r="M207" s="28" t="n"/>
      <c r="N207" s="28" t="n"/>
      <c r="O207" s="28" t="n"/>
      <c r="P207" s="28" t="n"/>
      <c r="Q207" s="28" t="n"/>
      <c r="R207" s="28" t="n"/>
      <c r="S207" s="28" t="n"/>
      <c r="T207" s="28" t="n"/>
      <c r="U207" s="28" t="n"/>
      <c r="V207" s="28" t="n"/>
      <c r="W207" s="28" t="n"/>
      <c r="X207" s="28" t="n"/>
      <c r="Y207" s="28" t="n"/>
      <c r="Z207" s="28" t="n"/>
      <c r="AA207" s="28" t="n"/>
      <c r="AB207" s="28" t="n"/>
      <c r="AC207" s="28" t="n"/>
      <c r="AD207" s="28" t="n"/>
      <c r="AE207" s="28" t="n"/>
      <c r="AF207" s="28" t="n"/>
      <c r="AG207" s="28" t="n"/>
    </row>
    <row r="208">
      <c r="A208" s="29" t="inlineStr">
        <is>
          <t>UTACSP_AMLE_192_v1</t>
        </is>
      </c>
      <c r="B208" s="30" t="inlineStr">
        <is>
          <t>Does your entity have a documented methodology for transaction monitoring, where a business relationship is present?</t>
        </is>
      </c>
      <c r="C208" s="31" t="inlineStr">
        <is>
          <t>Further explanation of label not specified. Please refer to question text in label column.
OPTIONS: Yes | No</t>
        </is>
      </c>
      <c r="D208" s="32" t="inlineStr"/>
      <c r="E208" s="33" t="inlineStr"/>
      <c r="F208" s="33" t="inlineStr"/>
      <c r="G208" s="33" t="inlineStr"/>
      <c r="H208" s="33" t="inlineStr"/>
      <c r="I208" s="33" t="inlineStr"/>
      <c r="J208" s="33" t="inlineStr"/>
      <c r="K208" s="33" t="inlineStr"/>
      <c r="L208" s="33" t="inlineStr"/>
      <c r="M208" s="33" t="inlineStr"/>
      <c r="N208" s="33" t="inlineStr"/>
      <c r="O208" s="33" t="inlineStr"/>
      <c r="P208" s="33" t="inlineStr"/>
      <c r="Q208" s="33" t="inlineStr"/>
      <c r="R208" s="33" t="inlineStr"/>
      <c r="S208" s="33" t="inlineStr"/>
      <c r="T208" s="33" t="inlineStr"/>
      <c r="U208" s="33" t="inlineStr"/>
      <c r="V208" s="33" t="inlineStr"/>
      <c r="W208" s="33" t="inlineStr"/>
      <c r="X208" s="33" t="inlineStr"/>
      <c r="Y208" s="33" t="inlineStr"/>
      <c r="Z208" s="33" t="inlineStr"/>
      <c r="AA208" s="33" t="inlineStr"/>
      <c r="AB208" s="33" t="inlineStr"/>
      <c r="AC208" s="33" t="inlineStr"/>
      <c r="AD208" s="33" t="inlineStr"/>
      <c r="AE208" s="33" t="inlineStr"/>
      <c r="AF208" s="33" t="inlineStr"/>
      <c r="AG208" s="33" t="inlineStr"/>
      <c r="AH208">
        <f>COUNTA(D208:D208)&gt;0</f>
        <v/>
      </c>
      <c r="AI208">
        <f>TRUE</f>
        <v/>
      </c>
      <c r="AJ208">
        <f>FALSE</f>
        <v/>
      </c>
      <c r="AK208">
        <f>IF(AH208,"ANSWERED","MISSING")</f>
        <v/>
      </c>
      <c r="AL208" t="inlineStr">
        <is>
          <t>NO_DEPENDENCY</t>
        </is>
      </c>
    </row>
    <row r="209">
      <c r="A209" s="29" t="inlineStr">
        <is>
          <t>UTACSP_AMLE_193_v1</t>
        </is>
      </c>
      <c r="B209" s="30" t="inlineStr">
        <is>
          <t>In respect of customers for whom your entity acted as, or arranged for another person to act as director of a company, a partner in a partnership or in a similar position, please indicate whether transaction monitoring processes and/or systems for monitoring transactions is/are fully automated, partially automated or manual?</t>
        </is>
      </c>
      <c r="C209" s="31" t="inlineStr">
        <is>
          <t>Further explanation of label not specified. Please refer to question text in label column.
OPTIONS: N/A - No transaction monitoring is carried out | Fully automated | Partially automated | Manual</t>
        </is>
      </c>
      <c r="D209" s="32" t="inlineStr"/>
      <c r="E209" s="33" t="inlineStr"/>
      <c r="F209" s="33" t="inlineStr"/>
      <c r="G209" s="33" t="inlineStr"/>
      <c r="H209" s="33" t="inlineStr"/>
      <c r="I209" s="33" t="inlineStr"/>
      <c r="J209" s="33" t="inlineStr"/>
      <c r="K209" s="33" t="inlineStr"/>
      <c r="L209" s="33" t="inlineStr"/>
      <c r="M209" s="33" t="inlineStr"/>
      <c r="N209" s="33" t="inlineStr"/>
      <c r="O209" s="33" t="inlineStr"/>
      <c r="P209" s="33" t="inlineStr"/>
      <c r="Q209" s="33" t="inlineStr"/>
      <c r="R209" s="33" t="inlineStr"/>
      <c r="S209" s="33" t="inlineStr"/>
      <c r="T209" s="33" t="inlineStr"/>
      <c r="U209" s="33" t="inlineStr"/>
      <c r="V209" s="33" t="inlineStr"/>
      <c r="W209" s="33" t="inlineStr"/>
      <c r="X209" s="33" t="inlineStr"/>
      <c r="Y209" s="33" t="inlineStr"/>
      <c r="Z209" s="33" t="inlineStr"/>
      <c r="AA209" s="33" t="inlineStr"/>
      <c r="AB209" s="33" t="inlineStr"/>
      <c r="AC209" s="33" t="inlineStr"/>
      <c r="AD209" s="33" t="inlineStr"/>
      <c r="AE209" s="33" t="inlineStr"/>
      <c r="AF209" s="33" t="inlineStr"/>
      <c r="AG209" s="33" t="inlineStr"/>
      <c r="AH209">
        <f>COUNTA(D209:D209)&gt;0</f>
        <v/>
      </c>
      <c r="AI209">
        <f>TRUE</f>
        <v/>
      </c>
      <c r="AJ209">
        <f>FALSE</f>
        <v/>
      </c>
      <c r="AK209">
        <f>IF(AH209,"ANSWERED","MISSING")</f>
        <v/>
      </c>
      <c r="AL209" t="inlineStr">
        <is>
          <t>NO_DEPENDENCY</t>
        </is>
      </c>
    </row>
    <row r="210">
      <c r="A210" s="29" t="inlineStr">
        <is>
          <t>UTACSP_AMLE_194_v1</t>
        </is>
      </c>
      <c r="B210" s="30" t="inlineStr">
        <is>
          <t>How often are the criteria and rules utilised by the monitoring system reviewed and updated?</t>
        </is>
      </c>
      <c r="C210" s="31" t="inlineStr">
        <is>
          <t>Further explanation of label not specified. Please refer to question text in label column.
OPTIONS: Use the dropdown list; the full option list is intentionally not repeated here.
WHEN TO ANSWER: At least one of these conditions must be met: “In respect of customers for whom your entity acted as, or arranged for another person to act as director of a company, a partner in a partnership or in a similar position, please indicate whether transaction monitoring processes and/or systems for monitoring transactions is/a…</t>
        </is>
      </c>
      <c r="D210" s="34" t="inlineStr"/>
      <c r="E210" s="33" t="inlineStr"/>
      <c r="F210" s="33" t="inlineStr"/>
      <c r="G210" s="33" t="inlineStr"/>
      <c r="H210" s="33" t="inlineStr"/>
      <c r="I210" s="33" t="inlineStr"/>
      <c r="J210" s="33" t="inlineStr"/>
      <c r="K210" s="33" t="inlineStr"/>
      <c r="L210" s="33" t="inlineStr"/>
      <c r="M210" s="33" t="inlineStr"/>
      <c r="N210" s="33" t="inlineStr"/>
      <c r="O210" s="33" t="inlineStr"/>
      <c r="P210" s="33" t="inlineStr"/>
      <c r="Q210" s="33" t="inlineStr"/>
      <c r="R210" s="33" t="inlineStr"/>
      <c r="S210" s="33" t="inlineStr"/>
      <c r="T210" s="33" t="inlineStr"/>
      <c r="U210" s="33" t="inlineStr"/>
      <c r="V210" s="33" t="inlineStr"/>
      <c r="W210" s="33" t="inlineStr"/>
      <c r="X210" s="33" t="inlineStr"/>
      <c r="Y210" s="33" t="inlineStr"/>
      <c r="Z210" s="33" t="inlineStr"/>
      <c r="AA210" s="33" t="inlineStr"/>
      <c r="AB210" s="33" t="inlineStr"/>
      <c r="AC210" s="33" t="inlineStr"/>
      <c r="AD210" s="33" t="inlineStr"/>
      <c r="AE210" s="33" t="inlineStr"/>
      <c r="AF210" s="33" t="inlineStr"/>
      <c r="AG210" s="33" t="inlineStr"/>
      <c r="AH210">
        <f>COUNTA(D210:D210)&gt;0</f>
        <v/>
      </c>
      <c r="AI210">
        <f>IFERROR(OR(AND($D$209&lt;&gt;"",$D$209="Fully automated"),$D$209="Manual",$D$209="Partially automated"),FALSE)</f>
        <v/>
      </c>
      <c r="AJ210">
        <f>IFERROR(AND($D$209="",NOT(OR(AND($D$209&lt;&gt;"",$D$209="Fully automated"),$D$209="Manual",$D$209="Partially automated"))),FALSE)</f>
        <v/>
      </c>
      <c r="AK210">
        <f>IF(AI210,IF(AH210,"ANSWERED","MISSING"),IF(AJ210,IF(AH210,"INVALID","CONTROLLER MISSING"),IF(AH210,"INVALID","NOT APPLICABLE")))</f>
        <v/>
      </c>
      <c r="AL210" t="inlineStr">
        <is>
          <t>PARSED</t>
        </is>
      </c>
    </row>
    <row r="211">
      <c r="A211" s="29" t="inlineStr">
        <is>
          <t>UTACSP_AMLE_195_v1</t>
        </is>
      </c>
      <c r="B211" s="30" t="inlineStr">
        <is>
          <t>Are customers' transactions monitored in real-time, pre-event, post-event, a combination of all, or a combination of pre-event and post-event?</t>
        </is>
      </c>
      <c r="C211" s="31" t="inlineStr">
        <is>
          <t>Further explanation of label not specified. Please refer to question text in label column.
OPTIONS: Real-time | Pre-event | Post-event | Combination of all | Combination of pre-event and post-event
WHEN TO ANSWER: At least one of these conditions must be met: “In respect of customers for whom your entity acted as, or arranged for another person to act as director of a company, a partner in a partnership or in a similar position, please indicate whether transaction monitoring processes and/or systems for monitoring…</t>
        </is>
      </c>
      <c r="D211" s="34" t="inlineStr"/>
      <c r="E211" s="33" t="inlineStr"/>
      <c r="F211" s="33" t="inlineStr"/>
      <c r="G211" s="33" t="inlineStr"/>
      <c r="H211" s="33" t="inlineStr"/>
      <c r="I211" s="33" t="inlineStr"/>
      <c r="J211" s="33" t="inlineStr"/>
      <c r="K211" s="33" t="inlineStr"/>
      <c r="L211" s="33" t="inlineStr"/>
      <c r="M211" s="33" t="inlineStr"/>
      <c r="N211" s="33" t="inlineStr"/>
      <c r="O211" s="33" t="inlineStr"/>
      <c r="P211" s="33" t="inlineStr"/>
      <c r="Q211" s="33" t="inlineStr"/>
      <c r="R211" s="33" t="inlineStr"/>
      <c r="S211" s="33" t="inlineStr"/>
      <c r="T211" s="33" t="inlineStr"/>
      <c r="U211" s="33" t="inlineStr"/>
      <c r="V211" s="33" t="inlineStr"/>
      <c r="W211" s="33" t="inlineStr"/>
      <c r="X211" s="33" t="inlineStr"/>
      <c r="Y211" s="33" t="inlineStr"/>
      <c r="Z211" s="33" t="inlineStr"/>
      <c r="AA211" s="33" t="inlineStr"/>
      <c r="AB211" s="33" t="inlineStr"/>
      <c r="AC211" s="33" t="inlineStr"/>
      <c r="AD211" s="33" t="inlineStr"/>
      <c r="AE211" s="33" t="inlineStr"/>
      <c r="AF211" s="33" t="inlineStr"/>
      <c r="AG211" s="33" t="inlineStr"/>
      <c r="AH211">
        <f>COUNTA(D211:D211)&gt;0</f>
        <v/>
      </c>
      <c r="AI211">
        <f>IFERROR(OR(AND($D$209&lt;&gt;"",$D$209="Fully automated"),$D$209="Manual",$D$209="Partially automated"),FALSE)</f>
        <v/>
      </c>
      <c r="AJ211">
        <f>IFERROR(AND($D$209="",NOT(OR(AND($D$209&lt;&gt;"",$D$209="Fully automated"),$D$209="Manual",$D$209="Partially automated"))),FALSE)</f>
        <v/>
      </c>
      <c r="AK211">
        <f>IF(AI211,IF(AH211,"ANSWERED","MISSING"),IF(AJ211,IF(AH211,"INVALID","CONTROLLER MISSING"),IF(AH211,"INVALID","NOT APPLICABLE")))</f>
        <v/>
      </c>
      <c r="AL211" t="inlineStr">
        <is>
          <t>PARSED</t>
        </is>
      </c>
    </row>
    <row r="212">
      <c r="A212" s="29" t="inlineStr">
        <is>
          <t>UTACSP_AMLE_196_v1</t>
        </is>
      </c>
      <c r="B212" s="30" t="inlineStr">
        <is>
          <t>Please explain which transactions are subject to real-time monitoring?</t>
        </is>
      </c>
      <c r="C212" s="31" t="inlineStr">
        <is>
          <t>Further explanation of label not specified. Please refer to question text in label column.
WHEN TO ANSWER: At least one of these conditions must be met: “Are customers' transactions monitored in real-time, pre-event, post-event, a combination of all, or a combination of pre-event and post-event?” (UTACSP_AMLE_195) is “Real-time”; or “Are customers' transactions monitored in real-time, pre-event, post-event, a combination of all, or a combination of pre-event and post-event?” (UTACSP_AMLE_195) is “Combination of al…</t>
        </is>
      </c>
      <c r="D212" s="34" t="inlineStr"/>
      <c r="E212" s="33" t="inlineStr"/>
      <c r="F212" s="33" t="inlineStr"/>
      <c r="G212" s="33" t="inlineStr"/>
      <c r="H212" s="33" t="inlineStr"/>
      <c r="I212" s="33" t="inlineStr"/>
      <c r="J212" s="33" t="inlineStr"/>
      <c r="K212" s="33" t="inlineStr"/>
      <c r="L212" s="33" t="inlineStr"/>
      <c r="M212" s="33" t="inlineStr"/>
      <c r="N212" s="33" t="inlineStr"/>
      <c r="O212" s="33" t="inlineStr"/>
      <c r="P212" s="33" t="inlineStr"/>
      <c r="Q212" s="33" t="inlineStr"/>
      <c r="R212" s="33" t="inlineStr"/>
      <c r="S212" s="33" t="inlineStr"/>
      <c r="T212" s="33" t="inlineStr"/>
      <c r="U212" s="33" t="inlineStr"/>
      <c r="V212" s="33" t="inlineStr"/>
      <c r="W212" s="33" t="inlineStr"/>
      <c r="X212" s="33" t="inlineStr"/>
      <c r="Y212" s="33" t="inlineStr"/>
      <c r="Z212" s="33" t="inlineStr"/>
      <c r="AA212" s="33" t="inlineStr"/>
      <c r="AB212" s="33" t="inlineStr"/>
      <c r="AC212" s="33" t="inlineStr"/>
      <c r="AD212" s="33" t="inlineStr"/>
      <c r="AE212" s="33" t="inlineStr"/>
      <c r="AF212" s="33" t="inlineStr"/>
      <c r="AG212" s="33" t="inlineStr"/>
      <c r="AH212">
        <f>COUNTA(D212:D212)&gt;0</f>
        <v/>
      </c>
      <c r="AI212">
        <f>IFERROR(OR(AND($D$211&lt;&gt;"",$D$211="Real-time"),$D$211="Combination of all"),FALSE)</f>
        <v/>
      </c>
      <c r="AJ212">
        <f>IFERROR(AND($D$211="",NOT(OR(AND($D$211&lt;&gt;"",$D$211="Real-time"),$D$211="Combination of all"))),FALSE)</f>
        <v/>
      </c>
      <c r="AK212">
        <f>IF(AI212,IF(AH212,"ANSWERED","MISSING"),IF(AJ212,IF(AH212,"INVALID","CONTROLLER MISSING"),IF(AH212,"INVALID","NOT APPLICABLE")))</f>
        <v/>
      </c>
      <c r="AL212" t="inlineStr">
        <is>
          <t>PARSED</t>
        </is>
      </c>
    </row>
    <row r="213">
      <c r="A213" s="29" t="inlineStr">
        <is>
          <t>UTACSP_AMLE_197_v1</t>
        </is>
      </c>
      <c r="B213" s="30" t="inlineStr">
        <is>
          <t>Please explain which transactions are subject to pre-event monitoring.</t>
        </is>
      </c>
      <c r="C213" s="31" t="inlineStr">
        <is>
          <t>Further explanation of label not specified. Please refer to question text in label column.
WHEN TO ANSWER: “Are customers' transactions monitored in real-time, pre-event, post-event, a combination of all, or a combination of pre-event and post-event?” (UTACSP_AMLE_195) is “Pre-event”</t>
        </is>
      </c>
      <c r="D213" s="34" t="inlineStr"/>
      <c r="E213" s="33" t="inlineStr"/>
      <c r="F213" s="33" t="inlineStr"/>
      <c r="G213" s="33" t="inlineStr"/>
      <c r="H213" s="33" t="inlineStr"/>
      <c r="I213" s="33" t="inlineStr"/>
      <c r="J213" s="33" t="inlineStr"/>
      <c r="K213" s="33" t="inlineStr"/>
      <c r="L213" s="33" t="inlineStr"/>
      <c r="M213" s="33" t="inlineStr"/>
      <c r="N213" s="33" t="inlineStr"/>
      <c r="O213" s="33" t="inlineStr"/>
      <c r="P213" s="33" t="inlineStr"/>
      <c r="Q213" s="33" t="inlineStr"/>
      <c r="R213" s="33" t="inlineStr"/>
      <c r="S213" s="33" t="inlineStr"/>
      <c r="T213" s="33" t="inlineStr"/>
      <c r="U213" s="33" t="inlineStr"/>
      <c r="V213" s="33" t="inlineStr"/>
      <c r="W213" s="33" t="inlineStr"/>
      <c r="X213" s="33" t="inlineStr"/>
      <c r="Y213" s="33" t="inlineStr"/>
      <c r="Z213" s="33" t="inlineStr"/>
      <c r="AA213" s="33" t="inlineStr"/>
      <c r="AB213" s="33" t="inlineStr"/>
      <c r="AC213" s="33" t="inlineStr"/>
      <c r="AD213" s="33" t="inlineStr"/>
      <c r="AE213" s="33" t="inlineStr"/>
      <c r="AF213" s="33" t="inlineStr"/>
      <c r="AG213" s="33" t="inlineStr"/>
      <c r="AH213">
        <f>COUNTA(D213:D213)&gt;0</f>
        <v/>
      </c>
      <c r="AI213">
        <f>IFERROR(AND($D$211&lt;&gt;"",$D$211="Pre-event"),FALSE)</f>
        <v/>
      </c>
      <c r="AJ213">
        <f>IFERROR(AND($D$211="",NOT(AND($D$211&lt;&gt;"",$D$211="Pre-event"))),FALSE)</f>
        <v/>
      </c>
      <c r="AK213">
        <f>IF(AI213,IF(AH213,"ANSWERED","MISSING"),IF(AJ213,IF(AH213,"INVALID","CONTROLLER MISSING"),IF(AH213,"INVALID","NOT APPLICABLE")))</f>
        <v/>
      </c>
      <c r="AL213" t="inlineStr">
        <is>
          <t>PARSED</t>
        </is>
      </c>
    </row>
    <row r="214">
      <c r="A214" s="29" t="inlineStr">
        <is>
          <t>UTACSP_AMLE_198_v1</t>
        </is>
      </c>
      <c r="B214" s="30" t="inlineStr">
        <is>
          <t>Please explain which transactions are subject to post-event monitoring.</t>
        </is>
      </c>
      <c r="C214" s="31" t="inlineStr">
        <is>
          <t>Further explanation of label not specified. Please refer to question text in label column.
WHEN TO ANSWER: “Are customers' transactions monitored in real-time, pre-event, post-event, a combination of all, or a combination of pre-event and post-event?” (UTACSP_AMLE_195) is “Post-event”</t>
        </is>
      </c>
      <c r="D214" s="34" t="inlineStr"/>
      <c r="E214" s="33" t="inlineStr"/>
      <c r="F214" s="33" t="inlineStr"/>
      <c r="G214" s="33" t="inlineStr"/>
      <c r="H214" s="33" t="inlineStr"/>
      <c r="I214" s="33" t="inlineStr"/>
      <c r="J214" s="33" t="inlineStr"/>
      <c r="K214" s="33" t="inlineStr"/>
      <c r="L214" s="33" t="inlineStr"/>
      <c r="M214" s="33" t="inlineStr"/>
      <c r="N214" s="33" t="inlineStr"/>
      <c r="O214" s="33" t="inlineStr"/>
      <c r="P214" s="33" t="inlineStr"/>
      <c r="Q214" s="33" t="inlineStr"/>
      <c r="R214" s="33" t="inlineStr"/>
      <c r="S214" s="33" t="inlineStr"/>
      <c r="T214" s="33" t="inlineStr"/>
      <c r="U214" s="33" t="inlineStr"/>
      <c r="V214" s="33" t="inlineStr"/>
      <c r="W214" s="33" t="inlineStr"/>
      <c r="X214" s="33" t="inlineStr"/>
      <c r="Y214" s="33" t="inlineStr"/>
      <c r="Z214" s="33" t="inlineStr"/>
      <c r="AA214" s="33" t="inlineStr"/>
      <c r="AB214" s="33" t="inlineStr"/>
      <c r="AC214" s="33" t="inlineStr"/>
      <c r="AD214" s="33" t="inlineStr"/>
      <c r="AE214" s="33" t="inlineStr"/>
      <c r="AF214" s="33" t="inlineStr"/>
      <c r="AG214" s="33" t="inlineStr"/>
      <c r="AH214">
        <f>COUNTA(D214:D214)&gt;0</f>
        <v/>
      </c>
      <c r="AI214">
        <f>IFERROR(AND($D$211&lt;&gt;"",$D$211="Post-event"),FALSE)</f>
        <v/>
      </c>
      <c r="AJ214">
        <f>IFERROR(AND($D$211="",NOT(AND($D$211&lt;&gt;"",$D$211="Post-event"))),FALSE)</f>
        <v/>
      </c>
      <c r="AK214">
        <f>IF(AI214,IF(AH214,"ANSWERED","MISSING"),IF(AJ214,IF(AH214,"INVALID","CONTROLLER MISSING"),IF(AH214,"INVALID","NOT APPLICABLE")))</f>
        <v/>
      </c>
      <c r="AL214" t="inlineStr">
        <is>
          <t>PARSED</t>
        </is>
      </c>
    </row>
    <row r="215">
      <c r="A215" s="29" t="inlineStr">
        <is>
          <t>UTACSP_AMLE_199_v1</t>
        </is>
      </c>
      <c r="B215" s="30" t="inlineStr">
        <is>
          <t>Please explain which transactions are subject to pre-event and post-event monitoring.</t>
        </is>
      </c>
      <c r="C215" s="31" t="inlineStr">
        <is>
          <t>Further explanation of label not specified. Please refer to question text in label column.
WHEN TO ANSWER: At least one of these conditions must be met: “Are customers' transactions monitored in real-time, pre-event, post-event, a combination of all, or a combination of pre-event and post-event?” (UTACSP_AMLE_195) is “Combination of pre-event and post-event”; or “Are customers' transactions monitored in real-time, pre-event, post-event, a combination of all, or a combination of pre-event and post-event?” (UTACSP_A…</t>
        </is>
      </c>
      <c r="D215" s="34" t="inlineStr"/>
      <c r="E215" s="33" t="inlineStr"/>
      <c r="F215" s="33" t="inlineStr"/>
      <c r="G215" s="33" t="inlineStr"/>
      <c r="H215" s="33" t="inlineStr"/>
      <c r="I215" s="33" t="inlineStr"/>
      <c r="J215" s="33" t="inlineStr"/>
      <c r="K215" s="33" t="inlineStr"/>
      <c r="L215" s="33" t="inlineStr"/>
      <c r="M215" s="33" t="inlineStr"/>
      <c r="N215" s="33" t="inlineStr"/>
      <c r="O215" s="33" t="inlineStr"/>
      <c r="P215" s="33" t="inlineStr"/>
      <c r="Q215" s="33" t="inlineStr"/>
      <c r="R215" s="33" t="inlineStr"/>
      <c r="S215" s="33" t="inlineStr"/>
      <c r="T215" s="33" t="inlineStr"/>
      <c r="U215" s="33" t="inlineStr"/>
      <c r="V215" s="33" t="inlineStr"/>
      <c r="W215" s="33" t="inlineStr"/>
      <c r="X215" s="33" t="inlineStr"/>
      <c r="Y215" s="33" t="inlineStr"/>
      <c r="Z215" s="33" t="inlineStr"/>
      <c r="AA215" s="33" t="inlineStr"/>
      <c r="AB215" s="33" t="inlineStr"/>
      <c r="AC215" s="33" t="inlineStr"/>
      <c r="AD215" s="33" t="inlineStr"/>
      <c r="AE215" s="33" t="inlineStr"/>
      <c r="AF215" s="33" t="inlineStr"/>
      <c r="AG215" s="33" t="inlineStr"/>
      <c r="AH215">
        <f>COUNTA(D215:D215)&gt;0</f>
        <v/>
      </c>
      <c r="AI215">
        <f>IFERROR(OR(AND($D$211&lt;&gt;"",$D$211="Combination of pre-event and post-event"),$D$211="Combination of all"),FALSE)</f>
        <v/>
      </c>
      <c r="AJ215">
        <f>IFERROR(AND($D$211="",NOT(OR(AND($D$211&lt;&gt;"",$D$211="Combination of pre-event and post-event"),$D$211="Combination of all"))),FALSE)</f>
        <v/>
      </c>
      <c r="AK215">
        <f>IF(AI215,IF(AH215,"ANSWERED","MISSING"),IF(AJ215,IF(AH215,"INVALID","CONTROLLER MISSING"),IF(AH215,"INVALID","NOT APPLICABLE")))</f>
        <v/>
      </c>
      <c r="AL215" t="inlineStr">
        <is>
          <t>PARSED</t>
        </is>
      </c>
    </row>
    <row r="216">
      <c r="A216" s="29" t="inlineStr">
        <is>
          <t>UTACSP_AMLE_200_v1</t>
        </is>
      </c>
      <c r="B216" s="30" t="inlineStr">
        <is>
          <t>Please explain measures that your entity applies in respect of transactions flagged for scrutiny.</t>
        </is>
      </c>
      <c r="C216" s="31" t="inlineStr">
        <is>
          <t>Further explanation of label not specified. Please refer to question text in label column.</t>
        </is>
      </c>
      <c r="D216" s="32" t="inlineStr"/>
      <c r="E216" s="33" t="inlineStr"/>
      <c r="F216" s="33" t="inlineStr"/>
      <c r="G216" s="33" t="inlineStr"/>
      <c r="H216" s="33" t="inlineStr"/>
      <c r="I216" s="33" t="inlineStr"/>
      <c r="J216" s="33" t="inlineStr"/>
      <c r="K216" s="33" t="inlineStr"/>
      <c r="L216" s="33" t="inlineStr"/>
      <c r="M216" s="33" t="inlineStr"/>
      <c r="N216" s="33" t="inlineStr"/>
      <c r="O216" s="33" t="inlineStr"/>
      <c r="P216" s="33" t="inlineStr"/>
      <c r="Q216" s="33" t="inlineStr"/>
      <c r="R216" s="33" t="inlineStr"/>
      <c r="S216" s="33" t="inlineStr"/>
      <c r="T216" s="33" t="inlineStr"/>
      <c r="U216" s="33" t="inlineStr"/>
      <c r="V216" s="33" t="inlineStr"/>
      <c r="W216" s="33" t="inlineStr"/>
      <c r="X216" s="33" t="inlineStr"/>
      <c r="Y216" s="33" t="inlineStr"/>
      <c r="Z216" s="33" t="inlineStr"/>
      <c r="AA216" s="33" t="inlineStr"/>
      <c r="AB216" s="33" t="inlineStr"/>
      <c r="AC216" s="33" t="inlineStr"/>
      <c r="AD216" s="33" t="inlineStr"/>
      <c r="AE216" s="33" t="inlineStr"/>
      <c r="AF216" s="33" t="inlineStr"/>
      <c r="AG216" s="33" t="inlineStr"/>
      <c r="AH216">
        <f>COUNTA(D216:D216)&gt;0</f>
        <v/>
      </c>
      <c r="AI216">
        <f>TRUE</f>
        <v/>
      </c>
      <c r="AJ216">
        <f>FALSE</f>
        <v/>
      </c>
      <c r="AK216">
        <f>IF(AH216,"ANSWERED","MISSING")</f>
        <v/>
      </c>
      <c r="AL216" t="inlineStr">
        <is>
          <t>NO_DEPENDENCY</t>
        </is>
      </c>
    </row>
    <row r="217">
      <c r="A217" s="29" t="inlineStr">
        <is>
          <t>UTACSP_AMLE_201_v1</t>
        </is>
      </c>
      <c r="B217" s="30" t="inlineStr">
        <is>
          <t>What is the average time allowed (in days) to clear any transaction monitoring alerts?</t>
        </is>
      </c>
      <c r="C217" s="31" t="inlineStr">
        <is>
          <t>Further explanation of label not specified. Please refer to question text in label column.
WHEN TO ANSWER: At least one of these conditions must be met: “Are customers' transactions monitored in real-time, pre-event, post-event, a combination of all, or a combination of pre-event and post-event?” (UTACSP_AMLE_195) is “Combination of all”; or “Are customers' transactions monitored in real-time, pre-event, post-event, a combination of all, or a combination of pre-event and post-event?” (UTACSP_AMLE_195) is “Combinat…</t>
        </is>
      </c>
      <c r="D217" s="34" t="inlineStr"/>
      <c r="E217" s="33" t="inlineStr"/>
      <c r="F217" s="33" t="inlineStr"/>
      <c r="G217" s="33" t="inlineStr"/>
      <c r="H217" s="33" t="inlineStr"/>
      <c r="I217" s="33" t="inlineStr"/>
      <c r="J217" s="33" t="inlineStr"/>
      <c r="K217" s="33" t="inlineStr"/>
      <c r="L217" s="33" t="inlineStr"/>
      <c r="M217" s="33" t="inlineStr"/>
      <c r="N217" s="33" t="inlineStr"/>
      <c r="O217" s="33" t="inlineStr"/>
      <c r="P217" s="33" t="inlineStr"/>
      <c r="Q217" s="33" t="inlineStr"/>
      <c r="R217" s="33" t="inlineStr"/>
      <c r="S217" s="33" t="inlineStr"/>
      <c r="T217" s="33" t="inlineStr"/>
      <c r="U217" s="33" t="inlineStr"/>
      <c r="V217" s="33" t="inlineStr"/>
      <c r="W217" s="33" t="inlineStr"/>
      <c r="X217" s="33" t="inlineStr"/>
      <c r="Y217" s="33" t="inlineStr"/>
      <c r="Z217" s="33" t="inlineStr"/>
      <c r="AA217" s="33" t="inlineStr"/>
      <c r="AB217" s="33" t="inlineStr"/>
      <c r="AC217" s="33" t="inlineStr"/>
      <c r="AD217" s="33" t="inlineStr"/>
      <c r="AE217" s="33" t="inlineStr"/>
      <c r="AF217" s="33" t="inlineStr"/>
      <c r="AG217" s="33" t="inlineStr"/>
      <c r="AH217">
        <f>COUNTA(D217:D217)&gt;0</f>
        <v/>
      </c>
      <c r="AI217">
        <f>IFERROR(OR(AND($D$211&lt;&gt;"",$D$211="Combination of all"),$D$211="Combination of pre-event and post-event",$D$211="Post-event",$D$211="Real-time"),FALSE)</f>
        <v/>
      </c>
      <c r="AJ217">
        <f>IFERROR(AND($D$211="",NOT(OR(AND($D$211&lt;&gt;"",$D$211="Combination of all"),$D$211="Combination of pre-event and post-event",$D$211="Post-event",$D$211="Real-time"))),FALSE)</f>
        <v/>
      </c>
      <c r="AK217">
        <f>IF(AI217,IF(AH217,"ANSWERED","MISSING"),IF(AJ217,IF(AH217,"INVALID","CONTROLLER MISSING"),IF(AH217,"INVALID","NOT APPLICABLE")))</f>
        <v/>
      </c>
      <c r="AL217" t="inlineStr">
        <is>
          <t>PARSED</t>
        </is>
      </c>
    </row>
    <row r="218">
      <c r="A218" s="29" t="inlineStr">
        <is>
          <t>UTACSP_AMLE_202_v1</t>
        </is>
      </c>
      <c r="B218" s="30" t="inlineStr">
        <is>
          <t>Please list the number of ML/FT related alerts generated as part of transaction monitoring during the prior calendar year.</t>
        </is>
      </c>
      <c r="C218" s="31" t="inlineStr">
        <is>
          <t>Further explanation of label not specified. Please refer to question text in label column.
WHEN TO ANSWER: At least one of these conditions must be met: “Are customers' transactions monitored in real-time, pre-event, post-event, a combination of all, or a combination of pre-event and post-event?” (UTACSP_AMLE_195) is “Combination of all”; or “Are customers' transactions monitored in real-time, pre-event, post-event, a combination of all, or a combination of pre-event and post-event?” (UTACSP_AMLE_195) is “Combinat…</t>
        </is>
      </c>
      <c r="D218" s="34" t="inlineStr"/>
      <c r="E218" s="33" t="inlineStr"/>
      <c r="F218" s="33" t="inlineStr"/>
      <c r="G218" s="33" t="inlineStr"/>
      <c r="H218" s="33" t="inlineStr"/>
      <c r="I218" s="33" t="inlineStr"/>
      <c r="J218" s="33" t="inlineStr"/>
      <c r="K218" s="33" t="inlineStr"/>
      <c r="L218" s="33" t="inlineStr"/>
      <c r="M218" s="33" t="inlineStr"/>
      <c r="N218" s="33" t="inlineStr"/>
      <c r="O218" s="33" t="inlineStr"/>
      <c r="P218" s="33" t="inlineStr"/>
      <c r="Q218" s="33" t="inlineStr"/>
      <c r="R218" s="33" t="inlineStr"/>
      <c r="S218" s="33" t="inlineStr"/>
      <c r="T218" s="33" t="inlineStr"/>
      <c r="U218" s="33" t="inlineStr"/>
      <c r="V218" s="33" t="inlineStr"/>
      <c r="W218" s="33" t="inlineStr"/>
      <c r="X218" s="33" t="inlineStr"/>
      <c r="Y218" s="33" t="inlineStr"/>
      <c r="Z218" s="33" t="inlineStr"/>
      <c r="AA218" s="33" t="inlineStr"/>
      <c r="AB218" s="33" t="inlineStr"/>
      <c r="AC218" s="33" t="inlineStr"/>
      <c r="AD218" s="33" t="inlineStr"/>
      <c r="AE218" s="33" t="inlineStr"/>
      <c r="AF218" s="33" t="inlineStr"/>
      <c r="AG218" s="33" t="inlineStr"/>
      <c r="AH218">
        <f>COUNTA(D218:D218)&gt;0</f>
        <v/>
      </c>
      <c r="AI218">
        <f>IFERROR(OR(AND($D$211&lt;&gt;"",$D$211="Combination of all"),$D$211="Combination of pre-event and post-event",$D$211="Post-event",$D$211="Real-time"),FALSE)</f>
        <v/>
      </c>
      <c r="AJ218">
        <f>IFERROR(AND($D$211="",NOT(OR(AND($D$211&lt;&gt;"",$D$211="Combination of all"),$D$211="Combination of pre-event and post-event",$D$211="Post-event",$D$211="Real-time"))),FALSE)</f>
        <v/>
      </c>
      <c r="AK218">
        <f>IF(AI218,IF(AH218,"ANSWERED","MISSING"),IF(AJ218,IF(AH218,"INVALID","CONTROLLER MISSING"),IF(AH218,"INVALID","NOT APPLICABLE")))</f>
        <v/>
      </c>
      <c r="AL218" t="inlineStr">
        <is>
          <t>PARSED</t>
        </is>
      </c>
    </row>
    <row r="219">
      <c r="A219" s="29" t="inlineStr">
        <is>
          <t>UTACSP_AMLE_203_v1</t>
        </is>
      </c>
      <c r="B219" s="30" t="inlineStr">
        <is>
          <t>How many transaction monitoring alerts were triggered last calendar year, but not yet closed by end of January of this calendar year?</t>
        </is>
      </c>
      <c r="C219" s="31" t="inlineStr">
        <is>
          <t>Further explanation of label not specified. Please refer to question text in label column.
WHEN TO ANSWER: At least one of these conditions must be met: “Are customers' transactions monitored in real-time, pre-event, post-event, a combination of all, or a combination of pre-event and post-event?” (UTACSP_AMLE_195) is “Combination of all”; or “Are customers' transactions monitored in real-time, pre-event, post-event, a combination of all, or a combination of pre-event and post-event?” (UTACSP_AMLE_195) is “Combinat…</t>
        </is>
      </c>
      <c r="D219" s="34" t="inlineStr"/>
      <c r="E219" s="33" t="inlineStr"/>
      <c r="F219" s="33" t="inlineStr"/>
      <c r="G219" s="33" t="inlineStr"/>
      <c r="H219" s="33" t="inlineStr"/>
      <c r="I219" s="33" t="inlineStr"/>
      <c r="J219" s="33" t="inlineStr"/>
      <c r="K219" s="33" t="inlineStr"/>
      <c r="L219" s="33" t="inlineStr"/>
      <c r="M219" s="33" t="inlineStr"/>
      <c r="N219" s="33" t="inlineStr"/>
      <c r="O219" s="33" t="inlineStr"/>
      <c r="P219" s="33" t="inlineStr"/>
      <c r="Q219" s="33" t="inlineStr"/>
      <c r="R219" s="33" t="inlineStr"/>
      <c r="S219" s="33" t="inlineStr"/>
      <c r="T219" s="33" t="inlineStr"/>
      <c r="U219" s="33" t="inlineStr"/>
      <c r="V219" s="33" t="inlineStr"/>
      <c r="W219" s="33" t="inlineStr"/>
      <c r="X219" s="33" t="inlineStr"/>
      <c r="Y219" s="33" t="inlineStr"/>
      <c r="Z219" s="33" t="inlineStr"/>
      <c r="AA219" s="33" t="inlineStr"/>
      <c r="AB219" s="33" t="inlineStr"/>
      <c r="AC219" s="33" t="inlineStr"/>
      <c r="AD219" s="33" t="inlineStr"/>
      <c r="AE219" s="33" t="inlineStr"/>
      <c r="AF219" s="33" t="inlineStr"/>
      <c r="AG219" s="33" t="inlineStr"/>
      <c r="AH219">
        <f>COUNTA(D219:D219)&gt;0</f>
        <v/>
      </c>
      <c r="AI219">
        <f>IFERROR(OR(AND($D$211&lt;&gt;"",$D$211="Combination of all"),$D$211="Combination of pre-event and post-event",$D$211="Post-event",$D$211="Real-time"),FALSE)</f>
        <v/>
      </c>
      <c r="AJ219">
        <f>IFERROR(AND($D$211="",NOT(OR(AND($D$211&lt;&gt;"",$D$211="Combination of all"),$D$211="Combination of pre-event and post-event",$D$211="Post-event",$D$211="Real-time"))),FALSE)</f>
        <v/>
      </c>
      <c r="AK219">
        <f>IF(AI219,IF(AH219,"ANSWERED","MISSING"),IF(AJ219,IF(AH219,"INVALID","CONTROLLER MISSING"),IF(AH219,"INVALID","NOT APPLICABLE")))</f>
        <v/>
      </c>
      <c r="AL219" t="inlineStr">
        <is>
          <t>PARSED</t>
        </is>
      </c>
    </row>
    <row r="220">
      <c r="A220" s="29" t="inlineStr">
        <is>
          <t>UTACSP_AMLE_204_v1</t>
        </is>
      </c>
      <c r="B220" s="30" t="inlineStr">
        <is>
          <t>Please explain transaction monitoring process in instances where your entity acted as, or arranged for another person to act as director of a company, a partner in a partnership or in a similar position as at end of the previous calendar year, and did not have access to customer's bank/payment accounts.</t>
        </is>
      </c>
      <c r="C220" s="31" t="inlineStr">
        <is>
          <t>Further explanation of label not specified. Please refer to question text in label column.</t>
        </is>
      </c>
      <c r="D220" s="32" t="inlineStr"/>
      <c r="E220" s="33" t="inlineStr"/>
      <c r="F220" s="33" t="inlineStr"/>
      <c r="G220" s="33" t="inlineStr"/>
      <c r="H220" s="33" t="inlineStr"/>
      <c r="I220" s="33" t="inlineStr"/>
      <c r="J220" s="33" t="inlineStr"/>
      <c r="K220" s="33" t="inlineStr"/>
      <c r="L220" s="33" t="inlineStr"/>
      <c r="M220" s="33" t="inlineStr"/>
      <c r="N220" s="33" t="inlineStr"/>
      <c r="O220" s="33" t="inlineStr"/>
      <c r="P220" s="33" t="inlineStr"/>
      <c r="Q220" s="33" t="inlineStr"/>
      <c r="R220" s="33" t="inlineStr"/>
      <c r="S220" s="33" t="inlineStr"/>
      <c r="T220" s="33" t="inlineStr"/>
      <c r="U220" s="33" t="inlineStr"/>
      <c r="V220" s="33" t="inlineStr"/>
      <c r="W220" s="33" t="inlineStr"/>
      <c r="X220" s="33" t="inlineStr"/>
      <c r="Y220" s="33" t="inlineStr"/>
      <c r="Z220" s="33" t="inlineStr"/>
      <c r="AA220" s="33" t="inlineStr"/>
      <c r="AB220" s="33" t="inlineStr"/>
      <c r="AC220" s="33" t="inlineStr"/>
      <c r="AD220" s="33" t="inlineStr"/>
      <c r="AE220" s="33" t="inlineStr"/>
      <c r="AF220" s="33" t="inlineStr"/>
      <c r="AG220" s="33" t="inlineStr"/>
      <c r="AH220">
        <f>COUNTA(D220:D220)&gt;0</f>
        <v/>
      </c>
      <c r="AI220">
        <f>TRUE</f>
        <v/>
      </c>
      <c r="AJ220">
        <f>FALSE</f>
        <v/>
      </c>
      <c r="AK220">
        <f>IF(AH220,"ANSWERED","MISSING")</f>
        <v/>
      </c>
      <c r="AL220" t="inlineStr">
        <is>
          <t>NO_DEPENDENCY</t>
        </is>
      </c>
    </row>
    <row r="221">
      <c r="A221" s="29" t="inlineStr">
        <is>
          <t>UTACSP_AMLE_205_v1</t>
        </is>
      </c>
      <c r="B221" s="30" t="inlineStr">
        <is>
          <t>Please explain transaction monitoring process in instances where your entity acted as, or arranged for another person to act as director of a company, a partner in a partnership or in a similar position as at end of the previous calendar year, and did have access to customer's bank/payment accounts.</t>
        </is>
      </c>
      <c r="C221" s="31" t="inlineStr">
        <is>
          <t>Further explanation of label not specified. Please refer to question text in label column.</t>
        </is>
      </c>
      <c r="D221" s="32" t="inlineStr"/>
      <c r="E221" s="33" t="inlineStr"/>
      <c r="F221" s="33" t="inlineStr"/>
      <c r="G221" s="33" t="inlineStr"/>
      <c r="H221" s="33" t="inlineStr"/>
      <c r="I221" s="33" t="inlineStr"/>
      <c r="J221" s="33" t="inlineStr"/>
      <c r="K221" s="33" t="inlineStr"/>
      <c r="L221" s="33" t="inlineStr"/>
      <c r="M221" s="33" t="inlineStr"/>
      <c r="N221" s="33" t="inlineStr"/>
      <c r="O221" s="33" t="inlineStr"/>
      <c r="P221" s="33" t="inlineStr"/>
      <c r="Q221" s="33" t="inlineStr"/>
      <c r="R221" s="33" t="inlineStr"/>
      <c r="S221" s="33" t="inlineStr"/>
      <c r="T221" s="33" t="inlineStr"/>
      <c r="U221" s="33" t="inlineStr"/>
      <c r="V221" s="33" t="inlineStr"/>
      <c r="W221" s="33" t="inlineStr"/>
      <c r="X221" s="33" t="inlineStr"/>
      <c r="Y221" s="33" t="inlineStr"/>
      <c r="Z221" s="33" t="inlineStr"/>
      <c r="AA221" s="33" t="inlineStr"/>
      <c r="AB221" s="33" t="inlineStr"/>
      <c r="AC221" s="33" t="inlineStr"/>
      <c r="AD221" s="33" t="inlineStr"/>
      <c r="AE221" s="33" t="inlineStr"/>
      <c r="AF221" s="33" t="inlineStr"/>
      <c r="AG221" s="33" t="inlineStr"/>
      <c r="AH221">
        <f>COUNTA(D221:D221)&gt;0</f>
        <v/>
      </c>
      <c r="AI221">
        <f>TRUE</f>
        <v/>
      </c>
      <c r="AJ221">
        <f>FALSE</f>
        <v/>
      </c>
      <c r="AK221">
        <f>IF(AH221,"ANSWERED","MISSING")</f>
        <v/>
      </c>
      <c r="AL221" t="inlineStr">
        <is>
          <t>NO_DEPENDENCY</t>
        </is>
      </c>
    </row>
    <row r="222">
      <c r="A222" s="29" t="inlineStr">
        <is>
          <t>UTACSP_AMLE_206_v1</t>
        </is>
      </c>
      <c r="B222" s="30" t="inlineStr">
        <is>
          <t>Please provide the total number of customers who had and/or have assets frozen, confiscated or seized (due to AML/CFT considerations)?</t>
        </is>
      </c>
      <c r="C222" s="31" t="inlineStr">
        <is>
          <t>Further explanation of label not specified. Please refer to question text in label column.</t>
        </is>
      </c>
      <c r="D222" s="32" t="inlineStr"/>
      <c r="E222" s="33" t="inlineStr"/>
      <c r="F222" s="33" t="inlineStr"/>
      <c r="G222" s="33" t="inlineStr"/>
      <c r="H222" s="33" t="inlineStr"/>
      <c r="I222" s="33" t="inlineStr"/>
      <c r="J222" s="33" t="inlineStr"/>
      <c r="K222" s="33" t="inlineStr"/>
      <c r="L222" s="33" t="inlineStr"/>
      <c r="M222" s="33" t="inlineStr"/>
      <c r="N222" s="33" t="inlineStr"/>
      <c r="O222" s="33" t="inlineStr"/>
      <c r="P222" s="33" t="inlineStr"/>
      <c r="Q222" s="33" t="inlineStr"/>
      <c r="R222" s="33" t="inlineStr"/>
      <c r="S222" s="33" t="inlineStr"/>
      <c r="T222" s="33" t="inlineStr"/>
      <c r="U222" s="33" t="inlineStr"/>
      <c r="V222" s="33" t="inlineStr"/>
      <c r="W222" s="33" t="inlineStr"/>
      <c r="X222" s="33" t="inlineStr"/>
      <c r="Y222" s="33" t="inlineStr"/>
      <c r="Z222" s="33" t="inlineStr"/>
      <c r="AA222" s="33" t="inlineStr"/>
      <c r="AB222" s="33" t="inlineStr"/>
      <c r="AC222" s="33" t="inlineStr"/>
      <c r="AD222" s="33" t="inlineStr"/>
      <c r="AE222" s="33" t="inlineStr"/>
      <c r="AF222" s="33" t="inlineStr"/>
      <c r="AG222" s="33" t="inlineStr"/>
      <c r="AH222">
        <f>COUNTA(D222:D222)&gt;0</f>
        <v/>
      </c>
      <c r="AI222">
        <f>TRUE</f>
        <v/>
      </c>
      <c r="AJ222">
        <f>FALSE</f>
        <v/>
      </c>
      <c r="AK222">
        <f>IF(AH222,"ANSWERED","MISSING")</f>
        <v/>
      </c>
      <c r="AL222" t="inlineStr">
        <is>
          <t>NO_DEPENDENCY</t>
        </is>
      </c>
    </row>
  </sheetData>
  <mergeCells count="15">
    <mergeCell ref="A27:AG27"/>
    <mergeCell ref="A144:AG144"/>
    <mergeCell ref="A162:AG162"/>
    <mergeCell ref="A77:AG77"/>
    <mergeCell ref="A184:AG184"/>
    <mergeCell ref="A186:AG186"/>
    <mergeCell ref="A4:AG4"/>
    <mergeCell ref="A2:AG2"/>
    <mergeCell ref="A134:AG134"/>
    <mergeCell ref="A199:AG199"/>
    <mergeCell ref="A177:AG177"/>
    <mergeCell ref="A113:AG113"/>
    <mergeCell ref="A207:AG207"/>
    <mergeCell ref="A121:AG121"/>
    <mergeCell ref="A193:AG193"/>
  </mergeCells>
  <conditionalFormatting sqref="D8">
    <cfRule type="expression" priority="1" dxfId="0" stopIfTrue="1">
      <formula>AND(D8&lt;&gt;"",$D$7="",NOT(AND($D$7&lt;&gt;"",$D$7="Yes")))</formula>
    </cfRule>
    <cfRule type="expression" priority="2" dxfId="1" stopIfTrue="1">
      <formula>AND(D8&lt;&gt;"",NOT($D$7=""),NOT(AND($D$7&lt;&gt;"",$D$7="Yes")))</formula>
    </cfRule>
    <cfRule type="expression" priority="3" dxfId="2" stopIfTrue="1">
      <formula>AND(AND($D$7&lt;&gt;"",$D$7="Yes"),D8="")</formula>
    </cfRule>
    <cfRule type="expression" priority="4" dxfId="3" stopIfTrue="1">
      <formula>AND(D8="",NOT(AND($D$7&lt;&gt;"",$D$7="Yes")))</formula>
    </cfRule>
  </conditionalFormatting>
  <conditionalFormatting sqref="D9">
    <cfRule type="expression" priority="5" dxfId="0" stopIfTrue="1">
      <formula>AND(D9&lt;&gt;"",COUNTA('2- AMLE'!$D$6:$AG$6)=0,NOT(COUNTIF('2- AMLE'!$D$6:$AG$6,"Formation of companies or other legal entities")&gt;0))</formula>
    </cfRule>
    <cfRule type="expression" priority="6" dxfId="1" stopIfTrue="1">
      <formula>AND(D9&lt;&gt;"",NOT(COUNTA('2- AMLE'!$D$6:$AG$6)=0),NOT(COUNTIF('2- AMLE'!$D$6:$AG$6,"Formation of companies or other legal entities")&gt;0))</formula>
    </cfRule>
    <cfRule type="expression" priority="7" dxfId="2" stopIfTrue="1">
      <formula>AND(COUNTIF('2- AMLE'!$D$6:$AG$6,"Formation of companies or other legal entities")&gt;0,D9="")</formula>
    </cfRule>
    <cfRule type="expression" priority="8" dxfId="3" stopIfTrue="1">
      <formula>AND(D9="",NOT(COUNTIF('2- AMLE'!$D$6:$AG$6,"Formation of companies or other legal entities")&gt;0))</formula>
    </cfRule>
  </conditionalFormatting>
  <conditionalFormatting sqref="D10">
    <cfRule type="expression" priority="9" dxfId="0" stopIfTrue="1">
      <formula>AND(D10&lt;&gt;"",$D$9="",NOT(AND($D$9&lt;&gt;"",$D$9&gt;0)))</formula>
    </cfRule>
    <cfRule type="expression" priority="10" dxfId="1" stopIfTrue="1">
      <formula>AND(D10&lt;&gt;"",NOT($D$9=""),NOT(AND($D$9&lt;&gt;"",$D$9&gt;0)))</formula>
    </cfRule>
    <cfRule type="expression" priority="11" dxfId="2" stopIfTrue="1">
      <formula>AND(AND($D$9&lt;&gt;"",$D$9&gt;0),D10="")</formula>
    </cfRule>
    <cfRule type="expression" priority="12" dxfId="3" stopIfTrue="1">
      <formula>AND(D10="",NOT(AND($D$9&lt;&gt;"",$D$9&gt;0)))</formula>
    </cfRule>
  </conditionalFormatting>
  <conditionalFormatting sqref="D11">
    <cfRule type="expression" priority="13" dxfId="0" stopIfTrue="1">
      <formula>AND(D11&lt;&gt;"",COUNTA('2- AMLE'!$D$6:$AG$6)=0,NOT(COUNTIF('2- AMLE'!$D$6:$AG$6,"Provision of a registered office")&gt;0))</formula>
    </cfRule>
    <cfRule type="expression" priority="14" dxfId="1" stopIfTrue="1">
      <formula>AND(D11&lt;&gt;"",NOT(COUNTA('2- AMLE'!$D$6:$AG$6)=0),NOT(COUNTIF('2- AMLE'!$D$6:$AG$6,"Provision of a registered office")&gt;0))</formula>
    </cfRule>
    <cfRule type="expression" priority="15" dxfId="2" stopIfTrue="1">
      <formula>AND(COUNTIF('2- AMLE'!$D$6:$AG$6,"Provision of a registered office")&gt;0,D11="")</formula>
    </cfRule>
    <cfRule type="expression" priority="16" dxfId="3" stopIfTrue="1">
      <formula>AND(D11="",NOT(COUNTIF('2- AMLE'!$D$6:$AG$6,"Provision of a registered office")&gt;0))</formula>
    </cfRule>
  </conditionalFormatting>
  <conditionalFormatting sqref="D12">
    <cfRule type="expression" priority="17" dxfId="0" stopIfTrue="1">
      <formula>AND(D12&lt;&gt;"",$D$11="",NOT(AND($D$11&lt;&gt;"",$D$11&gt;0)))</formula>
    </cfRule>
    <cfRule type="expression" priority="18" dxfId="1" stopIfTrue="1">
      <formula>AND(D12&lt;&gt;"",NOT($D$11=""),NOT(AND($D$11&lt;&gt;"",$D$11&gt;0)))</formula>
    </cfRule>
    <cfRule type="expression" priority="19" dxfId="2" stopIfTrue="1">
      <formula>AND(AND($D$11&lt;&gt;"",$D$11&gt;0),D12="")</formula>
    </cfRule>
    <cfRule type="expression" priority="20" dxfId="3" stopIfTrue="1">
      <formula>AND(D12="",NOT(AND($D$11&lt;&gt;"",$D$11&gt;0)))</formula>
    </cfRule>
  </conditionalFormatting>
  <conditionalFormatting sqref="D13">
    <cfRule type="expression" priority="21" dxfId="0" stopIfTrue="1">
      <formula>AND(D13&lt;&gt;"",$D$11="",NOT(AND($D$11&lt;&gt;"",$D$11&gt;0)))</formula>
    </cfRule>
    <cfRule type="expression" priority="22" dxfId="1" stopIfTrue="1">
      <formula>AND(D13&lt;&gt;"",NOT($D$11=""),NOT(AND($D$11&lt;&gt;"",$D$11&gt;0)))</formula>
    </cfRule>
    <cfRule type="expression" priority="23" dxfId="2" stopIfTrue="1">
      <formula>AND(AND($D$11&lt;&gt;"",$D$11&gt;0),D13="")</formula>
    </cfRule>
    <cfRule type="expression" priority="24" dxfId="3" stopIfTrue="1">
      <formula>AND(D13="",NOT(AND($D$11&lt;&gt;"",$D$11&gt;0)))</formula>
    </cfRule>
  </conditionalFormatting>
  <conditionalFormatting sqref="D14">
    <cfRule type="expression" priority="25" dxfId="0" stopIfTrue="1">
      <formula>AND(D14&lt;&gt;"",COUNTA('2- AMLE'!$D$6:$AG$6)=0,NOT(COUNTIF('2- AMLE'!$D$6:$AG$6,"Acting or arranging others to act as director, company secretary etc.")&gt;0))</formula>
    </cfRule>
    <cfRule type="expression" priority="26" dxfId="1" stopIfTrue="1">
      <formula>AND(D14&lt;&gt;"",NOT(COUNTA('2- AMLE'!$D$6:$AG$6)=0),NOT(COUNTIF('2- AMLE'!$D$6:$AG$6,"Acting or arranging others to act as director, company secretary etc.")&gt;0))</formula>
    </cfRule>
    <cfRule type="expression" priority="27" dxfId="2" stopIfTrue="1">
      <formula>AND(COUNTIF('2- AMLE'!$D$6:$AG$6,"Acting or arranging others to act as director, company secretary etc.")&gt;0,D14="")</formula>
    </cfRule>
    <cfRule type="expression" priority="28" dxfId="3" stopIfTrue="1">
      <formula>AND(D14="",NOT(COUNTIF('2- AMLE'!$D$6:$AG$6,"Acting or arranging others to act as director, company secretary etc.")&gt;0))</formula>
    </cfRule>
  </conditionalFormatting>
  <conditionalFormatting sqref="D15">
    <cfRule type="expression" priority="29" dxfId="0" stopIfTrue="1">
      <formula>AND(D15&lt;&gt;"",$D$14="",NOT(AND($D$14&lt;&gt;"",$D$14&gt;0)))</formula>
    </cfRule>
    <cfRule type="expression" priority="30" dxfId="1" stopIfTrue="1">
      <formula>AND(D15&lt;&gt;"",NOT($D$14=""),NOT(AND($D$14&lt;&gt;"",$D$14&gt;0)))</formula>
    </cfRule>
    <cfRule type="expression" priority="31" dxfId="2" stopIfTrue="1">
      <formula>AND(AND($D$14&lt;&gt;"",$D$14&gt;0),D15="")</formula>
    </cfRule>
    <cfRule type="expression" priority="32" dxfId="3" stopIfTrue="1">
      <formula>AND(D15="",NOT(AND($D$14&lt;&gt;"",$D$14&gt;0)))</formula>
    </cfRule>
  </conditionalFormatting>
  <conditionalFormatting sqref="D16">
    <cfRule type="expression" priority="33" dxfId="0" stopIfTrue="1">
      <formula>AND(D16&lt;&gt;"",COUNTA('2- AMLE'!$D$6:$AG$6)=0,NOT(COUNTIF('2- AMLE'!$D$6:$AG$6,"Acting or arranging others to act as director, company secretary etc.")&gt;0))</formula>
    </cfRule>
    <cfRule type="expression" priority="34" dxfId="1" stopIfTrue="1">
      <formula>AND(D16&lt;&gt;"",NOT(COUNTA('2- AMLE'!$D$6:$AG$6)=0),NOT(COUNTIF('2- AMLE'!$D$6:$AG$6,"Acting or arranging others to act as director, company secretary etc.")&gt;0))</formula>
    </cfRule>
    <cfRule type="expression" priority="35" dxfId="2" stopIfTrue="1">
      <formula>AND(COUNTIF('2- AMLE'!$D$6:$AG$6,"Acting or arranging others to act as director, company secretary etc.")&gt;0,D16="")</formula>
    </cfRule>
    <cfRule type="expression" priority="36" dxfId="3" stopIfTrue="1">
      <formula>AND(D16="",NOT(COUNTIF('2- AMLE'!$D$6:$AG$6,"Acting or arranging others to act as director, company secretary etc.")&gt;0))</formula>
    </cfRule>
  </conditionalFormatting>
  <conditionalFormatting sqref="D17">
    <cfRule type="expression" priority="37" dxfId="0" stopIfTrue="1">
      <formula>AND(D17&lt;&gt;"",COUNTA('2- AMLE'!$D$6:$AG$6)=0,NOT(COUNTIF('2- AMLE'!$D$6:$AG$6,"Acting or arranging others to act as director, company secretary etc.")&gt;0))</formula>
    </cfRule>
    <cfRule type="expression" priority="38" dxfId="1" stopIfTrue="1">
      <formula>AND(D17&lt;&gt;"",NOT(COUNTA('2- AMLE'!$D$6:$AG$6)=0),NOT(COUNTIF('2- AMLE'!$D$6:$AG$6,"Acting or arranging others to act as director, company secretary etc.")&gt;0))</formula>
    </cfRule>
    <cfRule type="expression" priority="39" dxfId="2" stopIfTrue="1">
      <formula>AND(COUNTIF('2- AMLE'!$D$6:$AG$6,"Acting or arranging others to act as director, company secretary etc.")&gt;0,D17="")</formula>
    </cfRule>
    <cfRule type="expression" priority="40" dxfId="3" stopIfTrue="1">
      <formula>AND(D17="",NOT(COUNTIF('2- AMLE'!$D$6:$AG$6,"Acting or arranging others to act as director, company secretary etc.")&gt;0))</formula>
    </cfRule>
  </conditionalFormatting>
  <conditionalFormatting sqref="D18">
    <cfRule type="expression" priority="41" dxfId="0" stopIfTrue="1">
      <formula>AND(D18&lt;&gt;"",COUNTA('2- AMLE'!$D$6:$AG$6)=0,NOT(COUNTIF('2- AMLE'!$D$6:$AG$6,"Acting or arranging others to act as director, company secretary etc.")&gt;0))</formula>
    </cfRule>
    <cfRule type="expression" priority="42" dxfId="1" stopIfTrue="1">
      <formula>AND(D18&lt;&gt;"",NOT(COUNTA('2- AMLE'!$D$6:$AG$6)=0),NOT(COUNTIF('2- AMLE'!$D$6:$AG$6,"Acting or arranging others to act as director, company secretary etc.")&gt;0))</formula>
    </cfRule>
    <cfRule type="expression" priority="43" dxfId="2" stopIfTrue="1">
      <formula>AND(COUNTIF('2- AMLE'!$D$6:$AG$6,"Acting or arranging others to act as director, company secretary etc.")&gt;0,D18="")</formula>
    </cfRule>
    <cfRule type="expression" priority="44" dxfId="3" stopIfTrue="1">
      <formula>AND(D18="",NOT(COUNTIF('2- AMLE'!$D$6:$AG$6,"Acting or arranging others to act as director, company secretary etc.")&gt;0))</formula>
    </cfRule>
  </conditionalFormatting>
  <conditionalFormatting sqref="D19">
    <cfRule type="expression" priority="45" dxfId="0" stopIfTrue="1">
      <formula>AND(D19&lt;&gt;"",COUNTA('2- AMLE'!$D$6:$AG$6)=0,NOT(COUNTIF('2- AMLE'!$D$6:$AG$6,"Acting or arranging others to act as director, company secretary etc.")&gt;0))</formula>
    </cfRule>
    <cfRule type="expression" priority="46" dxfId="1" stopIfTrue="1">
      <formula>AND(D19&lt;&gt;"",NOT(COUNTA('2- AMLE'!$D$6:$AG$6)=0),NOT(COUNTIF('2- AMLE'!$D$6:$AG$6,"Acting or arranging others to act as director, company secretary etc.")&gt;0))</formula>
    </cfRule>
    <cfRule type="expression" priority="47" dxfId="2" stopIfTrue="1">
      <formula>AND(COUNTIF('2- AMLE'!$D$6:$AG$6,"Acting or arranging others to act as director, company secretary etc.")&gt;0,D19="")</formula>
    </cfRule>
    <cfRule type="expression" priority="48" dxfId="3" stopIfTrue="1">
      <formula>AND(D19="",NOT(COUNTIF('2- AMLE'!$D$6:$AG$6,"Acting or arranging others to act as director, company secretary etc.")&gt;0))</formula>
    </cfRule>
  </conditionalFormatting>
  <conditionalFormatting sqref="D20">
    <cfRule type="expression" priority="49" dxfId="0" stopIfTrue="1">
      <formula>AND(D20&lt;&gt;"",COUNTA('2- AMLE'!$D$6:$AG$6)=0,NOT(COUNTIF('2- AMLE'!$D$6:$AG$6,"Acting or arranging others to act as director, company secretary etc.")&gt;0))</formula>
    </cfRule>
    <cfRule type="expression" priority="50" dxfId="1" stopIfTrue="1">
      <formula>AND(D20&lt;&gt;"",NOT(COUNTA('2- AMLE'!$D$6:$AG$6)=0),NOT(COUNTIF('2- AMLE'!$D$6:$AG$6,"Acting or arranging others to act as director, company secretary etc.")&gt;0))</formula>
    </cfRule>
    <cfRule type="expression" priority="51" dxfId="2" stopIfTrue="1">
      <formula>AND(COUNTIF('2- AMLE'!$D$6:$AG$6,"Acting or arranging others to act as director, company secretary etc.")&gt;0,D20="")</formula>
    </cfRule>
    <cfRule type="expression" priority="52" dxfId="3" stopIfTrue="1">
      <formula>AND(D20="",NOT(COUNTIF('2- AMLE'!$D$6:$AG$6,"Acting or arranging others to act as director, company secretary etc.")&gt;0))</formula>
    </cfRule>
  </conditionalFormatting>
  <conditionalFormatting sqref="D21">
    <cfRule type="expression" priority="53" dxfId="0" stopIfTrue="1">
      <formula>AND(D21&lt;&gt;"",COUNTA('2- AMLE'!$D$6:$AG$6)=0,NOT(COUNTIF('2- AMLE'!$D$6:$AG$6,"Acting or arranging others to act as director, company secretary etc.")&gt;0))</formula>
    </cfRule>
    <cfRule type="expression" priority="54" dxfId="1" stopIfTrue="1">
      <formula>AND(D21&lt;&gt;"",NOT(COUNTA('2- AMLE'!$D$6:$AG$6)=0),NOT(COUNTIF('2- AMLE'!$D$6:$AG$6,"Acting or arranging others to act as director, company secretary etc.")&gt;0))</formula>
    </cfRule>
    <cfRule type="expression" priority="55" dxfId="2" stopIfTrue="1">
      <formula>AND(COUNTIF('2- AMLE'!$D$6:$AG$6,"Acting or arranging others to act as director, company secretary etc.")&gt;0,D21="")</formula>
    </cfRule>
    <cfRule type="expression" priority="56" dxfId="3" stopIfTrue="1">
      <formula>AND(D21="",NOT(COUNTIF('2- AMLE'!$D$6:$AG$6,"Acting or arranging others to act as director, company secretary etc.")&gt;0))</formula>
    </cfRule>
  </conditionalFormatting>
  <conditionalFormatting sqref="D22">
    <cfRule type="expression" priority="57" dxfId="0" stopIfTrue="1">
      <formula>AND(D22&lt;&gt;"",COUNTA('2- AMLE'!$D$6:$AG$6)=0,NOT(COUNTIF('2- AMLE'!$D$6:$AG$6,"Acting or arranging others to act as director, company secretary etc.")&gt;0))</formula>
    </cfRule>
    <cfRule type="expression" priority="58" dxfId="1" stopIfTrue="1">
      <formula>AND(D22&lt;&gt;"",NOT(COUNTA('2- AMLE'!$D$6:$AG$6)=0),NOT(COUNTIF('2- AMLE'!$D$6:$AG$6,"Acting or arranging others to act as director, company secretary etc.")&gt;0))</formula>
    </cfRule>
    <cfRule type="expression" priority="59" dxfId="2" stopIfTrue="1">
      <formula>AND(COUNTIF('2- AMLE'!$D$6:$AG$6,"Acting or arranging others to act as director, company secretary etc.")&gt;0,D22="")</formula>
    </cfRule>
    <cfRule type="expression" priority="60" dxfId="3" stopIfTrue="1">
      <formula>AND(D22="",NOT(COUNTIF('2- AMLE'!$D$6:$AG$6,"Acting or arranging others to act as director, company secretary etc.")&gt;0))</formula>
    </cfRule>
  </conditionalFormatting>
  <conditionalFormatting sqref="D23">
    <cfRule type="expression" priority="61" dxfId="0" stopIfTrue="1">
      <formula>AND(D23&lt;&gt;"",COUNTA('2- AMLE'!$D$6:$AG$6)=0,NOT(COUNTIF('2- AMLE'!$D$6:$AG$6,"Acting or arranging others to act as director, company secretary etc.")&gt;0))</formula>
    </cfRule>
    <cfRule type="expression" priority="62" dxfId="1" stopIfTrue="1">
      <formula>AND(D23&lt;&gt;"",NOT(COUNTA('2- AMLE'!$D$6:$AG$6)=0),NOT(COUNTIF('2- AMLE'!$D$6:$AG$6,"Acting or arranging others to act as director, company secretary etc.")&gt;0))</formula>
    </cfRule>
    <cfRule type="expression" priority="63" dxfId="2" stopIfTrue="1">
      <formula>AND(COUNTIF('2- AMLE'!$D$6:$AG$6,"Acting or arranging others to act as director, company secretary etc.")&gt;0,D23="")</formula>
    </cfRule>
    <cfRule type="expression" priority="64" dxfId="3" stopIfTrue="1">
      <formula>AND(D23="",NOT(COUNTIF('2- AMLE'!$D$6:$AG$6,"Acting or arranging others to act as director, company secretary etc.")&gt;0))</formula>
    </cfRule>
  </conditionalFormatting>
  <conditionalFormatting sqref="D24">
    <cfRule type="expression" priority="65" dxfId="0" stopIfTrue="1">
      <formula>AND(D24&lt;&gt;"",$D$16="",NOT(AND($D$16&lt;&gt;"",$D$16&gt;0)))</formula>
    </cfRule>
    <cfRule type="expression" priority="66" dxfId="1" stopIfTrue="1">
      <formula>AND(D24&lt;&gt;"",NOT($D$16=""),NOT(AND($D$16&lt;&gt;"",$D$16&gt;0)))</formula>
    </cfRule>
    <cfRule type="expression" priority="67" dxfId="2" stopIfTrue="1">
      <formula>AND(AND($D$16&lt;&gt;"",$D$16&gt;0),D24="")</formula>
    </cfRule>
    <cfRule type="expression" priority="68" dxfId="3" stopIfTrue="1">
      <formula>AND(D24="",NOT(AND($D$16&lt;&gt;"",$D$16&gt;0)))</formula>
    </cfRule>
  </conditionalFormatting>
  <conditionalFormatting sqref="D25">
    <cfRule type="expression" priority="69" dxfId="0" stopIfTrue="1">
      <formula>AND(D25&lt;&gt;"",COUNTA('2- AMLE'!$D$6:$AG$6)=0,NOT(COUNTIF('2- AMLE'!$D$6:$AG$6,"Acting or arranging others to act as director, company secretary etc.")&gt;0))</formula>
    </cfRule>
    <cfRule type="expression" priority="70" dxfId="1" stopIfTrue="1">
      <formula>AND(D25&lt;&gt;"",NOT(COUNTA('2- AMLE'!$D$6:$AG$6)=0),NOT(COUNTIF('2- AMLE'!$D$6:$AG$6,"Acting or arranging others to act as director, company secretary etc.")&gt;0))</formula>
    </cfRule>
    <cfRule type="expression" priority="71" dxfId="2" stopIfTrue="1">
      <formula>AND(COUNTIF('2- AMLE'!$D$6:$AG$6,"Acting or arranging others to act as director, company secretary etc.")&gt;0,D25="")</formula>
    </cfRule>
    <cfRule type="expression" priority="72" dxfId="3" stopIfTrue="1">
      <formula>AND(D25="",NOT(COUNTIF('2- AMLE'!$D$6:$AG$6,"Acting or arranging others to act as director, company secretary etc.")&gt;0))</formula>
    </cfRule>
  </conditionalFormatting>
  <conditionalFormatting sqref="D26">
    <cfRule type="expression" priority="73" dxfId="0" stopIfTrue="1">
      <formula>AND(D26&lt;&gt;"",COUNTA('2- AMLE'!$D$6:$AG$6)=0,NOT(COUNTIF('2- AMLE'!$D$6:$AG$6,"Acting or arranging others to act as director, company secretary etc.")&gt;0))</formula>
    </cfRule>
    <cfRule type="expression" priority="74" dxfId="1" stopIfTrue="1">
      <formula>AND(D26&lt;&gt;"",NOT(COUNTA('2- AMLE'!$D$6:$AG$6)=0),NOT(COUNTIF('2- AMLE'!$D$6:$AG$6,"Acting or arranging others to act as director, company secretary etc.")&gt;0))</formula>
    </cfRule>
    <cfRule type="expression" priority="75" dxfId="2" stopIfTrue="1">
      <formula>AND(COUNTIF('2- AMLE'!$D$6:$AG$6,"Acting or arranging others to act as director, company secretary etc.")&gt;0,D26="")</formula>
    </cfRule>
    <cfRule type="expression" priority="76" dxfId="3" stopIfTrue="1">
      <formula>AND(D26="",NOT(COUNTIF('2- AMLE'!$D$6:$AG$6,"Acting or arranging others to act as director, company secretary etc.")&gt;0))</formula>
    </cfRule>
  </conditionalFormatting>
  <conditionalFormatting sqref="D29">
    <cfRule type="expression" priority="77" dxfId="0" stopIfTrue="1">
      <formula>AND(D29&lt;&gt;"",$D$28="",NOT(AND($D$28&lt;&gt;"",$D$28&gt;0)))</formula>
    </cfRule>
    <cfRule type="expression" priority="78" dxfId="1" stopIfTrue="1">
      <formula>AND(D29&lt;&gt;"",NOT($D$28=""),NOT(AND($D$28&lt;&gt;"",$D$28&gt;0)))</formula>
    </cfRule>
    <cfRule type="expression" priority="79" dxfId="2" stopIfTrue="1">
      <formula>AND(AND($D$28&lt;&gt;"",$D$28&gt;0),D29="")</formula>
    </cfRule>
    <cfRule type="expression" priority="80" dxfId="3" stopIfTrue="1">
      <formula>AND(D29="",NOT(AND($D$28&lt;&gt;"",$D$28&gt;0)))</formula>
    </cfRule>
  </conditionalFormatting>
  <conditionalFormatting sqref="D30">
    <cfRule type="expression" priority="81" dxfId="0" stopIfTrue="1">
      <formula>AND(D30&lt;&gt;"",$D$28="",NOT(AND($D$28&lt;&gt;"",$D$28&gt;0)))</formula>
    </cfRule>
    <cfRule type="expression" priority="82" dxfId="1" stopIfTrue="1">
      <formula>AND(D30&lt;&gt;"",NOT($D$28=""),NOT(AND($D$28&lt;&gt;"",$D$28&gt;0)))</formula>
    </cfRule>
    <cfRule type="expression" priority="83" dxfId="2" stopIfTrue="1">
      <formula>AND(AND($D$28&lt;&gt;"",$D$28&gt;0),D30="")</formula>
    </cfRule>
    <cfRule type="expression" priority="84" dxfId="3" stopIfTrue="1">
      <formula>AND(D30="",NOT(AND($D$28&lt;&gt;"",$D$28&gt;0)))</formula>
    </cfRule>
  </conditionalFormatting>
  <conditionalFormatting sqref="D31">
    <cfRule type="expression" priority="85" dxfId="0" stopIfTrue="1">
      <formula>AND(D31&lt;&gt;"",$D$28="",NOT(AND($D$28&lt;&gt;"",$D$28&gt;0)))</formula>
    </cfRule>
    <cfRule type="expression" priority="86" dxfId="1" stopIfTrue="1">
      <formula>AND(D31&lt;&gt;"",NOT($D$28=""),NOT(AND($D$28&lt;&gt;"",$D$28&gt;0)))</formula>
    </cfRule>
    <cfRule type="expression" priority="87" dxfId="2" stopIfTrue="1">
      <formula>AND(AND($D$28&lt;&gt;"",$D$28&gt;0),D31="")</formula>
    </cfRule>
    <cfRule type="expression" priority="88" dxfId="3" stopIfTrue="1">
      <formula>AND(D31="",NOT(AND($D$28&lt;&gt;"",$D$28&gt;0)))</formula>
    </cfRule>
  </conditionalFormatting>
  <conditionalFormatting sqref="D32">
    <cfRule type="expression" priority="89" dxfId="0" stopIfTrue="1">
      <formula>AND(D32&lt;&gt;"",$D$28="",NOT(AND($D$28&lt;&gt;"",$D$28&gt;0)))</formula>
    </cfRule>
    <cfRule type="expression" priority="90" dxfId="1" stopIfTrue="1">
      <formula>AND(D32&lt;&gt;"",NOT($D$28=""),NOT(AND($D$28&lt;&gt;"",$D$28&gt;0)))</formula>
    </cfRule>
    <cfRule type="expression" priority="91" dxfId="2" stopIfTrue="1">
      <formula>AND(AND($D$28&lt;&gt;"",$D$28&gt;0),D32="")</formula>
    </cfRule>
    <cfRule type="expression" priority="92" dxfId="3" stopIfTrue="1">
      <formula>AND(D32="",NOT(AND($D$28&lt;&gt;"",$D$28&gt;0)))</formula>
    </cfRule>
  </conditionalFormatting>
  <conditionalFormatting sqref="D33">
    <cfRule type="expression" priority="93" dxfId="0" stopIfTrue="1">
      <formula>AND(D33&lt;&gt;"",$D$28="",NOT(AND($D$28&lt;&gt;"",$D$28&gt;0)))</formula>
    </cfRule>
    <cfRule type="expression" priority="94" dxfId="1" stopIfTrue="1">
      <formula>AND(D33&lt;&gt;"",NOT($D$28=""),NOT(AND($D$28&lt;&gt;"",$D$28&gt;0)))</formula>
    </cfRule>
    <cfRule type="expression" priority="95" dxfId="2" stopIfTrue="1">
      <formula>AND(AND($D$28&lt;&gt;"",$D$28&gt;0),D33="")</formula>
    </cfRule>
    <cfRule type="expression" priority="96" dxfId="3" stopIfTrue="1">
      <formula>AND(D33="",NOT(AND($D$28&lt;&gt;"",$D$28&gt;0)))</formula>
    </cfRule>
  </conditionalFormatting>
  <conditionalFormatting sqref="D34">
    <cfRule type="expression" priority="97" dxfId="0" stopIfTrue="1">
      <formula>AND(D34&lt;&gt;"",$D$28="",NOT(AND($D$28&lt;&gt;"",$D$28&gt;0)))</formula>
    </cfRule>
    <cfRule type="expression" priority="98" dxfId="1" stopIfTrue="1">
      <formula>AND(D34&lt;&gt;"",NOT($D$28=""),NOT(AND($D$28&lt;&gt;"",$D$28&gt;0)))</formula>
    </cfRule>
    <cfRule type="expression" priority="99" dxfId="2" stopIfTrue="1">
      <formula>AND(AND($D$28&lt;&gt;"",$D$28&gt;0),D34="")</formula>
    </cfRule>
    <cfRule type="expression" priority="100" dxfId="3" stopIfTrue="1">
      <formula>AND(D34="",NOT(AND($D$28&lt;&gt;"",$D$28&gt;0)))</formula>
    </cfRule>
  </conditionalFormatting>
  <conditionalFormatting sqref="D35">
    <cfRule type="expression" priority="101" dxfId="0" stopIfTrue="1">
      <formula>AND(D35&lt;&gt;"",$D$29="",NOT(AND($D$29&lt;&gt;"",$D$29&gt;0)))</formula>
    </cfRule>
    <cfRule type="expression" priority="102" dxfId="1" stopIfTrue="1">
      <formula>AND(D35&lt;&gt;"",NOT($D$29=""),NOT(AND($D$29&lt;&gt;"",$D$29&gt;0)))</formula>
    </cfRule>
    <cfRule type="expression" priority="103" dxfId="2" stopIfTrue="1">
      <formula>AND(AND($D$29&lt;&gt;"",$D$29&gt;0),D35="")</formula>
    </cfRule>
    <cfRule type="expression" priority="104" dxfId="3" stopIfTrue="1">
      <formula>AND(D35="",NOT(AND($D$29&lt;&gt;"",$D$29&gt;0)))</formula>
    </cfRule>
  </conditionalFormatting>
  <conditionalFormatting sqref="D36">
    <cfRule type="expression" priority="105" dxfId="0" stopIfTrue="1">
      <formula>AND(D36&lt;&gt;"",$D$28="",NOT(AND($D$28&lt;&gt;"",$D$28&gt;0)))</formula>
    </cfRule>
    <cfRule type="expression" priority="106" dxfId="1" stopIfTrue="1">
      <formula>AND(D36&lt;&gt;"",NOT($D$28=""),NOT(AND($D$28&lt;&gt;"",$D$28&gt;0)))</formula>
    </cfRule>
    <cfRule type="expression" priority="107" dxfId="2" stopIfTrue="1">
      <formula>AND(AND($D$28&lt;&gt;"",$D$28&gt;0),D36="")</formula>
    </cfRule>
    <cfRule type="expression" priority="108" dxfId="3" stopIfTrue="1">
      <formula>AND(D36="",NOT(AND($D$28&lt;&gt;"",$D$28&gt;0)))</formula>
    </cfRule>
  </conditionalFormatting>
  <conditionalFormatting sqref="D37">
    <cfRule type="expression" priority="109" dxfId="0" stopIfTrue="1">
      <formula>AND(D37&lt;&gt;"",$D$28="",NOT(AND($D$28&lt;&gt;"",$D$28&gt;0)))</formula>
    </cfRule>
    <cfRule type="expression" priority="110" dxfId="1" stopIfTrue="1">
      <formula>AND(D37&lt;&gt;"",NOT($D$28=""),NOT(AND($D$28&lt;&gt;"",$D$28&gt;0)))</formula>
    </cfRule>
    <cfRule type="expression" priority="111" dxfId="2" stopIfTrue="1">
      <formula>AND(AND($D$28&lt;&gt;"",$D$28&gt;0),D37="")</formula>
    </cfRule>
    <cfRule type="expression" priority="112" dxfId="3" stopIfTrue="1">
      <formula>AND(D37="",NOT(AND($D$28&lt;&gt;"",$D$28&gt;0)))</formula>
    </cfRule>
  </conditionalFormatting>
  <conditionalFormatting sqref="D38">
    <cfRule type="expression" priority="113" dxfId="0" stopIfTrue="1">
      <formula>AND(D38&lt;&gt;"",$D$28="",NOT(AND($D$28&lt;&gt;"",$D$28&gt;0)))</formula>
    </cfRule>
    <cfRule type="expression" priority="114" dxfId="1" stopIfTrue="1">
      <formula>AND(D38&lt;&gt;"",NOT($D$28=""),NOT(AND($D$28&lt;&gt;"",$D$28&gt;0)))</formula>
    </cfRule>
    <cfRule type="expression" priority="115" dxfId="2" stopIfTrue="1">
      <formula>AND(AND($D$28&lt;&gt;"",$D$28&gt;0),D38="")</formula>
    </cfRule>
    <cfRule type="expression" priority="116" dxfId="3" stopIfTrue="1">
      <formula>AND(D38="",NOT(AND($D$28&lt;&gt;"",$D$28&gt;0)))</formula>
    </cfRule>
  </conditionalFormatting>
  <conditionalFormatting sqref="D39">
    <cfRule type="expression" priority="117" dxfId="0" stopIfTrue="1">
      <formula>AND(D39&lt;&gt;"",$D$28="",NOT(AND($D$28&lt;&gt;"",$D$28&gt;0)))</formula>
    </cfRule>
    <cfRule type="expression" priority="118" dxfId="1" stopIfTrue="1">
      <formula>AND(D39&lt;&gt;"",NOT($D$28=""),NOT(AND($D$28&lt;&gt;"",$D$28&gt;0)))</formula>
    </cfRule>
    <cfRule type="expression" priority="119" dxfId="2" stopIfTrue="1">
      <formula>AND(AND($D$28&lt;&gt;"",$D$28&gt;0),D39="")</formula>
    </cfRule>
    <cfRule type="expression" priority="120" dxfId="3" stopIfTrue="1">
      <formula>AND(D39="",NOT(AND($D$28&lt;&gt;"",$D$28&gt;0)))</formula>
    </cfRule>
  </conditionalFormatting>
  <conditionalFormatting sqref="D40">
    <cfRule type="expression" priority="121" dxfId="0" stopIfTrue="1">
      <formula>AND(D40&lt;&gt;"",$D$28="",NOT(AND($D$28&lt;&gt;"",$D$28&gt;0)))</formula>
    </cfRule>
    <cfRule type="expression" priority="122" dxfId="1" stopIfTrue="1">
      <formula>AND(D40&lt;&gt;"",NOT($D$28=""),NOT(AND($D$28&lt;&gt;"",$D$28&gt;0)))</formula>
    </cfRule>
    <cfRule type="expression" priority="123" dxfId="2" stopIfTrue="1">
      <formula>AND(AND($D$28&lt;&gt;"",$D$28&gt;0),D40="")</formula>
    </cfRule>
    <cfRule type="expression" priority="124" dxfId="3" stopIfTrue="1">
      <formula>AND(D40="",NOT(AND($D$28&lt;&gt;"",$D$28&gt;0)))</formula>
    </cfRule>
  </conditionalFormatting>
  <conditionalFormatting sqref="D41">
    <cfRule type="expression" priority="125" dxfId="0" stopIfTrue="1">
      <formula>AND(D41&lt;&gt;"",$D$28="",NOT(AND($D$28&lt;&gt;"",$D$28&gt;0)))</formula>
    </cfRule>
    <cfRule type="expression" priority="126" dxfId="1" stopIfTrue="1">
      <formula>AND(D41&lt;&gt;"",NOT($D$28=""),NOT(AND($D$28&lt;&gt;"",$D$28&gt;0)))</formula>
    </cfRule>
    <cfRule type="expression" priority="127" dxfId="2" stopIfTrue="1">
      <formula>AND(AND($D$28&lt;&gt;"",$D$28&gt;0),D41="")</formula>
    </cfRule>
    <cfRule type="expression" priority="128" dxfId="3" stopIfTrue="1">
      <formula>AND(D41="",NOT(AND($D$28&lt;&gt;"",$D$28&gt;0)))</formula>
    </cfRule>
  </conditionalFormatting>
  <conditionalFormatting sqref="D42">
    <cfRule type="expression" priority="129" dxfId="0" stopIfTrue="1">
      <formula>AND(D42&lt;&gt;"",$D$9="",NOT(AND($D$9&lt;&gt;"",$D$9&gt;0)))</formula>
    </cfRule>
    <cfRule type="expression" priority="130" dxfId="1" stopIfTrue="1">
      <formula>AND(D42&lt;&gt;"",NOT($D$9=""),NOT(AND($D$9&lt;&gt;"",$D$9&gt;0)))</formula>
    </cfRule>
    <cfRule type="expression" priority="131" dxfId="2" stopIfTrue="1">
      <formula>AND(AND($D$9&lt;&gt;"",$D$9&gt;0),D42="")</formula>
    </cfRule>
    <cfRule type="expression" priority="132" dxfId="3" stopIfTrue="1">
      <formula>AND(D42="",NOT(AND($D$9&lt;&gt;"",$D$9&gt;0)))</formula>
    </cfRule>
  </conditionalFormatting>
  <conditionalFormatting sqref="D43">
    <cfRule type="expression" priority="133" dxfId="0" stopIfTrue="1">
      <formula>AND(D43&lt;&gt;"",$D$9="",NOT(AND($D$9&lt;&gt;"",$D$9&gt;0)))</formula>
    </cfRule>
    <cfRule type="expression" priority="134" dxfId="1" stopIfTrue="1">
      <formula>AND(D43&lt;&gt;"",NOT($D$9=""),NOT(AND($D$9&lt;&gt;"",$D$9&gt;0)))</formula>
    </cfRule>
    <cfRule type="expression" priority="135" dxfId="2" stopIfTrue="1">
      <formula>AND(AND($D$9&lt;&gt;"",$D$9&gt;0),D43="")</formula>
    </cfRule>
    <cfRule type="expression" priority="136" dxfId="3" stopIfTrue="1">
      <formula>AND(D43="",NOT(AND($D$9&lt;&gt;"",$D$9&gt;0)))</formula>
    </cfRule>
  </conditionalFormatting>
  <conditionalFormatting sqref="D44:AG44">
    <cfRule type="expression" priority="137" dxfId="0" stopIfTrue="1">
      <formula>AND(D44&lt;&gt;"",$D$9="",NOT(AND($D$9&lt;&gt;"",$D$9&gt;0)))</formula>
    </cfRule>
    <cfRule type="expression" priority="138" dxfId="1" stopIfTrue="1">
      <formula>AND(D44&lt;&gt;"",NOT($D$9=""),NOT(AND($D$9&lt;&gt;"",$D$9&gt;0)))</formula>
    </cfRule>
    <cfRule type="expression" priority="139" dxfId="2" stopIfTrue="1">
      <formula>AND(AND($D$9&lt;&gt;"",$D$9&gt;0),D44="")</formula>
    </cfRule>
    <cfRule type="expression" priority="140" dxfId="3" stopIfTrue="1">
      <formula>AND(D44="",NOT(AND($D$9&lt;&gt;"",$D$9&gt;0)))</formula>
    </cfRule>
  </conditionalFormatting>
  <conditionalFormatting sqref="D45">
    <cfRule type="expression" priority="141" dxfId="0" stopIfTrue="1">
      <formula>AND(D45&lt;&gt;"",$D$9="",NOT(AND($D$9&lt;&gt;"",$D$9&gt;0)))</formula>
    </cfRule>
    <cfRule type="expression" priority="142" dxfId="1" stopIfTrue="1">
      <formula>AND(D45&lt;&gt;"",NOT($D$9=""),NOT(AND($D$9&lt;&gt;"",$D$9&gt;0)))</formula>
    </cfRule>
    <cfRule type="expression" priority="143" dxfId="2" stopIfTrue="1">
      <formula>AND(AND($D$9&lt;&gt;"",$D$9&gt;0),D45="")</formula>
    </cfRule>
    <cfRule type="expression" priority="144" dxfId="3" stopIfTrue="1">
      <formula>AND(D45="",NOT(AND($D$9&lt;&gt;"",$D$9&gt;0)))</formula>
    </cfRule>
  </conditionalFormatting>
  <conditionalFormatting sqref="D46">
    <cfRule type="expression" priority="145" dxfId="0" stopIfTrue="1">
      <formula>AND(D46&lt;&gt;"",$D$9="",NOT(AND($D$9&lt;&gt;"",$D$9&gt;0)))</formula>
    </cfRule>
    <cfRule type="expression" priority="146" dxfId="1" stopIfTrue="1">
      <formula>AND(D46&lt;&gt;"",NOT($D$9=""),NOT(AND($D$9&lt;&gt;"",$D$9&gt;0)))</formula>
    </cfRule>
    <cfRule type="expression" priority="147" dxfId="2" stopIfTrue="1">
      <formula>AND(AND($D$9&lt;&gt;"",$D$9&gt;0),D46="")</formula>
    </cfRule>
    <cfRule type="expression" priority="148" dxfId="3" stopIfTrue="1">
      <formula>AND(D46="",NOT(AND($D$9&lt;&gt;"",$D$9&gt;0)))</formula>
    </cfRule>
  </conditionalFormatting>
  <conditionalFormatting sqref="D47">
    <cfRule type="expression" priority="149" dxfId="0" stopIfTrue="1">
      <formula>AND(D47&lt;&gt;"",$D$9="",NOT(AND($D$9&lt;&gt;"",$D$9&gt;0)))</formula>
    </cfRule>
    <cfRule type="expression" priority="150" dxfId="1" stopIfTrue="1">
      <formula>AND(D47&lt;&gt;"",NOT($D$9=""),NOT(AND($D$9&lt;&gt;"",$D$9&gt;0)))</formula>
    </cfRule>
    <cfRule type="expression" priority="151" dxfId="2" stopIfTrue="1">
      <formula>AND(AND($D$9&lt;&gt;"",$D$9&gt;0),D47="")</formula>
    </cfRule>
    <cfRule type="expression" priority="152" dxfId="3" stopIfTrue="1">
      <formula>AND(D47="",NOT(AND($D$9&lt;&gt;"",$D$9&gt;0)))</formula>
    </cfRule>
  </conditionalFormatting>
  <conditionalFormatting sqref="D48">
    <cfRule type="expression" priority="153" dxfId="0" stopIfTrue="1">
      <formula>AND(D48&lt;&gt;"",$D$9="",NOT(AND($D$9&lt;&gt;"",$D$9&gt;0)))</formula>
    </cfRule>
    <cfRule type="expression" priority="154" dxfId="1" stopIfTrue="1">
      <formula>AND(D48&lt;&gt;"",NOT($D$9=""),NOT(AND($D$9&lt;&gt;"",$D$9&gt;0)))</formula>
    </cfRule>
    <cfRule type="expression" priority="155" dxfId="2" stopIfTrue="1">
      <formula>AND(AND($D$9&lt;&gt;"",$D$9&gt;0),D48="")</formula>
    </cfRule>
    <cfRule type="expression" priority="156" dxfId="3" stopIfTrue="1">
      <formula>AND(D48="",NOT(AND($D$9&lt;&gt;"",$D$9&gt;0)))</formula>
    </cfRule>
  </conditionalFormatting>
  <conditionalFormatting sqref="D49">
    <cfRule type="expression" priority="157" dxfId="0" stopIfTrue="1">
      <formula>AND(D49&lt;&gt;"",$D$9="",NOT(AND($D$9&lt;&gt;"",$D$9&gt;0)))</formula>
    </cfRule>
    <cfRule type="expression" priority="158" dxfId="1" stopIfTrue="1">
      <formula>AND(D49&lt;&gt;"",NOT($D$9=""),NOT(AND($D$9&lt;&gt;"",$D$9&gt;0)))</formula>
    </cfRule>
    <cfRule type="expression" priority="159" dxfId="2" stopIfTrue="1">
      <formula>AND(AND($D$9&lt;&gt;"",$D$9&gt;0),D49="")</formula>
    </cfRule>
    <cfRule type="expression" priority="160" dxfId="3" stopIfTrue="1">
      <formula>AND(D49="",NOT(AND($D$9&lt;&gt;"",$D$9&gt;0)))</formula>
    </cfRule>
  </conditionalFormatting>
  <conditionalFormatting sqref="D50">
    <cfRule type="expression" priority="161" dxfId="0" stopIfTrue="1">
      <formula>AND(D50&lt;&gt;"",$D$9="",NOT(AND($D$9&lt;&gt;"",$D$9&gt;0)))</formula>
    </cfRule>
    <cfRule type="expression" priority="162" dxfId="1" stopIfTrue="1">
      <formula>AND(D50&lt;&gt;"",NOT($D$9=""),NOT(AND($D$9&lt;&gt;"",$D$9&gt;0)))</formula>
    </cfRule>
    <cfRule type="expression" priority="163" dxfId="2" stopIfTrue="1">
      <formula>AND(AND($D$9&lt;&gt;"",$D$9&gt;0),D50="")</formula>
    </cfRule>
    <cfRule type="expression" priority="164" dxfId="3" stopIfTrue="1">
      <formula>AND(D50="",NOT(AND($D$9&lt;&gt;"",$D$9&gt;0)))</formula>
    </cfRule>
  </conditionalFormatting>
  <conditionalFormatting sqref="D51">
    <cfRule type="expression" priority="165" dxfId="0" stopIfTrue="1">
      <formula>AND(D51&lt;&gt;"",$D$9="",NOT(AND($D$9&lt;&gt;"",$D$9&gt;0)))</formula>
    </cfRule>
    <cfRule type="expression" priority="166" dxfId="1" stopIfTrue="1">
      <formula>AND(D51&lt;&gt;"",NOT($D$9=""),NOT(AND($D$9&lt;&gt;"",$D$9&gt;0)))</formula>
    </cfRule>
    <cfRule type="expression" priority="167" dxfId="2" stopIfTrue="1">
      <formula>AND(AND($D$9&lt;&gt;"",$D$9&gt;0),D51="")</formula>
    </cfRule>
    <cfRule type="expression" priority="168" dxfId="3" stopIfTrue="1">
      <formula>AND(D51="",NOT(AND($D$9&lt;&gt;"",$D$9&gt;0)))</formula>
    </cfRule>
  </conditionalFormatting>
  <conditionalFormatting sqref="D52">
    <cfRule type="expression" priority="169" dxfId="0" stopIfTrue="1">
      <formula>AND(D52&lt;&gt;"",$D$9="",NOT(AND($D$9&lt;&gt;"",$D$9&gt;0)))</formula>
    </cfRule>
    <cfRule type="expression" priority="170" dxfId="1" stopIfTrue="1">
      <formula>AND(D52&lt;&gt;"",NOT($D$9=""),NOT(AND($D$9&lt;&gt;"",$D$9&gt;0)))</formula>
    </cfRule>
    <cfRule type="expression" priority="171" dxfId="2" stopIfTrue="1">
      <formula>AND(AND($D$9&lt;&gt;"",$D$9&gt;0),D52="")</formula>
    </cfRule>
    <cfRule type="expression" priority="172" dxfId="3" stopIfTrue="1">
      <formula>AND(D52="",NOT(AND($D$9&lt;&gt;"",$D$9&gt;0)))</formula>
    </cfRule>
  </conditionalFormatting>
  <conditionalFormatting sqref="D53">
    <cfRule type="expression" priority="173" dxfId="0" stopIfTrue="1">
      <formula>AND(D53&lt;&gt;"",$D$9="",NOT(AND($D$9&lt;&gt;"",$D$9&gt;0)))</formula>
    </cfRule>
    <cfRule type="expression" priority="174" dxfId="1" stopIfTrue="1">
      <formula>AND(D53&lt;&gt;"",NOT($D$9=""),NOT(AND($D$9&lt;&gt;"",$D$9&gt;0)))</formula>
    </cfRule>
    <cfRule type="expression" priority="175" dxfId="2" stopIfTrue="1">
      <formula>AND(AND($D$9&lt;&gt;"",$D$9&gt;0),D53="")</formula>
    </cfRule>
    <cfRule type="expression" priority="176" dxfId="3" stopIfTrue="1">
      <formula>AND(D53="",NOT(AND($D$9&lt;&gt;"",$D$9&gt;0)))</formula>
    </cfRule>
  </conditionalFormatting>
  <conditionalFormatting sqref="D54">
    <cfRule type="expression" priority="177" dxfId="0" stopIfTrue="1">
      <formula>AND(D54&lt;&gt;"",$D$11="",NOT(AND($D$11&lt;&gt;"",$D$11&gt;0)))</formula>
    </cfRule>
    <cfRule type="expression" priority="178" dxfId="1" stopIfTrue="1">
      <formula>AND(D54&lt;&gt;"",NOT($D$11=""),NOT(AND($D$11&lt;&gt;"",$D$11&gt;0)))</formula>
    </cfRule>
    <cfRule type="expression" priority="179" dxfId="2" stopIfTrue="1">
      <formula>AND(AND($D$11&lt;&gt;"",$D$11&gt;0),D54="")</formula>
    </cfRule>
    <cfRule type="expression" priority="180" dxfId="3" stopIfTrue="1">
      <formula>AND(D54="",NOT(AND($D$11&lt;&gt;"",$D$11&gt;0)))</formula>
    </cfRule>
  </conditionalFormatting>
  <conditionalFormatting sqref="D55">
    <cfRule type="expression" priority="181" dxfId="0" stopIfTrue="1">
      <formula>AND(D55&lt;&gt;"",$D$11="",NOT(AND($D$11&lt;&gt;"",$D$11&gt;0)))</formula>
    </cfRule>
    <cfRule type="expression" priority="182" dxfId="1" stopIfTrue="1">
      <formula>AND(D55&lt;&gt;"",NOT($D$11=""),NOT(AND($D$11&lt;&gt;"",$D$11&gt;0)))</formula>
    </cfRule>
    <cfRule type="expression" priority="183" dxfId="2" stopIfTrue="1">
      <formula>AND(AND($D$11&lt;&gt;"",$D$11&gt;0),D55="")</formula>
    </cfRule>
    <cfRule type="expression" priority="184" dxfId="3" stopIfTrue="1">
      <formula>AND(D55="",NOT(AND($D$11&lt;&gt;"",$D$11&gt;0)))</formula>
    </cfRule>
  </conditionalFormatting>
  <conditionalFormatting sqref="D56">
    <cfRule type="expression" priority="185" dxfId="0" stopIfTrue="1">
      <formula>AND(D56&lt;&gt;"",$D$11="",NOT(AND($D$11&lt;&gt;"",$D$11&gt;0)))</formula>
    </cfRule>
    <cfRule type="expression" priority="186" dxfId="1" stopIfTrue="1">
      <formula>AND(D56&lt;&gt;"",NOT($D$11=""),NOT(AND($D$11&lt;&gt;"",$D$11&gt;0)))</formula>
    </cfRule>
    <cfRule type="expression" priority="187" dxfId="2" stopIfTrue="1">
      <formula>AND(AND($D$11&lt;&gt;"",$D$11&gt;0),D56="")</formula>
    </cfRule>
    <cfRule type="expression" priority="188" dxfId="3" stopIfTrue="1">
      <formula>AND(D56="",NOT(AND($D$11&lt;&gt;"",$D$11&gt;0)))</formula>
    </cfRule>
  </conditionalFormatting>
  <conditionalFormatting sqref="D57">
    <cfRule type="expression" priority="189" dxfId="0" stopIfTrue="1">
      <formula>AND(D57&lt;&gt;"",$D$14="",NOT(AND($D$14&lt;&gt;"",$D$14&gt;0)))</formula>
    </cfRule>
    <cfRule type="expression" priority="190" dxfId="1" stopIfTrue="1">
      <formula>AND(D57&lt;&gt;"",NOT($D$14=""),NOT(AND($D$14&lt;&gt;"",$D$14&gt;0)))</formula>
    </cfRule>
    <cfRule type="expression" priority="191" dxfId="2" stopIfTrue="1">
      <formula>AND(AND($D$14&lt;&gt;"",$D$14&gt;0),D57="")</formula>
    </cfRule>
    <cfRule type="expression" priority="192" dxfId="3" stopIfTrue="1">
      <formula>AND(D57="",NOT(AND($D$14&lt;&gt;"",$D$14&gt;0)))</formula>
    </cfRule>
  </conditionalFormatting>
  <conditionalFormatting sqref="D58">
    <cfRule type="expression" priority="193" dxfId="0" stopIfTrue="1">
      <formula>AND(D58&lt;&gt;"",$D$14="",NOT(AND($D$14&lt;&gt;"",$D$14&gt;0)))</formula>
    </cfRule>
    <cfRule type="expression" priority="194" dxfId="1" stopIfTrue="1">
      <formula>AND(D58&lt;&gt;"",NOT($D$14=""),NOT(AND($D$14&lt;&gt;"",$D$14&gt;0)))</formula>
    </cfRule>
    <cfRule type="expression" priority="195" dxfId="2" stopIfTrue="1">
      <formula>AND(AND($D$14&lt;&gt;"",$D$14&gt;0),D58="")</formula>
    </cfRule>
    <cfRule type="expression" priority="196" dxfId="3" stopIfTrue="1">
      <formula>AND(D58="",NOT(AND($D$14&lt;&gt;"",$D$14&gt;0)))</formula>
    </cfRule>
  </conditionalFormatting>
  <conditionalFormatting sqref="D59">
    <cfRule type="expression" priority="197" dxfId="0" stopIfTrue="1">
      <formula>AND(D59&lt;&gt;"",$D$14="",NOT(AND($D$14&lt;&gt;"",$D$14&gt;0)))</formula>
    </cfRule>
    <cfRule type="expression" priority="198" dxfId="1" stopIfTrue="1">
      <formula>AND(D59&lt;&gt;"",NOT($D$14=""),NOT(AND($D$14&lt;&gt;"",$D$14&gt;0)))</formula>
    </cfRule>
    <cfRule type="expression" priority="199" dxfId="2" stopIfTrue="1">
      <formula>AND(AND($D$14&lt;&gt;"",$D$14&gt;0),D59="")</formula>
    </cfRule>
    <cfRule type="expression" priority="200" dxfId="3" stopIfTrue="1">
      <formula>AND(D59="",NOT(AND($D$14&lt;&gt;"",$D$14&gt;0)))</formula>
    </cfRule>
  </conditionalFormatting>
  <conditionalFormatting sqref="D60">
    <cfRule type="expression" priority="201" dxfId="0" stopIfTrue="1">
      <formula>AND(D60&lt;&gt;"",$D$16="",NOT(AND($D$16&lt;&gt;"",$D$16&gt;0)))</formula>
    </cfRule>
    <cfRule type="expression" priority="202" dxfId="1" stopIfTrue="1">
      <formula>AND(D60&lt;&gt;"",NOT($D$16=""),NOT(AND($D$16&lt;&gt;"",$D$16&gt;0)))</formula>
    </cfRule>
    <cfRule type="expression" priority="203" dxfId="2" stopIfTrue="1">
      <formula>AND(AND($D$16&lt;&gt;"",$D$16&gt;0),D60="")</formula>
    </cfRule>
    <cfRule type="expression" priority="204" dxfId="3" stopIfTrue="1">
      <formula>AND(D60="",NOT(AND($D$16&lt;&gt;"",$D$16&gt;0)))</formula>
    </cfRule>
  </conditionalFormatting>
  <conditionalFormatting sqref="D61">
    <cfRule type="expression" priority="205" dxfId="0" stopIfTrue="1">
      <formula>AND(D61&lt;&gt;"",$D$16="",NOT(AND($D$16&lt;&gt;"",$D$16&gt;0)))</formula>
    </cfRule>
    <cfRule type="expression" priority="206" dxfId="1" stopIfTrue="1">
      <formula>AND(D61&lt;&gt;"",NOT($D$16=""),NOT(AND($D$16&lt;&gt;"",$D$16&gt;0)))</formula>
    </cfRule>
    <cfRule type="expression" priority="207" dxfId="2" stopIfTrue="1">
      <formula>AND(AND($D$16&lt;&gt;"",$D$16&gt;0),D61="")</formula>
    </cfRule>
    <cfRule type="expression" priority="208" dxfId="3" stopIfTrue="1">
      <formula>AND(D61="",NOT(AND($D$16&lt;&gt;"",$D$16&gt;0)))</formula>
    </cfRule>
  </conditionalFormatting>
  <conditionalFormatting sqref="D62">
    <cfRule type="expression" priority="209" dxfId="0" stopIfTrue="1">
      <formula>AND(D62&lt;&gt;"",$D$16="",NOT(AND($D$16&lt;&gt;"",$D$16&gt;0)))</formula>
    </cfRule>
    <cfRule type="expression" priority="210" dxfId="1" stopIfTrue="1">
      <formula>AND(D62&lt;&gt;"",NOT($D$16=""),NOT(AND($D$16&lt;&gt;"",$D$16&gt;0)))</formula>
    </cfRule>
    <cfRule type="expression" priority="211" dxfId="2" stopIfTrue="1">
      <formula>AND(AND($D$16&lt;&gt;"",$D$16&gt;0),D62="")</formula>
    </cfRule>
    <cfRule type="expression" priority="212" dxfId="3" stopIfTrue="1">
      <formula>AND(D62="",NOT(AND($D$16&lt;&gt;"",$D$16&gt;0)))</formula>
    </cfRule>
  </conditionalFormatting>
  <conditionalFormatting sqref="D63">
    <cfRule type="expression" priority="213" dxfId="0" stopIfTrue="1">
      <formula>AND(D63&lt;&gt;"",$D$18="",NOT(AND($D$18&lt;&gt;"",$D$18&gt;0)))</formula>
    </cfRule>
    <cfRule type="expression" priority="214" dxfId="1" stopIfTrue="1">
      <formula>AND(D63&lt;&gt;"",NOT($D$18=""),NOT(AND($D$18&lt;&gt;"",$D$18&gt;0)))</formula>
    </cfRule>
    <cfRule type="expression" priority="215" dxfId="2" stopIfTrue="1">
      <formula>AND(AND($D$18&lt;&gt;"",$D$18&gt;0),D63="")</formula>
    </cfRule>
    <cfRule type="expression" priority="216" dxfId="3" stopIfTrue="1">
      <formula>AND(D63="",NOT(AND($D$18&lt;&gt;"",$D$18&gt;0)))</formula>
    </cfRule>
  </conditionalFormatting>
  <conditionalFormatting sqref="D64">
    <cfRule type="expression" priority="217" dxfId="0" stopIfTrue="1">
      <formula>AND(D64&lt;&gt;"",$D$16="",NOT(AND($D$16&lt;&gt;"",$D$16&gt;0)))</formula>
    </cfRule>
    <cfRule type="expression" priority="218" dxfId="1" stopIfTrue="1">
      <formula>AND(D64&lt;&gt;"",NOT($D$16=""),NOT(AND($D$16&lt;&gt;"",$D$16&gt;0)))</formula>
    </cfRule>
    <cfRule type="expression" priority="219" dxfId="2" stopIfTrue="1">
      <formula>AND(AND($D$16&lt;&gt;"",$D$16&gt;0),D64="")</formula>
    </cfRule>
    <cfRule type="expression" priority="220" dxfId="3" stopIfTrue="1">
      <formula>AND(D64="",NOT(AND($D$16&lt;&gt;"",$D$16&gt;0)))</formula>
    </cfRule>
  </conditionalFormatting>
  <conditionalFormatting sqref="D65">
    <cfRule type="expression" priority="221" dxfId="0" stopIfTrue="1">
      <formula>AND(D65&lt;&gt;"",$D$16="",NOT(AND($D$16&lt;&gt;"",$D$16&gt;0)))</formula>
    </cfRule>
    <cfRule type="expression" priority="222" dxfId="1" stopIfTrue="1">
      <formula>AND(D65&lt;&gt;"",NOT($D$16=""),NOT(AND($D$16&lt;&gt;"",$D$16&gt;0)))</formula>
    </cfRule>
    <cfRule type="expression" priority="223" dxfId="2" stopIfTrue="1">
      <formula>AND(AND($D$16&lt;&gt;"",$D$16&gt;0),D65="")</formula>
    </cfRule>
    <cfRule type="expression" priority="224" dxfId="3" stopIfTrue="1">
      <formula>AND(D65="",NOT(AND($D$16&lt;&gt;"",$D$16&gt;0)))</formula>
    </cfRule>
  </conditionalFormatting>
  <conditionalFormatting sqref="D66">
    <cfRule type="expression" priority="225" dxfId="0" stopIfTrue="1">
      <formula>AND(D66&lt;&gt;"",$D$16="",NOT(AND($D$16&lt;&gt;"",$D$16&gt;0)))</formula>
    </cfRule>
    <cfRule type="expression" priority="226" dxfId="1" stopIfTrue="1">
      <formula>AND(D66&lt;&gt;"",NOT($D$16=""),NOT(AND($D$16&lt;&gt;"",$D$16&gt;0)))</formula>
    </cfRule>
    <cfRule type="expression" priority="227" dxfId="2" stopIfTrue="1">
      <formula>AND(AND($D$16&lt;&gt;"",$D$16&gt;0),D66="")</formula>
    </cfRule>
    <cfRule type="expression" priority="228" dxfId="3" stopIfTrue="1">
      <formula>AND(D66="",NOT(AND($D$16&lt;&gt;"",$D$16&gt;0)))</formula>
    </cfRule>
  </conditionalFormatting>
  <conditionalFormatting sqref="D67">
    <cfRule type="expression" priority="229" dxfId="0" stopIfTrue="1">
      <formula>AND(D67&lt;&gt;"",$D$16="",NOT(AND($D$16&lt;&gt;"",$D$16&gt;0)))</formula>
    </cfRule>
    <cfRule type="expression" priority="230" dxfId="1" stopIfTrue="1">
      <formula>AND(D67&lt;&gt;"",NOT($D$16=""),NOT(AND($D$16&lt;&gt;"",$D$16&gt;0)))</formula>
    </cfRule>
    <cfRule type="expression" priority="231" dxfId="2" stopIfTrue="1">
      <formula>AND(AND($D$16&lt;&gt;"",$D$16&gt;0),D67="")</formula>
    </cfRule>
    <cfRule type="expression" priority="232" dxfId="3" stopIfTrue="1">
      <formula>AND(D67="",NOT(AND($D$16&lt;&gt;"",$D$16&gt;0)))</formula>
    </cfRule>
  </conditionalFormatting>
  <conditionalFormatting sqref="D68">
    <cfRule type="expression" priority="233" dxfId="0" stopIfTrue="1">
      <formula>AND(D68&lt;&gt;"",$D$16="",NOT(AND($D$16&lt;&gt;"",$D$16&gt;0)))</formula>
    </cfRule>
    <cfRule type="expression" priority="234" dxfId="1" stopIfTrue="1">
      <formula>AND(D68&lt;&gt;"",NOT($D$16=""),NOT(AND($D$16&lt;&gt;"",$D$16&gt;0)))</formula>
    </cfRule>
    <cfRule type="expression" priority="235" dxfId="2" stopIfTrue="1">
      <formula>AND(AND($D$16&lt;&gt;"",$D$16&gt;0),D68="")</formula>
    </cfRule>
    <cfRule type="expression" priority="236" dxfId="3" stopIfTrue="1">
      <formula>AND(D68="",NOT(AND($D$16&lt;&gt;"",$D$16&gt;0)))</formula>
    </cfRule>
  </conditionalFormatting>
  <conditionalFormatting sqref="D69">
    <cfRule type="expression" priority="237" dxfId="0" stopIfTrue="1">
      <formula>AND(D69&lt;&gt;"",$D$16="",NOT(AND($D$16&lt;&gt;"",$D$16&gt;0)))</formula>
    </cfRule>
    <cfRule type="expression" priority="238" dxfId="1" stopIfTrue="1">
      <formula>AND(D69&lt;&gt;"",NOT($D$16=""),NOT(AND($D$16&lt;&gt;"",$D$16&gt;0)))</formula>
    </cfRule>
    <cfRule type="expression" priority="239" dxfId="2" stopIfTrue="1">
      <formula>AND(AND($D$16&lt;&gt;"",$D$16&gt;0),D69="")</formula>
    </cfRule>
    <cfRule type="expression" priority="240" dxfId="3" stopIfTrue="1">
      <formula>AND(D69="",NOT(AND($D$16&lt;&gt;"",$D$16&gt;0)))</formula>
    </cfRule>
  </conditionalFormatting>
  <conditionalFormatting sqref="D70">
    <cfRule type="expression" priority="241" dxfId="0" stopIfTrue="1">
      <formula>AND(D70&lt;&gt;"",$D$16="",NOT(AND($D$16&lt;&gt;"",$D$16&gt;0)))</formula>
    </cfRule>
    <cfRule type="expression" priority="242" dxfId="1" stopIfTrue="1">
      <formula>AND(D70&lt;&gt;"",NOT($D$16=""),NOT(AND($D$16&lt;&gt;"",$D$16&gt;0)))</formula>
    </cfRule>
    <cfRule type="expression" priority="243" dxfId="2" stopIfTrue="1">
      <formula>AND(AND($D$16&lt;&gt;"",$D$16&gt;0),D70="")</formula>
    </cfRule>
    <cfRule type="expression" priority="244" dxfId="3" stopIfTrue="1">
      <formula>AND(D70="",NOT(AND($D$16&lt;&gt;"",$D$16&gt;0)))</formula>
    </cfRule>
  </conditionalFormatting>
  <conditionalFormatting sqref="D71">
    <cfRule type="expression" priority="245" dxfId="0" stopIfTrue="1">
      <formula>AND(D71&lt;&gt;"",$D$16="",NOT(AND($D$16&lt;&gt;"",$D$16&gt;0)))</formula>
    </cfRule>
    <cfRule type="expression" priority="246" dxfId="1" stopIfTrue="1">
      <formula>AND(D71&lt;&gt;"",NOT($D$16=""),NOT(AND($D$16&lt;&gt;"",$D$16&gt;0)))</formula>
    </cfRule>
    <cfRule type="expression" priority="247" dxfId="2" stopIfTrue="1">
      <formula>AND(AND($D$16&lt;&gt;"",$D$16&gt;0),D71="")</formula>
    </cfRule>
    <cfRule type="expression" priority="248" dxfId="3" stopIfTrue="1">
      <formula>AND(D71="",NOT(AND($D$16&lt;&gt;"",$D$16&gt;0)))</formula>
    </cfRule>
  </conditionalFormatting>
  <conditionalFormatting sqref="D72">
    <cfRule type="expression" priority="249" dxfId="0" stopIfTrue="1">
      <formula>AND(D72&lt;&gt;"",$D$16="",NOT(AND($D$16&lt;&gt;"",$D$16&gt;0)))</formula>
    </cfRule>
    <cfRule type="expression" priority="250" dxfId="1" stopIfTrue="1">
      <formula>AND(D72&lt;&gt;"",NOT($D$16=""),NOT(AND($D$16&lt;&gt;"",$D$16&gt;0)))</formula>
    </cfRule>
    <cfRule type="expression" priority="251" dxfId="2" stopIfTrue="1">
      <formula>AND(AND($D$16&lt;&gt;"",$D$16&gt;0),D72="")</formula>
    </cfRule>
    <cfRule type="expression" priority="252" dxfId="3" stopIfTrue="1">
      <formula>AND(D72="",NOT(AND($D$16&lt;&gt;"",$D$16&gt;0)))</formula>
    </cfRule>
  </conditionalFormatting>
  <conditionalFormatting sqref="D73">
    <cfRule type="expression" priority="253" dxfId="0" stopIfTrue="1">
      <formula>AND(D73&lt;&gt;"",$D$16="",NOT(AND($D$16&lt;&gt;"",$D$16&gt;0)))</formula>
    </cfRule>
    <cfRule type="expression" priority="254" dxfId="1" stopIfTrue="1">
      <formula>AND(D73&lt;&gt;"",NOT($D$16=""),NOT(AND($D$16&lt;&gt;"",$D$16&gt;0)))</formula>
    </cfRule>
    <cfRule type="expression" priority="255" dxfId="2" stopIfTrue="1">
      <formula>AND(AND($D$16&lt;&gt;"",$D$16&gt;0),D73="")</formula>
    </cfRule>
    <cfRule type="expression" priority="256" dxfId="3" stopIfTrue="1">
      <formula>AND(D73="",NOT(AND($D$16&lt;&gt;"",$D$16&gt;0)))</formula>
    </cfRule>
  </conditionalFormatting>
  <conditionalFormatting sqref="D74">
    <cfRule type="expression" priority="257" dxfId="0" stopIfTrue="1">
      <formula>AND(D74&lt;&gt;"",$D$16="",NOT(AND($D$16&lt;&gt;"",$D$16&gt;0)))</formula>
    </cfRule>
    <cfRule type="expression" priority="258" dxfId="1" stopIfTrue="1">
      <formula>AND(D74&lt;&gt;"",NOT($D$16=""),NOT(AND($D$16&lt;&gt;"",$D$16&gt;0)))</formula>
    </cfRule>
    <cfRule type="expression" priority="259" dxfId="2" stopIfTrue="1">
      <formula>AND(AND($D$16&lt;&gt;"",$D$16&gt;0),D74="")</formula>
    </cfRule>
    <cfRule type="expression" priority="260" dxfId="3" stopIfTrue="1">
      <formula>AND(D74="",NOT(AND($D$16&lt;&gt;"",$D$16&gt;0)))</formula>
    </cfRule>
  </conditionalFormatting>
  <conditionalFormatting sqref="D75">
    <cfRule type="expression" priority="261" dxfId="0" stopIfTrue="1">
      <formula>AND(D75&lt;&gt;"",$D$16="",NOT(AND($D$16&lt;&gt;"",$D$16&gt;0)))</formula>
    </cfRule>
    <cfRule type="expression" priority="262" dxfId="1" stopIfTrue="1">
      <formula>AND(D75&lt;&gt;"",NOT($D$16=""),NOT(AND($D$16&lt;&gt;"",$D$16&gt;0)))</formula>
    </cfRule>
    <cfRule type="expression" priority="263" dxfId="2" stopIfTrue="1">
      <formula>AND(AND($D$16&lt;&gt;"",$D$16&gt;0),D75="")</formula>
    </cfRule>
    <cfRule type="expression" priority="264" dxfId="3" stopIfTrue="1">
      <formula>AND(D75="",NOT(AND($D$16&lt;&gt;"",$D$16&gt;0)))</formula>
    </cfRule>
  </conditionalFormatting>
  <conditionalFormatting sqref="D76">
    <cfRule type="expression" priority="265" dxfId="0" stopIfTrue="1">
      <formula>AND(D76&lt;&gt;"",$D$16="",NOT(AND($D$16&lt;&gt;"",$D$16&gt;0)))</formula>
    </cfRule>
    <cfRule type="expression" priority="266" dxfId="1" stopIfTrue="1">
      <formula>AND(D76&lt;&gt;"",NOT($D$16=""),NOT(AND($D$16&lt;&gt;"",$D$16&gt;0)))</formula>
    </cfRule>
    <cfRule type="expression" priority="267" dxfId="2" stopIfTrue="1">
      <formula>AND(AND($D$16&lt;&gt;"",$D$16&gt;0),D76="")</formula>
    </cfRule>
    <cfRule type="expression" priority="268" dxfId="3" stopIfTrue="1">
      <formula>AND(D76="",NOT(AND($D$16&lt;&gt;"",$D$16&gt;0)))</formula>
    </cfRule>
  </conditionalFormatting>
  <conditionalFormatting sqref="D81:AG81">
    <cfRule type="expression" priority="269" dxfId="0" stopIfTrue="1">
      <formula>AND(D81&lt;&gt;"",COUNTA('2- AMLE'!$D$80:$D$80)=0,NOT(OR(COUNTIF('2- AMLE'!$D$80:$D$80,"Yes both")&gt;0,COUNTIF('2- AMLE'!$D$80:$D$80,"Yes Relevant Activity")&gt;0,COUNTIF('2- AMLE'!$D$80:$D$80,"Yes Relevant Financial Business")&gt;0)))</formula>
    </cfRule>
    <cfRule type="expression" priority="270" dxfId="1" stopIfTrue="1">
      <formula>AND(D81&lt;&gt;"",NOT(COUNTA('2- AMLE'!$D$80:$D$80)=0),NOT(OR(COUNTIF('2- AMLE'!$D$80:$D$80,"Yes both")&gt;0,COUNTIF('2- AMLE'!$D$80:$D$80,"Yes Relevant Activity")&gt;0,COUNTIF('2- AMLE'!$D$80:$D$80,"Yes Relevant Financial Business")&gt;0)))</formula>
    </cfRule>
    <cfRule type="expression" priority="271" dxfId="2" stopIfTrue="1">
      <formula>AND(OR(COUNTIF('2- AMLE'!$D$80:$D$80,"Yes both")&gt;0,COUNTIF('2- AMLE'!$D$80:$D$80,"Yes Relevant Activity")&gt;0,COUNTIF('2- AMLE'!$D$80:$D$80,"Yes Relevant Financial Business")&gt;0),D81="")</formula>
    </cfRule>
    <cfRule type="expression" priority="272" dxfId="3" stopIfTrue="1">
      <formula>AND(D81="",NOT(OR(COUNTIF('2- AMLE'!$D$80:$D$80,"Yes both")&gt;0,COUNTIF('2- AMLE'!$D$80:$D$80,"Yes Relevant Activity")&gt;0,COUNTIF('2- AMLE'!$D$80:$D$80,"Yes Relevant Financial Business")&gt;0)))</formula>
    </cfRule>
  </conditionalFormatting>
  <conditionalFormatting sqref="D82:AG82">
    <cfRule type="expression" priority="273" dxfId="0" stopIfTrue="1">
      <formula>AND(D82&lt;&gt;"",D$81="",NOT(D$81&lt;&gt;""))</formula>
    </cfRule>
    <cfRule type="expression" priority="274" dxfId="1" stopIfTrue="1">
      <formula>AND(D82&lt;&gt;"",NOT(D$81=""),NOT(D$81&lt;&gt;""))</formula>
    </cfRule>
    <cfRule type="expression" priority="275" dxfId="2" stopIfTrue="1">
      <formula>AND(D$81&lt;&gt;"",D82="")</formula>
    </cfRule>
    <cfRule type="expression" priority="276" dxfId="3" stopIfTrue="1">
      <formula>AND(D82="",NOT(D$81&lt;&gt;""))</formula>
    </cfRule>
  </conditionalFormatting>
  <conditionalFormatting sqref="D84:AG84">
    <cfRule type="expression" priority="277" dxfId="0" stopIfTrue="1">
      <formula>AND(D84&lt;&gt;"",COUNTA('2- AMLE'!$D$83:$D$83)=0,NOT(OR(COUNTIF('2- AMLE'!$D$83:$D$83,"Yes both")&gt;0,COUNTIF('2- AMLE'!$D$83:$D$83,"Yes Relevant Activity")&gt;0,COUNTIF('2- AMLE'!$D$83:$D$83,"Yes Relevant Financial Business")&gt;0)))</formula>
    </cfRule>
    <cfRule type="expression" priority="278" dxfId="1" stopIfTrue="1">
      <formula>AND(D84&lt;&gt;"",NOT(COUNTA('2- AMLE'!$D$83:$D$83)=0),NOT(OR(COUNTIF('2- AMLE'!$D$83:$D$83,"Yes both")&gt;0,COUNTIF('2- AMLE'!$D$83:$D$83,"Yes Relevant Activity")&gt;0,COUNTIF('2- AMLE'!$D$83:$D$83,"Yes Relevant Financial Business")&gt;0)))</formula>
    </cfRule>
    <cfRule type="expression" priority="279" dxfId="2" stopIfTrue="1">
      <formula>AND(OR(COUNTIF('2- AMLE'!$D$83:$D$83,"Yes both")&gt;0,COUNTIF('2- AMLE'!$D$83:$D$83,"Yes Relevant Activity")&gt;0,COUNTIF('2- AMLE'!$D$83:$D$83,"Yes Relevant Financial Business")&gt;0),D84="")</formula>
    </cfRule>
    <cfRule type="expression" priority="280" dxfId="3" stopIfTrue="1">
      <formula>AND(D84="",NOT(OR(COUNTIF('2- AMLE'!$D$83:$D$83,"Yes both")&gt;0,COUNTIF('2- AMLE'!$D$83:$D$83,"Yes Relevant Activity")&gt;0,COUNTIF('2- AMLE'!$D$83:$D$83,"Yes Relevant Financial Business")&gt;0)))</formula>
    </cfRule>
  </conditionalFormatting>
  <conditionalFormatting sqref="D85:AG85">
    <cfRule type="expression" priority="281" dxfId="0" stopIfTrue="1">
      <formula>AND(D85&lt;&gt;"",D$84="",NOT(D$84&lt;&gt;""))</formula>
    </cfRule>
    <cfRule type="expression" priority="282" dxfId="1" stopIfTrue="1">
      <formula>AND(D85&lt;&gt;"",NOT(D$84=""),NOT(D$84&lt;&gt;""))</formula>
    </cfRule>
    <cfRule type="expression" priority="283" dxfId="2" stopIfTrue="1">
      <formula>AND(D$84&lt;&gt;"",D85="")</formula>
    </cfRule>
    <cfRule type="expression" priority="284" dxfId="3" stopIfTrue="1">
      <formula>AND(D85="",NOT(D$84&lt;&gt;""))</formula>
    </cfRule>
  </conditionalFormatting>
  <conditionalFormatting sqref="D87:AG87">
    <cfRule type="expression" priority="285" dxfId="0" stopIfTrue="1">
      <formula>AND(D87&lt;&gt;"",COUNTA('2- AMLE'!$D$86:$D$86)=0,NOT(OR(COUNTIF('2- AMLE'!$D$86:$D$86,"Yes Relevant Activity")&gt;0,COUNTIF('2- AMLE'!$D$86:$D$86,"Yes both")&gt;0,COUNTIF('2- AMLE'!$D$86:$D$86,"Yes Relevant Financial Business")&gt;0)))</formula>
    </cfRule>
    <cfRule type="expression" priority="286" dxfId="1" stopIfTrue="1">
      <formula>AND(D87&lt;&gt;"",NOT(COUNTA('2- AMLE'!$D$86:$D$86)=0),NOT(OR(COUNTIF('2- AMLE'!$D$86:$D$86,"Yes Relevant Activity")&gt;0,COUNTIF('2- AMLE'!$D$86:$D$86,"Yes both")&gt;0,COUNTIF('2- AMLE'!$D$86:$D$86,"Yes Relevant Financial Business")&gt;0)))</formula>
    </cfRule>
    <cfRule type="expression" priority="287" dxfId="2" stopIfTrue="1">
      <formula>AND(OR(COUNTIF('2- AMLE'!$D$86:$D$86,"Yes Relevant Activity")&gt;0,COUNTIF('2- AMLE'!$D$86:$D$86,"Yes both")&gt;0,COUNTIF('2- AMLE'!$D$86:$D$86,"Yes Relevant Financial Business")&gt;0),D87="")</formula>
    </cfRule>
    <cfRule type="expression" priority="288" dxfId="3" stopIfTrue="1">
      <formula>AND(D87="",NOT(OR(COUNTIF('2- AMLE'!$D$86:$D$86,"Yes Relevant Activity")&gt;0,COUNTIF('2- AMLE'!$D$86:$D$86,"Yes both")&gt;0,COUNTIF('2- AMLE'!$D$86:$D$86,"Yes Relevant Financial Business")&gt;0)))</formula>
    </cfRule>
  </conditionalFormatting>
  <conditionalFormatting sqref="D88:AG88">
    <cfRule type="expression" priority="289" dxfId="0" stopIfTrue="1">
      <formula>AND(D88&lt;&gt;"",D$87="",NOT(D$87&lt;&gt;""))</formula>
    </cfRule>
    <cfRule type="expression" priority="290" dxfId="1" stopIfTrue="1">
      <formula>AND(D88&lt;&gt;"",NOT(D$87=""),NOT(D$87&lt;&gt;""))</formula>
    </cfRule>
    <cfRule type="expression" priority="291" dxfId="2" stopIfTrue="1">
      <formula>AND(D$87&lt;&gt;"",D88="")</formula>
    </cfRule>
    <cfRule type="expression" priority="292" dxfId="3" stopIfTrue="1">
      <formula>AND(D88="",NOT(D$87&lt;&gt;""))</formula>
    </cfRule>
  </conditionalFormatting>
  <conditionalFormatting sqref="D89:AG89">
    <cfRule type="expression" priority="293" dxfId="0" stopIfTrue="1">
      <formula>AND(D89&lt;&gt;"",$D$9="",NOT(AND($D$9&lt;&gt;"",$D$9&gt;0)))</formula>
    </cfRule>
    <cfRule type="expression" priority="294" dxfId="1" stopIfTrue="1">
      <formula>AND(D89&lt;&gt;"",NOT($D$9=""),NOT(AND($D$9&lt;&gt;"",$D$9&gt;0)))</formula>
    </cfRule>
    <cfRule type="expression" priority="295" dxfId="2" stopIfTrue="1">
      <formula>AND(AND($D$9&lt;&gt;"",$D$9&gt;0),D89="")</formula>
    </cfRule>
    <cfRule type="expression" priority="296" dxfId="3" stopIfTrue="1">
      <formula>AND(D89="",NOT(AND($D$9&lt;&gt;"",$D$9&gt;0)))</formula>
    </cfRule>
  </conditionalFormatting>
  <conditionalFormatting sqref="D90:AG90">
    <cfRule type="expression" priority="297" dxfId="0" stopIfTrue="1">
      <formula>AND(D90&lt;&gt;"",D$89="",NOT(D$89&lt;&gt;""))</formula>
    </cfRule>
    <cfRule type="expression" priority="298" dxfId="1" stopIfTrue="1">
      <formula>AND(D90&lt;&gt;"",NOT(D$89=""),NOT(D$89&lt;&gt;""))</formula>
    </cfRule>
    <cfRule type="expression" priority="299" dxfId="2" stopIfTrue="1">
      <formula>AND(D$89&lt;&gt;"",D90="")</formula>
    </cfRule>
    <cfRule type="expression" priority="300" dxfId="3" stopIfTrue="1">
      <formula>AND(D90="",NOT(D$89&lt;&gt;""))</formula>
    </cfRule>
  </conditionalFormatting>
  <conditionalFormatting sqref="D91:AG91">
    <cfRule type="expression" priority="301" dxfId="0" stopIfTrue="1">
      <formula>AND(D91&lt;&gt;"",$D$9="",NOT(AND($D$9&lt;&gt;"",$D$9&gt;0)))</formula>
    </cfRule>
    <cfRule type="expression" priority="302" dxfId="1" stopIfTrue="1">
      <formula>AND(D91&lt;&gt;"",NOT($D$9=""),NOT(AND($D$9&lt;&gt;"",$D$9&gt;0)))</formula>
    </cfRule>
    <cfRule type="expression" priority="303" dxfId="2" stopIfTrue="1">
      <formula>AND(AND($D$9&lt;&gt;"",$D$9&gt;0),D91="")</formula>
    </cfRule>
    <cfRule type="expression" priority="304" dxfId="3" stopIfTrue="1">
      <formula>AND(D91="",NOT(AND($D$9&lt;&gt;"",$D$9&gt;0)))</formula>
    </cfRule>
  </conditionalFormatting>
  <conditionalFormatting sqref="D92:AG92">
    <cfRule type="expression" priority="305" dxfId="0" stopIfTrue="1">
      <formula>AND(D92&lt;&gt;"",D$91="",NOT(D$91&lt;&gt;""))</formula>
    </cfRule>
    <cfRule type="expression" priority="306" dxfId="1" stopIfTrue="1">
      <formula>AND(D92&lt;&gt;"",NOT(D$91=""),NOT(D$91&lt;&gt;""))</formula>
    </cfRule>
    <cfRule type="expression" priority="307" dxfId="2" stopIfTrue="1">
      <formula>AND(D$91&lt;&gt;"",D92="")</formula>
    </cfRule>
    <cfRule type="expression" priority="308" dxfId="3" stopIfTrue="1">
      <formula>AND(D92="",NOT(D$91&lt;&gt;""))</formula>
    </cfRule>
  </conditionalFormatting>
  <conditionalFormatting sqref="D93:AG93">
    <cfRule type="expression" priority="309" dxfId="0" stopIfTrue="1">
      <formula>AND(D93&lt;&gt;"",$D$9="",NOT(AND($D$9&lt;&gt;"",$D$9&gt;0)))</formula>
    </cfRule>
    <cfRule type="expression" priority="310" dxfId="1" stopIfTrue="1">
      <formula>AND(D93&lt;&gt;"",NOT($D$9=""),NOT(AND($D$9&lt;&gt;"",$D$9&gt;0)))</formula>
    </cfRule>
    <cfRule type="expression" priority="311" dxfId="2" stopIfTrue="1">
      <formula>AND(AND($D$9&lt;&gt;"",$D$9&gt;0),D93="")</formula>
    </cfRule>
    <cfRule type="expression" priority="312" dxfId="3" stopIfTrue="1">
      <formula>AND(D93="",NOT(AND($D$9&lt;&gt;"",$D$9&gt;0)))</formula>
    </cfRule>
  </conditionalFormatting>
  <conditionalFormatting sqref="D94:AG94">
    <cfRule type="expression" priority="313" dxfId="0" stopIfTrue="1">
      <formula>AND(D94&lt;&gt;"",D$93="",NOT(D$93&lt;&gt;""))</formula>
    </cfRule>
    <cfRule type="expression" priority="314" dxfId="1" stopIfTrue="1">
      <formula>AND(D94&lt;&gt;"",NOT(D$93=""),NOT(D$93&lt;&gt;""))</formula>
    </cfRule>
    <cfRule type="expression" priority="315" dxfId="2" stopIfTrue="1">
      <formula>AND(D$93&lt;&gt;"",D94="")</formula>
    </cfRule>
    <cfRule type="expression" priority="316" dxfId="3" stopIfTrue="1">
      <formula>AND(D94="",NOT(D$93&lt;&gt;""))</formula>
    </cfRule>
  </conditionalFormatting>
  <conditionalFormatting sqref="D95">
    <cfRule type="expression" priority="317" dxfId="0" stopIfTrue="1">
      <formula>AND(D95&lt;&gt;"",$D$9="",NOT(AND($D$9&lt;&gt;"",$D$9&gt;0)))</formula>
    </cfRule>
    <cfRule type="expression" priority="318" dxfId="1" stopIfTrue="1">
      <formula>AND(D95&lt;&gt;"",NOT($D$9=""),NOT(AND($D$9&lt;&gt;"",$D$9&gt;0)))</formula>
    </cfRule>
    <cfRule type="expression" priority="319" dxfId="2" stopIfTrue="1">
      <formula>AND(AND($D$9&lt;&gt;"",$D$9&gt;0),D95="")</formula>
    </cfRule>
    <cfRule type="expression" priority="320" dxfId="3" stopIfTrue="1">
      <formula>AND(D95="",NOT(AND($D$9&lt;&gt;"",$D$9&gt;0)))</formula>
    </cfRule>
  </conditionalFormatting>
  <conditionalFormatting sqref="D96">
    <cfRule type="expression" priority="321" dxfId="0" stopIfTrue="1">
      <formula>AND(D96&lt;&gt;"",$D$9="",NOT(AND($D$9&lt;&gt;"",$D$9&gt;0)))</formula>
    </cfRule>
    <cfRule type="expression" priority="322" dxfId="1" stopIfTrue="1">
      <formula>AND(D96&lt;&gt;"",NOT($D$9=""),NOT(AND($D$9&lt;&gt;"",$D$9&gt;0)))</formula>
    </cfRule>
    <cfRule type="expression" priority="323" dxfId="2" stopIfTrue="1">
      <formula>AND(AND($D$9&lt;&gt;"",$D$9&gt;0),D96="")</formula>
    </cfRule>
    <cfRule type="expression" priority="324" dxfId="3" stopIfTrue="1">
      <formula>AND(D96="",NOT(AND($D$9&lt;&gt;"",$D$9&gt;0)))</formula>
    </cfRule>
  </conditionalFormatting>
  <conditionalFormatting sqref="D97">
    <cfRule type="expression" priority="325" dxfId="0" stopIfTrue="1">
      <formula>AND(D97&lt;&gt;"",$D$9="",NOT(AND($D$9&lt;&gt;"",$D$9&gt;0)))</formula>
    </cfRule>
    <cfRule type="expression" priority="326" dxfId="1" stopIfTrue="1">
      <formula>AND(D97&lt;&gt;"",NOT($D$9=""),NOT(AND($D$9&lt;&gt;"",$D$9&gt;0)))</formula>
    </cfRule>
    <cfRule type="expression" priority="327" dxfId="2" stopIfTrue="1">
      <formula>AND(AND($D$9&lt;&gt;"",$D$9&gt;0),D97="")</formula>
    </cfRule>
    <cfRule type="expression" priority="328" dxfId="3" stopIfTrue="1">
      <formula>AND(D97="",NOT(AND($D$9&lt;&gt;"",$D$9&gt;0)))</formula>
    </cfRule>
  </conditionalFormatting>
  <conditionalFormatting sqref="D98">
    <cfRule type="expression" priority="329" dxfId="0" stopIfTrue="1">
      <formula>AND(D98&lt;&gt;"",$D$11="",NOT(AND($D$11&lt;&gt;"",$D$11&gt;0)))</formula>
    </cfRule>
    <cfRule type="expression" priority="330" dxfId="1" stopIfTrue="1">
      <formula>AND(D98&lt;&gt;"",NOT($D$11=""),NOT(AND($D$11&lt;&gt;"",$D$11&gt;0)))</formula>
    </cfRule>
    <cfRule type="expression" priority="331" dxfId="2" stopIfTrue="1">
      <formula>AND(AND($D$11&lt;&gt;"",$D$11&gt;0),D98="")</formula>
    </cfRule>
    <cfRule type="expression" priority="332" dxfId="3" stopIfTrue="1">
      <formula>AND(D98="",NOT(AND($D$11&lt;&gt;"",$D$11&gt;0)))</formula>
    </cfRule>
  </conditionalFormatting>
  <conditionalFormatting sqref="D99">
    <cfRule type="expression" priority="333" dxfId="0" stopIfTrue="1">
      <formula>AND(D99&lt;&gt;"",$D$11="",NOT(AND($D$11&lt;&gt;"",$D$11&gt;0)))</formula>
    </cfRule>
    <cfRule type="expression" priority="334" dxfId="1" stopIfTrue="1">
      <formula>AND(D99&lt;&gt;"",NOT($D$11=""),NOT(AND($D$11&lt;&gt;"",$D$11&gt;0)))</formula>
    </cfRule>
    <cfRule type="expression" priority="335" dxfId="2" stopIfTrue="1">
      <formula>AND(AND($D$11&lt;&gt;"",$D$11&gt;0),D99="")</formula>
    </cfRule>
    <cfRule type="expression" priority="336" dxfId="3" stopIfTrue="1">
      <formula>AND(D99="",NOT(AND($D$11&lt;&gt;"",$D$11&gt;0)))</formula>
    </cfRule>
  </conditionalFormatting>
  <conditionalFormatting sqref="D100">
    <cfRule type="expression" priority="337" dxfId="0" stopIfTrue="1">
      <formula>AND(D100&lt;&gt;"",$D$11="",NOT(AND($D$11&lt;&gt;"",$D$11&gt;0)))</formula>
    </cfRule>
    <cfRule type="expression" priority="338" dxfId="1" stopIfTrue="1">
      <formula>AND(D100&lt;&gt;"",NOT($D$11=""),NOT(AND($D$11&lt;&gt;"",$D$11&gt;0)))</formula>
    </cfRule>
    <cfRule type="expression" priority="339" dxfId="2" stopIfTrue="1">
      <formula>AND(AND($D$11&lt;&gt;"",$D$11&gt;0),D100="")</formula>
    </cfRule>
    <cfRule type="expression" priority="340" dxfId="3" stopIfTrue="1">
      <formula>AND(D100="",NOT(AND($D$11&lt;&gt;"",$D$11&gt;0)))</formula>
    </cfRule>
  </conditionalFormatting>
  <conditionalFormatting sqref="D101:AG101">
    <cfRule type="expression" priority="341" dxfId="0" stopIfTrue="1">
      <formula>AND(D101&lt;&gt;"",$D$11="",NOT(AND($D$11&lt;&gt;"",$D$11&gt;0)))</formula>
    </cfRule>
    <cfRule type="expression" priority="342" dxfId="1" stopIfTrue="1">
      <formula>AND(D101&lt;&gt;"",NOT($D$11=""),NOT(AND($D$11&lt;&gt;"",$D$11&gt;0)))</formula>
    </cfRule>
    <cfRule type="expression" priority="343" dxfId="2" stopIfTrue="1">
      <formula>AND(AND($D$11&lt;&gt;"",$D$11&gt;0),D101="")</formula>
    </cfRule>
    <cfRule type="expression" priority="344" dxfId="3" stopIfTrue="1">
      <formula>AND(D101="",NOT(AND($D$11&lt;&gt;"",$D$11&gt;0)))</formula>
    </cfRule>
  </conditionalFormatting>
  <conditionalFormatting sqref="D102:AG102">
    <cfRule type="expression" priority="345" dxfId="0" stopIfTrue="1">
      <formula>AND(D102&lt;&gt;"",D$101="",NOT(D$101&lt;&gt;""))</formula>
    </cfRule>
    <cfRule type="expression" priority="346" dxfId="1" stopIfTrue="1">
      <formula>AND(D102&lt;&gt;"",NOT(D$101=""),NOT(D$101&lt;&gt;""))</formula>
    </cfRule>
    <cfRule type="expression" priority="347" dxfId="2" stopIfTrue="1">
      <formula>AND(D$101&lt;&gt;"",D102="")</formula>
    </cfRule>
    <cfRule type="expression" priority="348" dxfId="3" stopIfTrue="1">
      <formula>AND(D102="",NOT(D$101&lt;&gt;""))</formula>
    </cfRule>
  </conditionalFormatting>
  <conditionalFormatting sqref="D103:AG103">
    <cfRule type="expression" priority="349" dxfId="0" stopIfTrue="1">
      <formula>AND(D103&lt;&gt;"",$D$14="",NOT(AND($D$14&lt;&gt;"",$D$14&gt;0)))</formula>
    </cfRule>
    <cfRule type="expression" priority="350" dxfId="1" stopIfTrue="1">
      <formula>AND(D103&lt;&gt;"",NOT($D$14=""),NOT(AND($D$14&lt;&gt;"",$D$14&gt;0)))</formula>
    </cfRule>
    <cfRule type="expression" priority="351" dxfId="2" stopIfTrue="1">
      <formula>AND(AND($D$14&lt;&gt;"",$D$14&gt;0),D103="")</formula>
    </cfRule>
    <cfRule type="expression" priority="352" dxfId="3" stopIfTrue="1">
      <formula>AND(D103="",NOT(AND($D$14&lt;&gt;"",$D$14&gt;0)))</formula>
    </cfRule>
  </conditionalFormatting>
  <conditionalFormatting sqref="D104:AG104">
    <cfRule type="expression" priority="353" dxfId="0" stopIfTrue="1">
      <formula>AND(D104&lt;&gt;"",D$103="",NOT(D$103&lt;&gt;""))</formula>
    </cfRule>
    <cfRule type="expression" priority="354" dxfId="1" stopIfTrue="1">
      <formula>AND(D104&lt;&gt;"",NOT(D$103=""),NOT(D$103&lt;&gt;""))</formula>
    </cfRule>
    <cfRule type="expression" priority="355" dxfId="2" stopIfTrue="1">
      <formula>AND(D$103&lt;&gt;"",D104="")</formula>
    </cfRule>
    <cfRule type="expression" priority="356" dxfId="3" stopIfTrue="1">
      <formula>AND(D104="",NOT(D$103&lt;&gt;""))</formula>
    </cfRule>
  </conditionalFormatting>
  <conditionalFormatting sqref="D105:AG105">
    <cfRule type="expression" priority="357" dxfId="0" stopIfTrue="1">
      <formula>AND(D105&lt;&gt;"",$D$16="",NOT(AND($D$16&lt;&gt;"",$D$16&gt;0)))</formula>
    </cfRule>
    <cfRule type="expression" priority="358" dxfId="1" stopIfTrue="1">
      <formula>AND(D105&lt;&gt;"",NOT($D$16=""),NOT(AND($D$16&lt;&gt;"",$D$16&gt;0)))</formula>
    </cfRule>
    <cfRule type="expression" priority="359" dxfId="2" stopIfTrue="1">
      <formula>AND(AND($D$16&lt;&gt;"",$D$16&gt;0),D105="")</formula>
    </cfRule>
    <cfRule type="expression" priority="360" dxfId="3" stopIfTrue="1">
      <formula>AND(D105="",NOT(AND($D$16&lt;&gt;"",$D$16&gt;0)))</formula>
    </cfRule>
  </conditionalFormatting>
  <conditionalFormatting sqref="D106:AG106">
    <cfRule type="expression" priority="361" dxfId="0" stopIfTrue="1">
      <formula>AND(D106&lt;&gt;"",D$105="",NOT(D$105&lt;&gt;""))</formula>
    </cfRule>
    <cfRule type="expression" priority="362" dxfId="1" stopIfTrue="1">
      <formula>AND(D106&lt;&gt;"",NOT(D$105=""),NOT(D$105&lt;&gt;""))</formula>
    </cfRule>
    <cfRule type="expression" priority="363" dxfId="2" stopIfTrue="1">
      <formula>AND(D$105&lt;&gt;"",D106="")</formula>
    </cfRule>
    <cfRule type="expression" priority="364" dxfId="3" stopIfTrue="1">
      <formula>AND(D106="",NOT(D$105&lt;&gt;""))</formula>
    </cfRule>
  </conditionalFormatting>
  <conditionalFormatting sqref="D107:AG107">
    <cfRule type="expression" priority="365" dxfId="0" stopIfTrue="1">
      <formula>AND(D107&lt;&gt;"",$D$16="",NOT(AND($D$16&lt;&gt;"",$D$16&gt;0)))</formula>
    </cfRule>
    <cfRule type="expression" priority="366" dxfId="1" stopIfTrue="1">
      <formula>AND(D107&lt;&gt;"",NOT($D$16=""),NOT(AND($D$16&lt;&gt;"",$D$16&gt;0)))</formula>
    </cfRule>
    <cfRule type="expression" priority="367" dxfId="2" stopIfTrue="1">
      <formula>AND(AND($D$16&lt;&gt;"",$D$16&gt;0),D107="")</formula>
    </cfRule>
    <cfRule type="expression" priority="368" dxfId="3" stopIfTrue="1">
      <formula>AND(D107="",NOT(AND($D$16&lt;&gt;"",$D$16&gt;0)))</formula>
    </cfRule>
  </conditionalFormatting>
  <conditionalFormatting sqref="D108:AG108">
    <cfRule type="expression" priority="369" dxfId="0" stopIfTrue="1">
      <formula>AND(D108&lt;&gt;"",D$107="",NOT(D$107&lt;&gt;""))</formula>
    </cfRule>
    <cfRule type="expression" priority="370" dxfId="1" stopIfTrue="1">
      <formula>AND(D108&lt;&gt;"",NOT(D$107=""),NOT(D$107&lt;&gt;""))</formula>
    </cfRule>
    <cfRule type="expression" priority="371" dxfId="2" stopIfTrue="1">
      <formula>AND(D$107&lt;&gt;"",D108="")</formula>
    </cfRule>
    <cfRule type="expression" priority="372" dxfId="3" stopIfTrue="1">
      <formula>AND(D108="",NOT(D$107&lt;&gt;""))</formula>
    </cfRule>
  </conditionalFormatting>
  <conditionalFormatting sqref="D109:AG109">
    <cfRule type="expression" priority="373" dxfId="0" stopIfTrue="1">
      <formula>AND(D109&lt;&gt;"",$D$18="",NOT(AND($D$18&lt;&gt;"",$D$18&gt;0)))</formula>
    </cfRule>
    <cfRule type="expression" priority="374" dxfId="1" stopIfTrue="1">
      <formula>AND(D109&lt;&gt;"",NOT($D$18=""),NOT(AND($D$18&lt;&gt;"",$D$18&gt;0)))</formula>
    </cfRule>
    <cfRule type="expression" priority="375" dxfId="2" stopIfTrue="1">
      <formula>AND(AND($D$18&lt;&gt;"",$D$18&gt;0),D109="")</formula>
    </cfRule>
    <cfRule type="expression" priority="376" dxfId="3" stopIfTrue="1">
      <formula>AND(D109="",NOT(AND($D$18&lt;&gt;"",$D$18&gt;0)))</formula>
    </cfRule>
  </conditionalFormatting>
  <conditionalFormatting sqref="D110:AG110">
    <cfRule type="expression" priority="377" dxfId="0" stopIfTrue="1">
      <formula>AND(D110&lt;&gt;"",D$109="",NOT(D$109&lt;&gt;""))</formula>
    </cfRule>
    <cfRule type="expression" priority="378" dxfId="1" stopIfTrue="1">
      <formula>AND(D110&lt;&gt;"",NOT(D$109=""),NOT(D$109&lt;&gt;""))</formula>
    </cfRule>
    <cfRule type="expression" priority="379" dxfId="2" stopIfTrue="1">
      <formula>AND(D$109&lt;&gt;"",D110="")</formula>
    </cfRule>
    <cfRule type="expression" priority="380" dxfId="3" stopIfTrue="1">
      <formula>AND(D110="",NOT(D$109&lt;&gt;""))</formula>
    </cfRule>
  </conditionalFormatting>
  <conditionalFormatting sqref="D111:AG111">
    <cfRule type="expression" priority="381" dxfId="0" stopIfTrue="1">
      <formula>AND(D111&lt;&gt;"",$D$18="",NOT(AND($D$18&lt;&gt;"",$D$18&gt;0)))</formula>
    </cfRule>
    <cfRule type="expression" priority="382" dxfId="1" stopIfTrue="1">
      <formula>AND(D111&lt;&gt;"",NOT($D$18=""),NOT(AND($D$18&lt;&gt;"",$D$18&gt;0)))</formula>
    </cfRule>
    <cfRule type="expression" priority="383" dxfId="2" stopIfTrue="1">
      <formula>AND(AND($D$18&lt;&gt;"",$D$18&gt;0),D111="")</formula>
    </cfRule>
    <cfRule type="expression" priority="384" dxfId="3" stopIfTrue="1">
      <formula>AND(D111="",NOT(AND($D$18&lt;&gt;"",$D$18&gt;0)))</formula>
    </cfRule>
  </conditionalFormatting>
  <conditionalFormatting sqref="D112:AG112">
    <cfRule type="expression" priority="385" dxfId="0" stopIfTrue="1">
      <formula>AND(D112&lt;&gt;"",D$111="",NOT(D$111&lt;&gt;""))</formula>
    </cfRule>
    <cfRule type="expression" priority="386" dxfId="1" stopIfTrue="1">
      <formula>AND(D112&lt;&gt;"",NOT(D$111=""),NOT(D$111&lt;&gt;""))</formula>
    </cfRule>
    <cfRule type="expression" priority="387" dxfId="2" stopIfTrue="1">
      <formula>AND(D$111&lt;&gt;"",D112="")</formula>
    </cfRule>
    <cfRule type="expression" priority="388" dxfId="3" stopIfTrue="1">
      <formula>AND(D112="",NOT(D$111&lt;&gt;""))</formula>
    </cfRule>
  </conditionalFormatting>
  <conditionalFormatting sqref="D118:AG118">
    <cfRule type="expression" priority="389" dxfId="0" stopIfTrue="1">
      <formula>AND(D118&lt;&gt;"",$D$117="",NOT(AND($D$117&lt;&gt;"",$D$117&gt;0)))</formula>
    </cfRule>
    <cfRule type="expression" priority="390" dxfId="1" stopIfTrue="1">
      <formula>AND(D118&lt;&gt;"",NOT($D$117=""),NOT(AND($D$117&lt;&gt;"",$D$117&gt;0)))</formula>
    </cfRule>
    <cfRule type="expression" priority="391" dxfId="2" stopIfTrue="1">
      <formula>AND(AND($D$117&lt;&gt;"",$D$117&gt;0),D118="")</formula>
    </cfRule>
    <cfRule type="expression" priority="392" dxfId="3" stopIfTrue="1">
      <formula>AND(D118="",NOT(AND($D$117&lt;&gt;"",$D$117&gt;0)))</formula>
    </cfRule>
  </conditionalFormatting>
  <conditionalFormatting sqref="D119:AG119">
    <cfRule type="expression" priority="393" dxfId="0" stopIfTrue="1">
      <formula>AND(D119&lt;&gt;"",D$118="",NOT(D$118&lt;&gt;""))</formula>
    </cfRule>
    <cfRule type="expression" priority="394" dxfId="1" stopIfTrue="1">
      <formula>AND(D119&lt;&gt;"",NOT(D$118=""),NOT(D$118&lt;&gt;""))</formula>
    </cfRule>
    <cfRule type="expression" priority="395" dxfId="2" stopIfTrue="1">
      <formula>AND(D$118&lt;&gt;"",D119="")</formula>
    </cfRule>
    <cfRule type="expression" priority="396" dxfId="3" stopIfTrue="1">
      <formula>AND(D119="",NOT(D$118&lt;&gt;""))</formula>
    </cfRule>
  </conditionalFormatting>
  <conditionalFormatting sqref="D125">
    <cfRule type="expression" priority="397" dxfId="0" stopIfTrue="1">
      <formula>AND(D125&lt;&gt;"",$D$124="",NOT(AND($D$124&lt;&gt;"",$D$124="Yes")))</formula>
    </cfRule>
    <cfRule type="expression" priority="398" dxfId="1" stopIfTrue="1">
      <formula>AND(D125&lt;&gt;"",NOT($D$124=""),NOT(AND($D$124&lt;&gt;"",$D$124="Yes")))</formula>
    </cfRule>
    <cfRule type="expression" priority="399" dxfId="2" stopIfTrue="1">
      <formula>AND(AND($D$124&lt;&gt;"",$D$124="Yes"),D125="")</formula>
    </cfRule>
    <cfRule type="expression" priority="400" dxfId="3" stopIfTrue="1">
      <formula>AND(D125="",NOT(AND($D$124&lt;&gt;"",$D$124="Yes")))</formula>
    </cfRule>
  </conditionalFormatting>
  <conditionalFormatting sqref="D130">
    <cfRule type="expression" priority="401" dxfId="0" stopIfTrue="1">
      <formula>AND(D130&lt;&gt;"",$D$129="",NOT(AND($D$129&lt;&gt;"",$D$129&gt;0)))</formula>
    </cfRule>
    <cfRule type="expression" priority="402" dxfId="1" stopIfTrue="1">
      <formula>AND(D130&lt;&gt;"",NOT($D$129=""),NOT(AND($D$129&lt;&gt;"",$D$129&gt;0)))</formula>
    </cfRule>
    <cfRule type="expression" priority="403" dxfId="2" stopIfTrue="1">
      <formula>AND(AND($D$129&lt;&gt;"",$D$129&gt;0),D130="")</formula>
    </cfRule>
    <cfRule type="expression" priority="404" dxfId="3" stopIfTrue="1">
      <formula>AND(D130="",NOT(AND($D$129&lt;&gt;"",$D$129&gt;0)))</formula>
    </cfRule>
  </conditionalFormatting>
  <conditionalFormatting sqref="D133">
    <cfRule type="expression" priority="405" dxfId="0" stopIfTrue="1">
      <formula>AND(D133&lt;&gt;"",$D$132="",NOT(AND($D$132&lt;&gt;"",$D$132="Yes")))</formula>
    </cfRule>
    <cfRule type="expression" priority="406" dxfId="1" stopIfTrue="1">
      <formula>AND(D133&lt;&gt;"",NOT($D$132=""),NOT(AND($D$132&lt;&gt;"",$D$132="Yes")))</formula>
    </cfRule>
    <cfRule type="expression" priority="407" dxfId="2" stopIfTrue="1">
      <formula>AND(AND($D$132&lt;&gt;"",$D$132="Yes"),D133="")</formula>
    </cfRule>
    <cfRule type="expression" priority="408" dxfId="3" stopIfTrue="1">
      <formula>AND(D133="",NOT(AND($D$132&lt;&gt;"",$D$132="Yes")))</formula>
    </cfRule>
  </conditionalFormatting>
  <conditionalFormatting sqref="D136">
    <cfRule type="expression" priority="409" dxfId="0" stopIfTrue="1">
      <formula>AND(D136&lt;&gt;"",COUNTA('2- AMLE'!$D$135:$D$135)=0,NOT(OR(COUNTIF('2- AMLE'!$D$135:$D$135,"Low")&gt;0,COUNTIF('2- AMLE'!$D$135:$D$135,"Lower Medium")&gt;0,COUNTIF('2- AMLE'!$D$135:$D$135,"Medium")&gt;0,COUNTIF('2- AMLE'!$D$135:$D$135,"Higher Medium")&gt;0,COUNTIF('2- AMLE'!$D$135:$D$135,"High")&gt;0,COUNTIF('2- AMLE'!$D$135:$D$135,"Very High")&gt;0)))</formula>
    </cfRule>
    <cfRule type="expression" priority="410" dxfId="1" stopIfTrue="1">
      <formula>AND(D136&lt;&gt;"",NOT(COUNTA('2- AMLE'!$D$135:$D$135)=0),NOT(OR(COUNTIF('2- AMLE'!$D$135:$D$135,"Low")&gt;0,COUNTIF('2- AMLE'!$D$135:$D$135,"Lower Medium")&gt;0,COUNTIF('2- AMLE'!$D$135:$D$135,"Medium")&gt;0,COUNTIF('2- AMLE'!$D$135:$D$135,"Higher Medium")&gt;0,COUNTIF('2- AMLE'!$D$135:$D$135,"High")&gt;0,COUNTIF('2- AMLE'!$D$135:$D$135,"Very High")&gt;0)))</formula>
    </cfRule>
    <cfRule type="expression" priority="411" dxfId="2" stopIfTrue="1">
      <formula>AND(OR(COUNTIF('2- AMLE'!$D$135:$D$135,"Low")&gt;0,COUNTIF('2- AMLE'!$D$135:$D$135,"Lower Medium")&gt;0,COUNTIF('2- AMLE'!$D$135:$D$135,"Medium")&gt;0,COUNTIF('2- AMLE'!$D$135:$D$135,"Higher Medium")&gt;0,COUNTIF('2- AMLE'!$D$135:$D$135,"High")&gt;0,COUNTIF('2- AMLE'!$D$135:$D$135,"Very High")&gt;0),D136="")</formula>
    </cfRule>
    <cfRule type="expression" priority="412" dxfId="3" stopIfTrue="1">
      <formula>AND(D136="",NOT(OR(COUNTIF('2- AMLE'!$D$135:$D$135,"Low")&gt;0,COUNTIF('2- AMLE'!$D$135:$D$135,"Lower Medium")&gt;0,COUNTIF('2- AMLE'!$D$135:$D$135,"Medium")&gt;0,COUNTIF('2- AMLE'!$D$135:$D$135,"Higher Medium")&gt;0,COUNTIF('2- AMLE'!$D$135:$D$135,"High")&gt;0,COUNTIF('2- AMLE'!$D$135:$D$135,"Very High")&gt;0)))</formula>
    </cfRule>
  </conditionalFormatting>
  <conditionalFormatting sqref="D137">
    <cfRule type="expression" priority="413" dxfId="0" stopIfTrue="1">
      <formula>AND(D137&lt;&gt;"",COUNTA('2- AMLE'!$D$135:$D$135)=0,NOT(OR(COUNTIF('2- AMLE'!$D$135:$D$135,"Low")&gt;0,COUNTIF('2- AMLE'!$D$135:$D$135,"Lower Medium")&gt;0,COUNTIF('2- AMLE'!$D$135:$D$135,"Medium")&gt;0,COUNTIF('2- AMLE'!$D$135:$D$135,"Higher Medium")&gt;0,COUNTIF('2- AMLE'!$D$135:$D$135,"High")&gt;0,COUNTIF('2- AMLE'!$D$135:$D$135,"Very High")&gt;0)))</formula>
    </cfRule>
    <cfRule type="expression" priority="414" dxfId="1" stopIfTrue="1">
      <formula>AND(D137&lt;&gt;"",NOT(COUNTA('2- AMLE'!$D$135:$D$135)=0),NOT(OR(COUNTIF('2- AMLE'!$D$135:$D$135,"Low")&gt;0,COUNTIF('2- AMLE'!$D$135:$D$135,"Lower Medium")&gt;0,COUNTIF('2- AMLE'!$D$135:$D$135,"Medium")&gt;0,COUNTIF('2- AMLE'!$D$135:$D$135,"Higher Medium")&gt;0,COUNTIF('2- AMLE'!$D$135:$D$135,"High")&gt;0,COUNTIF('2- AMLE'!$D$135:$D$135,"Very High")&gt;0)))</formula>
    </cfRule>
    <cfRule type="expression" priority="415" dxfId="2" stopIfTrue="1">
      <formula>AND(OR(COUNTIF('2- AMLE'!$D$135:$D$135,"Low")&gt;0,COUNTIF('2- AMLE'!$D$135:$D$135,"Lower Medium")&gt;0,COUNTIF('2- AMLE'!$D$135:$D$135,"Medium")&gt;0,COUNTIF('2- AMLE'!$D$135:$D$135,"Higher Medium")&gt;0,COUNTIF('2- AMLE'!$D$135:$D$135,"High")&gt;0,COUNTIF('2- AMLE'!$D$135:$D$135,"Very High")&gt;0),D137="")</formula>
    </cfRule>
    <cfRule type="expression" priority="416" dxfId="3" stopIfTrue="1">
      <formula>AND(D137="",NOT(OR(COUNTIF('2- AMLE'!$D$135:$D$135,"Low")&gt;0,COUNTIF('2- AMLE'!$D$135:$D$135,"Lower Medium")&gt;0,COUNTIF('2- AMLE'!$D$135:$D$135,"Medium")&gt;0,COUNTIF('2- AMLE'!$D$135:$D$135,"Higher Medium")&gt;0,COUNTIF('2- AMLE'!$D$135:$D$135,"High")&gt;0,COUNTIF('2- AMLE'!$D$135:$D$135,"Very High")&gt;0)))</formula>
    </cfRule>
  </conditionalFormatting>
  <conditionalFormatting sqref="D138">
    <cfRule type="expression" priority="417" dxfId="0" stopIfTrue="1">
      <formula>AND(D138&lt;&gt;"",COUNTA('2- AMLE'!$D$135:$D$135)=0,NOT(OR(COUNTIF('2- AMLE'!$D$135:$D$135,"Low")&gt;0,COUNTIF('2- AMLE'!$D$135:$D$135,"Lower Medium")&gt;0,COUNTIF('2- AMLE'!$D$135:$D$135,"Medium")&gt;0,COUNTIF('2- AMLE'!$D$135:$D$135,"Higher Medium")&gt;0,COUNTIF('2- AMLE'!$D$135:$D$135,"High")&gt;0,COUNTIF('2- AMLE'!$D$135:$D$135,"Very High")&gt;0)))</formula>
    </cfRule>
    <cfRule type="expression" priority="418" dxfId="1" stopIfTrue="1">
      <formula>AND(D138&lt;&gt;"",NOT(COUNTA('2- AMLE'!$D$135:$D$135)=0),NOT(OR(COUNTIF('2- AMLE'!$D$135:$D$135,"Low")&gt;0,COUNTIF('2- AMLE'!$D$135:$D$135,"Lower Medium")&gt;0,COUNTIF('2- AMLE'!$D$135:$D$135,"Medium")&gt;0,COUNTIF('2- AMLE'!$D$135:$D$135,"Higher Medium")&gt;0,COUNTIF('2- AMLE'!$D$135:$D$135,"High")&gt;0,COUNTIF('2- AMLE'!$D$135:$D$135,"Very High")&gt;0)))</formula>
    </cfRule>
    <cfRule type="expression" priority="419" dxfId="2" stopIfTrue="1">
      <formula>AND(OR(COUNTIF('2- AMLE'!$D$135:$D$135,"Low")&gt;0,COUNTIF('2- AMLE'!$D$135:$D$135,"Lower Medium")&gt;0,COUNTIF('2- AMLE'!$D$135:$D$135,"Medium")&gt;0,COUNTIF('2- AMLE'!$D$135:$D$135,"Higher Medium")&gt;0,COUNTIF('2- AMLE'!$D$135:$D$135,"High")&gt;0,COUNTIF('2- AMLE'!$D$135:$D$135,"Very High")&gt;0),D138="")</formula>
    </cfRule>
    <cfRule type="expression" priority="420" dxfId="3" stopIfTrue="1">
      <formula>AND(D138="",NOT(OR(COUNTIF('2- AMLE'!$D$135:$D$135,"Low")&gt;0,COUNTIF('2- AMLE'!$D$135:$D$135,"Lower Medium")&gt;0,COUNTIF('2- AMLE'!$D$135:$D$135,"Medium")&gt;0,COUNTIF('2- AMLE'!$D$135:$D$135,"Higher Medium")&gt;0,COUNTIF('2- AMLE'!$D$135:$D$135,"High")&gt;0,COUNTIF('2- AMLE'!$D$135:$D$135,"Very High")&gt;0)))</formula>
    </cfRule>
  </conditionalFormatting>
  <conditionalFormatting sqref="D139">
    <cfRule type="expression" priority="421" dxfId="0" stopIfTrue="1">
      <formula>AND(D139&lt;&gt;"",COUNTA('2- AMLE'!$D$135:$D$135)=0,NOT(OR(COUNTIF('2- AMLE'!$D$135:$D$135,"Low")&gt;0,COUNTIF('2- AMLE'!$D$135:$D$135,"Lower Medium")&gt;0,COUNTIF('2- AMLE'!$D$135:$D$135,"Medium")&gt;0,COUNTIF('2- AMLE'!$D$135:$D$135,"Higher Medium")&gt;0,COUNTIF('2- AMLE'!$D$135:$D$135,"High")&gt;0,COUNTIF('2- AMLE'!$D$135:$D$135,"Very High")&gt;0)))</formula>
    </cfRule>
    <cfRule type="expression" priority="422" dxfId="1" stopIfTrue="1">
      <formula>AND(D139&lt;&gt;"",NOT(COUNTA('2- AMLE'!$D$135:$D$135)=0),NOT(OR(COUNTIF('2- AMLE'!$D$135:$D$135,"Low")&gt;0,COUNTIF('2- AMLE'!$D$135:$D$135,"Lower Medium")&gt;0,COUNTIF('2- AMLE'!$D$135:$D$135,"Medium")&gt;0,COUNTIF('2- AMLE'!$D$135:$D$135,"Higher Medium")&gt;0,COUNTIF('2- AMLE'!$D$135:$D$135,"High")&gt;0,COUNTIF('2- AMLE'!$D$135:$D$135,"Very High")&gt;0)))</formula>
    </cfRule>
    <cfRule type="expression" priority="423" dxfId="2" stopIfTrue="1">
      <formula>AND(OR(COUNTIF('2- AMLE'!$D$135:$D$135,"Low")&gt;0,COUNTIF('2- AMLE'!$D$135:$D$135,"Lower Medium")&gt;0,COUNTIF('2- AMLE'!$D$135:$D$135,"Medium")&gt;0,COUNTIF('2- AMLE'!$D$135:$D$135,"Higher Medium")&gt;0,COUNTIF('2- AMLE'!$D$135:$D$135,"High")&gt;0,COUNTIF('2- AMLE'!$D$135:$D$135,"Very High")&gt;0),D139="")</formula>
    </cfRule>
    <cfRule type="expression" priority="424" dxfId="3" stopIfTrue="1">
      <formula>AND(D139="",NOT(OR(COUNTIF('2- AMLE'!$D$135:$D$135,"Low")&gt;0,COUNTIF('2- AMLE'!$D$135:$D$135,"Lower Medium")&gt;0,COUNTIF('2- AMLE'!$D$135:$D$135,"Medium")&gt;0,COUNTIF('2- AMLE'!$D$135:$D$135,"Higher Medium")&gt;0,COUNTIF('2- AMLE'!$D$135:$D$135,"High")&gt;0,COUNTIF('2- AMLE'!$D$135:$D$135,"Very High")&gt;0)))</formula>
    </cfRule>
  </conditionalFormatting>
  <conditionalFormatting sqref="D140">
    <cfRule type="expression" priority="425" dxfId="0" stopIfTrue="1">
      <formula>AND(D140&lt;&gt;"",COUNTA('2- AMLE'!$D$135:$D$135)=0,NOT(OR(COUNTIF('2- AMLE'!$D$135:$D$135,"Low")&gt;0,COUNTIF('2- AMLE'!$D$135:$D$135,"Lower Medium")&gt;0,COUNTIF('2- AMLE'!$D$135:$D$135,"Medium")&gt;0,COUNTIF('2- AMLE'!$D$135:$D$135,"Higher Medium")&gt;0,COUNTIF('2- AMLE'!$D$135:$D$135,"High")&gt;0,COUNTIF('2- AMLE'!$D$135:$D$135,"Very High")&gt;0)))</formula>
    </cfRule>
    <cfRule type="expression" priority="426" dxfId="1" stopIfTrue="1">
      <formula>AND(D140&lt;&gt;"",NOT(COUNTA('2- AMLE'!$D$135:$D$135)=0),NOT(OR(COUNTIF('2- AMLE'!$D$135:$D$135,"Low")&gt;0,COUNTIF('2- AMLE'!$D$135:$D$135,"Lower Medium")&gt;0,COUNTIF('2- AMLE'!$D$135:$D$135,"Medium")&gt;0,COUNTIF('2- AMLE'!$D$135:$D$135,"Higher Medium")&gt;0,COUNTIF('2- AMLE'!$D$135:$D$135,"High")&gt;0,COUNTIF('2- AMLE'!$D$135:$D$135,"Very High")&gt;0)))</formula>
    </cfRule>
    <cfRule type="expression" priority="427" dxfId="2" stopIfTrue="1">
      <formula>AND(OR(COUNTIF('2- AMLE'!$D$135:$D$135,"Low")&gt;0,COUNTIF('2- AMLE'!$D$135:$D$135,"Lower Medium")&gt;0,COUNTIF('2- AMLE'!$D$135:$D$135,"Medium")&gt;0,COUNTIF('2- AMLE'!$D$135:$D$135,"Higher Medium")&gt;0,COUNTIF('2- AMLE'!$D$135:$D$135,"High")&gt;0,COUNTIF('2- AMLE'!$D$135:$D$135,"Very High")&gt;0),D140="")</formula>
    </cfRule>
    <cfRule type="expression" priority="428" dxfId="3" stopIfTrue="1">
      <formula>AND(D140="",NOT(OR(COUNTIF('2- AMLE'!$D$135:$D$135,"Low")&gt;0,COUNTIF('2- AMLE'!$D$135:$D$135,"Lower Medium")&gt;0,COUNTIF('2- AMLE'!$D$135:$D$135,"Medium")&gt;0,COUNTIF('2- AMLE'!$D$135:$D$135,"Higher Medium")&gt;0,COUNTIF('2- AMLE'!$D$135:$D$135,"High")&gt;0,COUNTIF('2- AMLE'!$D$135:$D$135,"Very High")&gt;0)))</formula>
    </cfRule>
  </conditionalFormatting>
  <conditionalFormatting sqref="D141">
    <cfRule type="expression" priority="429" dxfId="0" stopIfTrue="1">
      <formula>AND(D141&lt;&gt;"",COUNTA('2- AMLE'!$D$135:$D$135)=0,NOT(OR(COUNTIF('2- AMLE'!$D$135:$D$135,"Low")&gt;0,COUNTIF('2- AMLE'!$D$135:$D$135,"Lower Medium")&gt;0,COUNTIF('2- AMLE'!$D$135:$D$135,"Medium")&gt;0,COUNTIF('2- AMLE'!$D$135:$D$135,"Higher Medium")&gt;0,COUNTIF('2- AMLE'!$D$135:$D$135,"High")&gt;0,COUNTIF('2- AMLE'!$D$135:$D$135,"Very High")&gt;0)))</formula>
    </cfRule>
    <cfRule type="expression" priority="430" dxfId="1" stopIfTrue="1">
      <formula>AND(D141&lt;&gt;"",NOT(COUNTA('2- AMLE'!$D$135:$D$135)=0),NOT(OR(COUNTIF('2- AMLE'!$D$135:$D$135,"Low")&gt;0,COUNTIF('2- AMLE'!$D$135:$D$135,"Lower Medium")&gt;0,COUNTIF('2- AMLE'!$D$135:$D$135,"Medium")&gt;0,COUNTIF('2- AMLE'!$D$135:$D$135,"Higher Medium")&gt;0,COUNTIF('2- AMLE'!$D$135:$D$135,"High")&gt;0,COUNTIF('2- AMLE'!$D$135:$D$135,"Very High")&gt;0)))</formula>
    </cfRule>
    <cfRule type="expression" priority="431" dxfId="2" stopIfTrue="1">
      <formula>AND(OR(COUNTIF('2- AMLE'!$D$135:$D$135,"Low")&gt;0,COUNTIF('2- AMLE'!$D$135:$D$135,"Lower Medium")&gt;0,COUNTIF('2- AMLE'!$D$135:$D$135,"Medium")&gt;0,COUNTIF('2- AMLE'!$D$135:$D$135,"Higher Medium")&gt;0,COUNTIF('2- AMLE'!$D$135:$D$135,"High")&gt;0,COUNTIF('2- AMLE'!$D$135:$D$135,"Very High")&gt;0),D141="")</formula>
    </cfRule>
    <cfRule type="expression" priority="432" dxfId="3" stopIfTrue="1">
      <formula>AND(D141="",NOT(OR(COUNTIF('2- AMLE'!$D$135:$D$135,"Low")&gt;0,COUNTIF('2- AMLE'!$D$135:$D$135,"Lower Medium")&gt;0,COUNTIF('2- AMLE'!$D$135:$D$135,"Medium")&gt;0,COUNTIF('2- AMLE'!$D$135:$D$135,"Higher Medium")&gt;0,COUNTIF('2- AMLE'!$D$135:$D$135,"High")&gt;0,COUNTIF('2- AMLE'!$D$135:$D$135,"Very High")&gt;0)))</formula>
    </cfRule>
  </conditionalFormatting>
  <conditionalFormatting sqref="D142">
    <cfRule type="expression" priority="433" dxfId="0" stopIfTrue="1">
      <formula>AND(D142&lt;&gt;"",COUNTA('2- AMLE'!$D$135:$D$135)=0,NOT(OR(COUNTIF('2- AMLE'!$D$135:$D$135,"Low")&gt;0,COUNTIF('2- AMLE'!$D$135:$D$135,"Lower Medium")&gt;0,COUNTIF('2- AMLE'!$D$135:$D$135,"Medium")&gt;0,COUNTIF('2- AMLE'!$D$135:$D$135,"Higher Medium")&gt;0,COUNTIF('2- AMLE'!$D$135:$D$135,"High")&gt;0,COUNTIF('2- AMLE'!$D$135:$D$135,"Very High")&gt;0)))</formula>
    </cfRule>
    <cfRule type="expression" priority="434" dxfId="1" stopIfTrue="1">
      <formula>AND(D142&lt;&gt;"",NOT(COUNTA('2- AMLE'!$D$135:$D$135)=0),NOT(OR(COUNTIF('2- AMLE'!$D$135:$D$135,"Low")&gt;0,COUNTIF('2- AMLE'!$D$135:$D$135,"Lower Medium")&gt;0,COUNTIF('2- AMLE'!$D$135:$D$135,"Medium")&gt;0,COUNTIF('2- AMLE'!$D$135:$D$135,"Higher Medium")&gt;0,COUNTIF('2- AMLE'!$D$135:$D$135,"High")&gt;0,COUNTIF('2- AMLE'!$D$135:$D$135,"Very High")&gt;0)))</formula>
    </cfRule>
    <cfRule type="expression" priority="435" dxfId="2" stopIfTrue="1">
      <formula>AND(OR(COUNTIF('2- AMLE'!$D$135:$D$135,"Low")&gt;0,COUNTIF('2- AMLE'!$D$135:$D$135,"Lower Medium")&gt;0,COUNTIF('2- AMLE'!$D$135:$D$135,"Medium")&gt;0,COUNTIF('2- AMLE'!$D$135:$D$135,"Higher Medium")&gt;0,COUNTIF('2- AMLE'!$D$135:$D$135,"High")&gt;0,COUNTIF('2- AMLE'!$D$135:$D$135,"Very High")&gt;0),D142="")</formula>
    </cfRule>
    <cfRule type="expression" priority="436" dxfId="3" stopIfTrue="1">
      <formula>AND(D142="",NOT(OR(COUNTIF('2- AMLE'!$D$135:$D$135,"Low")&gt;0,COUNTIF('2- AMLE'!$D$135:$D$135,"Lower Medium")&gt;0,COUNTIF('2- AMLE'!$D$135:$D$135,"Medium")&gt;0,COUNTIF('2- AMLE'!$D$135:$D$135,"Higher Medium")&gt;0,COUNTIF('2- AMLE'!$D$135:$D$135,"High")&gt;0,COUNTIF('2- AMLE'!$D$135:$D$135,"Very High")&gt;0)))</formula>
    </cfRule>
  </conditionalFormatting>
  <conditionalFormatting sqref="D143">
    <cfRule type="expression" priority="437" dxfId="0" stopIfTrue="1">
      <formula>AND(D143&lt;&gt;"",COUNTA('2- AMLE'!$D$135:$D$135)=0,NOT(OR(COUNTIF('2- AMLE'!$D$135:$D$135,"Low")&gt;0,COUNTIF('2- AMLE'!$D$135:$D$135,"Lower Medium")&gt;0,COUNTIF('2- AMLE'!$D$135:$D$135,"Medium")&gt;0,COUNTIF('2- AMLE'!$D$135:$D$135,"Higher Medium")&gt;0,COUNTIF('2- AMLE'!$D$135:$D$135,"High")&gt;0,COUNTIF('2- AMLE'!$D$135:$D$135,"Very High")&gt;0)))</formula>
    </cfRule>
    <cfRule type="expression" priority="438" dxfId="1" stopIfTrue="1">
      <formula>AND(D143&lt;&gt;"",NOT(COUNTA('2- AMLE'!$D$135:$D$135)=0),NOT(OR(COUNTIF('2- AMLE'!$D$135:$D$135,"Low")&gt;0,COUNTIF('2- AMLE'!$D$135:$D$135,"Lower Medium")&gt;0,COUNTIF('2- AMLE'!$D$135:$D$135,"Medium")&gt;0,COUNTIF('2- AMLE'!$D$135:$D$135,"Higher Medium")&gt;0,COUNTIF('2- AMLE'!$D$135:$D$135,"High")&gt;0,COUNTIF('2- AMLE'!$D$135:$D$135,"Very High")&gt;0)))</formula>
    </cfRule>
    <cfRule type="expression" priority="439" dxfId="2" stopIfTrue="1">
      <formula>AND(OR(COUNTIF('2- AMLE'!$D$135:$D$135,"Low")&gt;0,COUNTIF('2- AMLE'!$D$135:$D$135,"Lower Medium")&gt;0,COUNTIF('2- AMLE'!$D$135:$D$135,"Medium")&gt;0,COUNTIF('2- AMLE'!$D$135:$D$135,"Higher Medium")&gt;0,COUNTIF('2- AMLE'!$D$135:$D$135,"High")&gt;0,COUNTIF('2- AMLE'!$D$135:$D$135,"Very High")&gt;0),D143="")</formula>
    </cfRule>
    <cfRule type="expression" priority="440" dxfId="3" stopIfTrue="1">
      <formula>AND(D143="",NOT(OR(COUNTIF('2- AMLE'!$D$135:$D$135,"Low")&gt;0,COUNTIF('2- AMLE'!$D$135:$D$135,"Lower Medium")&gt;0,COUNTIF('2- AMLE'!$D$135:$D$135,"Medium")&gt;0,COUNTIF('2- AMLE'!$D$135:$D$135,"Higher Medium")&gt;0,COUNTIF('2- AMLE'!$D$135:$D$135,"High")&gt;0,COUNTIF('2- AMLE'!$D$135:$D$135,"Very High")&gt;0)))</formula>
    </cfRule>
  </conditionalFormatting>
  <conditionalFormatting sqref="D146">
    <cfRule type="expression" priority="441" dxfId="0" stopIfTrue="1">
      <formula>AND(D146&lt;&gt;"",$D$145="",NOT(AND($D$145&lt;&gt;"",$D$145="Yes")))</formula>
    </cfRule>
    <cfRule type="expression" priority="442" dxfId="1" stopIfTrue="1">
      <formula>AND(D146&lt;&gt;"",NOT($D$145=""),NOT(AND($D$145&lt;&gt;"",$D$145="Yes")))</formula>
    </cfRule>
    <cfRule type="expression" priority="443" dxfId="2" stopIfTrue="1">
      <formula>AND(AND($D$145&lt;&gt;"",$D$145="Yes"),D146="")</formula>
    </cfRule>
    <cfRule type="expression" priority="444" dxfId="3" stopIfTrue="1">
      <formula>AND(D146="",NOT(AND($D$145&lt;&gt;"",$D$145="Yes")))</formula>
    </cfRule>
  </conditionalFormatting>
  <conditionalFormatting sqref="D147">
    <cfRule type="expression" priority="445" dxfId="0" stopIfTrue="1">
      <formula>AND(D147&lt;&gt;"",$D$146="",NOT(AND($D$146&lt;&gt;"",$D$146="Yes")))</formula>
    </cfRule>
    <cfRule type="expression" priority="446" dxfId="1" stopIfTrue="1">
      <formula>AND(D147&lt;&gt;"",NOT($D$146=""),NOT(AND($D$146&lt;&gt;"",$D$146="Yes")))</formula>
    </cfRule>
    <cfRule type="expression" priority="447" dxfId="2" stopIfTrue="1">
      <formula>AND(AND($D$146&lt;&gt;"",$D$146="Yes"),D147="")</formula>
    </cfRule>
    <cfRule type="expression" priority="448" dxfId="3" stopIfTrue="1">
      <formula>AND(D147="",NOT(AND($D$146&lt;&gt;"",$D$146="Yes")))</formula>
    </cfRule>
  </conditionalFormatting>
  <conditionalFormatting sqref="D148">
    <cfRule type="expression" priority="449" dxfId="0" stopIfTrue="1">
      <formula>AND(D148&lt;&gt;"",$D$145="",NOT(OR(AND($D$145&lt;&gt;"",$D$145="No"),$D$145="Yes")))</formula>
    </cfRule>
    <cfRule type="expression" priority="450" dxfId="1" stopIfTrue="1">
      <formula>AND(D148&lt;&gt;"",NOT($D$145=""),NOT(OR(AND($D$145&lt;&gt;"",$D$145="No"),$D$145="Yes")))</formula>
    </cfRule>
    <cfRule type="expression" priority="451" dxfId="2" stopIfTrue="1">
      <formula>AND(OR(AND($D$145&lt;&gt;"",$D$145="No"),$D$145="Yes"),D148="")</formula>
    </cfRule>
    <cfRule type="expression" priority="452" dxfId="3" stopIfTrue="1">
      <formula>AND(D148="",NOT(OR(AND($D$145&lt;&gt;"",$D$145="No"),$D$145="Yes")))</formula>
    </cfRule>
  </conditionalFormatting>
  <conditionalFormatting sqref="D149">
    <cfRule type="expression" priority="453" dxfId="0" stopIfTrue="1">
      <formula>AND(D149&lt;&gt;"",$D$145="",NOT(OR(AND($D$145&lt;&gt;"",$D$145="No"),$D$145="Yes")))</formula>
    </cfRule>
    <cfRule type="expression" priority="454" dxfId="1" stopIfTrue="1">
      <formula>AND(D149&lt;&gt;"",NOT($D$145=""),NOT(OR(AND($D$145&lt;&gt;"",$D$145="No"),$D$145="Yes")))</formula>
    </cfRule>
    <cfRule type="expression" priority="455" dxfId="2" stopIfTrue="1">
      <formula>AND(OR(AND($D$145&lt;&gt;"",$D$145="No"),$D$145="Yes"),D149="")</formula>
    </cfRule>
    <cfRule type="expression" priority="456" dxfId="3" stopIfTrue="1">
      <formula>AND(D149="",NOT(OR(AND($D$145&lt;&gt;"",$D$145="No"),$D$145="Yes")))</formula>
    </cfRule>
  </conditionalFormatting>
  <conditionalFormatting sqref="D151">
    <cfRule type="expression" priority="457" dxfId="0" stopIfTrue="1">
      <formula>AND(D151&lt;&gt;"",$D$150="",NOT(AND($D$150&lt;&gt;"",$D$150="Yes")))</formula>
    </cfRule>
    <cfRule type="expression" priority="458" dxfId="1" stopIfTrue="1">
      <formula>AND(D151&lt;&gt;"",NOT($D$150=""),NOT(AND($D$150&lt;&gt;"",$D$150="Yes")))</formula>
    </cfRule>
    <cfRule type="expression" priority="459" dxfId="2" stopIfTrue="1">
      <formula>AND(AND($D$150&lt;&gt;"",$D$150="Yes"),D151="")</formula>
    </cfRule>
    <cfRule type="expression" priority="460" dxfId="3" stopIfTrue="1">
      <formula>AND(D151="",NOT(AND($D$150&lt;&gt;"",$D$150="Yes")))</formula>
    </cfRule>
  </conditionalFormatting>
  <conditionalFormatting sqref="D155">
    <cfRule type="expression" priority="461" dxfId="0" stopIfTrue="1">
      <formula>AND(D155&lt;&gt;"",$D$154="",NOT(AND($D$154&lt;&gt;"",$D$154&gt;0)))</formula>
    </cfRule>
    <cfRule type="expression" priority="462" dxfId="1" stopIfTrue="1">
      <formula>AND(D155&lt;&gt;"",NOT($D$154=""),NOT(AND($D$154&lt;&gt;"",$D$154&gt;0)))</formula>
    </cfRule>
    <cfRule type="expression" priority="463" dxfId="2" stopIfTrue="1">
      <formula>AND(AND($D$154&lt;&gt;"",$D$154&gt;0),D155="")</formula>
    </cfRule>
    <cfRule type="expression" priority="464" dxfId="3" stopIfTrue="1">
      <formula>AND(D155="",NOT(AND($D$154&lt;&gt;"",$D$154&gt;0)))</formula>
    </cfRule>
  </conditionalFormatting>
  <conditionalFormatting sqref="D156:AG156">
    <cfRule type="expression" priority="465" dxfId="0" stopIfTrue="1">
      <formula>AND(D156&lt;&gt;"",$D$150="",NOT(AND($D$150&lt;&gt;"",$D$150="Yes")))</formula>
    </cfRule>
    <cfRule type="expression" priority="466" dxfId="1" stopIfTrue="1">
      <formula>AND(D156&lt;&gt;"",NOT($D$150=""),NOT(AND($D$150&lt;&gt;"",$D$150="Yes")))</formula>
    </cfRule>
    <cfRule type="expression" priority="467" dxfId="2" stopIfTrue="1">
      <formula>AND(AND($D$150&lt;&gt;"",$D$150="Yes"),D156="")</formula>
    </cfRule>
    <cfRule type="expression" priority="468" dxfId="3" stopIfTrue="1">
      <formula>AND(D156="",NOT(AND($D$150&lt;&gt;"",$D$150="Yes")))</formula>
    </cfRule>
  </conditionalFormatting>
  <conditionalFormatting sqref="D157:AG157">
    <cfRule type="expression" priority="469" dxfId="0" stopIfTrue="1">
      <formula>AND(D157&lt;&gt;"",$D$150="",NOT(AND($D$150&lt;&gt;"",$D$150="Yes")))</formula>
    </cfRule>
    <cfRule type="expression" priority="470" dxfId="1" stopIfTrue="1">
      <formula>AND(D157&lt;&gt;"",NOT($D$150=""),NOT(AND($D$150&lt;&gt;"",$D$150="Yes")))</formula>
    </cfRule>
    <cfRule type="expression" priority="471" dxfId="2" stopIfTrue="1">
      <formula>AND(AND($D$150&lt;&gt;"",$D$150="Yes"),D157="")</formula>
    </cfRule>
    <cfRule type="expression" priority="472" dxfId="3" stopIfTrue="1">
      <formula>AND(D157="",NOT(AND($D$150&lt;&gt;"",$D$150="Yes")))</formula>
    </cfRule>
  </conditionalFormatting>
  <conditionalFormatting sqref="D158:AG158">
    <cfRule type="expression" priority="473" dxfId="0" stopIfTrue="1">
      <formula>AND(D158&lt;&gt;"",$D$150="",NOT(AND($D$150&lt;&gt;"",$D$150="Yes")))</formula>
    </cfRule>
    <cfRule type="expression" priority="474" dxfId="1" stopIfTrue="1">
      <formula>AND(D158&lt;&gt;"",NOT($D$150=""),NOT(AND($D$150&lt;&gt;"",$D$150="Yes")))</formula>
    </cfRule>
    <cfRule type="expression" priority="475" dxfId="2" stopIfTrue="1">
      <formula>AND(AND($D$150&lt;&gt;"",$D$150="Yes"),D158="")</formula>
    </cfRule>
    <cfRule type="expression" priority="476" dxfId="3" stopIfTrue="1">
      <formula>AND(D158="",NOT(AND($D$150&lt;&gt;"",$D$150="Yes")))</formula>
    </cfRule>
  </conditionalFormatting>
  <conditionalFormatting sqref="D160">
    <cfRule type="expression" priority="477" dxfId="0" stopIfTrue="1">
      <formula>AND(D160&lt;&gt;"",$D$159="",NOT(AND($D$159&lt;&gt;"",$D$159&gt;0)))</formula>
    </cfRule>
    <cfRule type="expression" priority="478" dxfId="1" stopIfTrue="1">
      <formula>AND(D160&lt;&gt;"",NOT($D$159=""),NOT(AND($D$159&lt;&gt;"",$D$159&gt;0)))</formula>
    </cfRule>
    <cfRule type="expression" priority="479" dxfId="2" stopIfTrue="1">
      <formula>AND(AND($D$159&lt;&gt;"",$D$159&gt;0),D160="")</formula>
    </cfRule>
    <cfRule type="expression" priority="480" dxfId="3" stopIfTrue="1">
      <formula>AND(D160="",NOT(AND($D$159&lt;&gt;"",$D$159&gt;0)))</formula>
    </cfRule>
  </conditionalFormatting>
  <conditionalFormatting sqref="D167">
    <cfRule type="expression" priority="481" dxfId="0" stopIfTrue="1">
      <formula>AND(D167&lt;&gt;"",$D$166="",NOT(AND($D$166&lt;&gt;"",$D$166="No")))</formula>
    </cfRule>
    <cfRule type="expression" priority="482" dxfId="1" stopIfTrue="1">
      <formula>AND(D167&lt;&gt;"",NOT($D$166=""),NOT(AND($D$166&lt;&gt;"",$D$166="No")))</formula>
    </cfRule>
    <cfRule type="expression" priority="483" dxfId="2" stopIfTrue="1">
      <formula>AND(AND($D$166&lt;&gt;"",$D$166="No"),D167="")</formula>
    </cfRule>
    <cfRule type="expression" priority="484" dxfId="3" stopIfTrue="1">
      <formula>AND(D167="",NOT(AND($D$166&lt;&gt;"",$D$166="No")))</formula>
    </cfRule>
  </conditionalFormatting>
  <conditionalFormatting sqref="D169">
    <cfRule type="expression" priority="485" dxfId="0" stopIfTrue="1">
      <formula>AND(D169&lt;&gt;"",$D$168="",NOT(OR(AND($D$168&lt;&gt;"",$D$168="Yes - The function is carried out in-house"),$D$168="Yes - The function is outsourced")))</formula>
    </cfRule>
    <cfRule type="expression" priority="486" dxfId="1" stopIfTrue="1">
      <formula>AND(D169&lt;&gt;"",NOT($D$168=""),NOT(OR(AND($D$168&lt;&gt;"",$D$168="Yes - The function is carried out in-house"),$D$168="Yes - The function is outsourced")))</formula>
    </cfRule>
    <cfRule type="expression" priority="487" dxfId="2" stopIfTrue="1">
      <formula>AND(OR(AND($D$168&lt;&gt;"",$D$168="Yes - The function is carried out in-house"),$D$168="Yes - The function is outsourced"),D169="")</formula>
    </cfRule>
    <cfRule type="expression" priority="488" dxfId="3" stopIfTrue="1">
      <formula>AND(D169="",NOT(OR(AND($D$168&lt;&gt;"",$D$168="Yes - The function is carried out in-house"),$D$168="Yes - The function is outsourced")))</formula>
    </cfRule>
  </conditionalFormatting>
  <conditionalFormatting sqref="D170">
    <cfRule type="expression" priority="489" dxfId="0" stopIfTrue="1">
      <formula>AND(D170&lt;&gt;"",$D$168="",NOT(OR(AND($D$168&lt;&gt;"",$D$168="Yes - The function is carried out in-house"),$D$168="Yes - The function is outsourced")))</formula>
    </cfRule>
    <cfRule type="expression" priority="490" dxfId="1" stopIfTrue="1">
      <formula>AND(D170&lt;&gt;"",NOT($D$168=""),NOT(OR(AND($D$168&lt;&gt;"",$D$168="Yes - The function is carried out in-house"),$D$168="Yes - The function is outsourced")))</formula>
    </cfRule>
    <cfRule type="expression" priority="491" dxfId="2" stopIfTrue="1">
      <formula>AND(OR(AND($D$168&lt;&gt;"",$D$168="Yes - The function is carried out in-house"),$D$168="Yes - The function is outsourced"),D170="")</formula>
    </cfRule>
    <cfRule type="expression" priority="492" dxfId="3" stopIfTrue="1">
      <formula>AND(D170="",NOT(OR(AND($D$168&lt;&gt;"",$D$168="Yes - The function is carried out in-house"),$D$168="Yes - The function is outsourced")))</formula>
    </cfRule>
  </conditionalFormatting>
  <conditionalFormatting sqref="D171">
    <cfRule type="expression" priority="493" dxfId="0" stopIfTrue="1">
      <formula>AND(D171&lt;&gt;"",$D$170="",NOT(OR(AND($D$170&lt;&gt;"",$D$170="1 - 2 years ago"),$D$170="2 - 3 months ago",$D$170="4 - 6 months ago",$D$170="1 month ago",$D$170="7 - 12 months ago",$D$170="Over 2 years ago")))</formula>
    </cfRule>
    <cfRule type="expression" priority="494" dxfId="1" stopIfTrue="1">
      <formula>AND(D171&lt;&gt;"",NOT($D$170=""),NOT(OR(AND($D$170&lt;&gt;"",$D$170="1 - 2 years ago"),$D$170="2 - 3 months ago",$D$170="4 - 6 months ago",$D$170="1 month ago",$D$170="7 - 12 months ago",$D$170="Over 2 years ago")))</formula>
    </cfRule>
    <cfRule type="expression" priority="495" dxfId="2" stopIfTrue="1">
      <formula>AND(OR(AND($D$170&lt;&gt;"",$D$170="1 - 2 years ago"),$D$170="2 - 3 months ago",$D$170="4 - 6 months ago",$D$170="1 month ago",$D$170="7 - 12 months ago",$D$170="Over 2 years ago"),D171="")</formula>
    </cfRule>
    <cfRule type="expression" priority="496" dxfId="3" stopIfTrue="1">
      <formula>AND(D171="",NOT(OR(AND($D$170&lt;&gt;"",$D$170="1 - 2 years ago"),$D$170="2 - 3 months ago",$D$170="4 - 6 months ago",$D$170="1 month ago",$D$170="7 - 12 months ago",$D$170="Over 2 years ago")))</formula>
    </cfRule>
  </conditionalFormatting>
  <conditionalFormatting sqref="D172">
    <cfRule type="expression" priority="497" dxfId="0" stopIfTrue="1">
      <formula>AND(D172&lt;&gt;"",$D$170="",NOT(OR(AND($D$170&lt;&gt;"",$D$170="1 month ago"),$D$170="2 - 3 months ago",$D$170="4 - 6 months ago",$D$170="7 - 12 months ago",$D$170="1 - 2 years ago")))</formula>
    </cfRule>
    <cfRule type="expression" priority="498" dxfId="1" stopIfTrue="1">
      <formula>AND(D172&lt;&gt;"",NOT($D$170=""),NOT(OR(AND($D$170&lt;&gt;"",$D$170="1 month ago"),$D$170="2 - 3 months ago",$D$170="4 - 6 months ago",$D$170="7 - 12 months ago",$D$170="1 - 2 years ago")))</formula>
    </cfRule>
    <cfRule type="expression" priority="499" dxfId="2" stopIfTrue="1">
      <formula>AND(OR(AND($D$170&lt;&gt;"",$D$170="1 month ago"),$D$170="2 - 3 months ago",$D$170="4 - 6 months ago",$D$170="7 - 12 months ago",$D$170="1 - 2 years ago"),D172="")</formula>
    </cfRule>
    <cfRule type="expression" priority="500" dxfId="3" stopIfTrue="1">
      <formula>AND(D172="",NOT(OR(AND($D$170&lt;&gt;"",$D$170="1 month ago"),$D$170="2 - 3 months ago",$D$170="4 - 6 months ago",$D$170="7 - 12 months ago",$D$170="1 - 2 years ago")))</formula>
    </cfRule>
  </conditionalFormatting>
  <conditionalFormatting sqref="D173">
    <cfRule type="expression" priority="501" dxfId="0" stopIfTrue="1">
      <formula>AND(D173&lt;&gt;"",$D$170="",NOT(OR(AND($D$170&lt;&gt;"",$D$170="1 month ago"),$D$170="2 - 3 months ago",$D$170="4 - 6 months ago",$D$170="7 - 12 months ago",$D$170="1 - 2 years ago")))</formula>
    </cfRule>
    <cfRule type="expression" priority="502" dxfId="1" stopIfTrue="1">
      <formula>AND(D173&lt;&gt;"",NOT($D$170=""),NOT(OR(AND($D$170&lt;&gt;"",$D$170="1 month ago"),$D$170="2 - 3 months ago",$D$170="4 - 6 months ago",$D$170="7 - 12 months ago",$D$170="1 - 2 years ago")))</formula>
    </cfRule>
    <cfRule type="expression" priority="503" dxfId="2" stopIfTrue="1">
      <formula>AND(OR(AND($D$170&lt;&gt;"",$D$170="1 month ago"),$D$170="2 - 3 months ago",$D$170="4 - 6 months ago",$D$170="7 - 12 months ago",$D$170="1 - 2 years ago"),D173="")</formula>
    </cfRule>
    <cfRule type="expression" priority="504" dxfId="3" stopIfTrue="1">
      <formula>AND(D173="",NOT(OR(AND($D$170&lt;&gt;"",$D$170="1 month ago"),$D$170="2 - 3 months ago",$D$170="4 - 6 months ago",$D$170="7 - 12 months ago",$D$170="1 - 2 years ago")))</formula>
    </cfRule>
  </conditionalFormatting>
  <conditionalFormatting sqref="D174:AG174">
    <cfRule type="expression" priority="505" dxfId="0" stopIfTrue="1">
      <formula>AND(D174&lt;&gt;"",$D$170="",NOT(OR(AND($D$170&lt;&gt;"",$D$170="1 month ago"),$D$170="2 - 3 months ago",$D$170="4 - 6 months ago",$D$170="7 - 12 months ago",$D$170="1 - 2 years ago")))</formula>
    </cfRule>
    <cfRule type="expression" priority="506" dxfId="1" stopIfTrue="1">
      <formula>AND(D174&lt;&gt;"",NOT($D$170=""),NOT(OR(AND($D$170&lt;&gt;"",$D$170="1 month ago"),$D$170="2 - 3 months ago",$D$170="4 - 6 months ago",$D$170="7 - 12 months ago",$D$170="1 - 2 years ago")))</formula>
    </cfRule>
    <cfRule type="expression" priority="507" dxfId="2" stopIfTrue="1">
      <formula>AND(OR(AND($D$170&lt;&gt;"",$D$170="1 month ago"),$D$170="2 - 3 months ago",$D$170="4 - 6 months ago",$D$170="7 - 12 months ago",$D$170="1 - 2 years ago"),D174="")</formula>
    </cfRule>
    <cfRule type="expression" priority="508" dxfId="3" stopIfTrue="1">
      <formula>AND(D174="",NOT(OR(AND($D$170&lt;&gt;"",$D$170="1 month ago"),$D$170="2 - 3 months ago",$D$170="4 - 6 months ago",$D$170="7 - 12 months ago",$D$170="1 - 2 years ago")))</formula>
    </cfRule>
  </conditionalFormatting>
  <conditionalFormatting sqref="D175">
    <cfRule type="expression" priority="509" dxfId="0" stopIfTrue="1">
      <formula>AND(D175&lt;&gt;"",COUNTA('2- AMLE'!$D$174:$AG$174)=0,NOT(COUNTIF('2- AMLE'!$D$174:$AG$174,"Others")&gt;0))</formula>
    </cfRule>
    <cfRule type="expression" priority="510" dxfId="1" stopIfTrue="1">
      <formula>AND(D175&lt;&gt;"",NOT(COUNTA('2- AMLE'!$D$174:$AG$174)=0),NOT(COUNTIF('2- AMLE'!$D$174:$AG$174,"Others")&gt;0))</formula>
    </cfRule>
    <cfRule type="expression" priority="511" dxfId="2" stopIfTrue="1">
      <formula>AND(COUNTIF('2- AMLE'!$D$174:$AG$174,"Others")&gt;0,D175="")</formula>
    </cfRule>
    <cfRule type="expression" priority="512" dxfId="3" stopIfTrue="1">
      <formula>AND(D175="",NOT(COUNTIF('2- AMLE'!$D$174:$AG$174,"Others")&gt;0))</formula>
    </cfRule>
  </conditionalFormatting>
  <conditionalFormatting sqref="D179">
    <cfRule type="expression" priority="513" dxfId="0" stopIfTrue="1">
      <formula>AND(D179&lt;&gt;"",$D$178="",NOT(OR(AND($D$178&lt;&gt;"",$D$178="Yes, outsourcing within the group"),$D$178="Yes, outsourcing outside the group")))</formula>
    </cfRule>
    <cfRule type="expression" priority="514" dxfId="1" stopIfTrue="1">
      <formula>AND(D179&lt;&gt;"",NOT($D$178=""),NOT(OR(AND($D$178&lt;&gt;"",$D$178="Yes, outsourcing within the group"),$D$178="Yes, outsourcing outside the group")))</formula>
    </cfRule>
    <cfRule type="expression" priority="515" dxfId="2" stopIfTrue="1">
      <formula>AND(OR(AND($D$178&lt;&gt;"",$D$178="Yes, outsourcing within the group"),$D$178="Yes, outsourcing outside the group"),D179="")</formula>
    </cfRule>
    <cfRule type="expression" priority="516" dxfId="3" stopIfTrue="1">
      <formula>AND(D179="",NOT(OR(AND($D$178&lt;&gt;"",$D$178="Yes, outsourcing within the group"),$D$178="Yes, outsourcing outside the group")))</formula>
    </cfRule>
  </conditionalFormatting>
  <conditionalFormatting sqref="D180:AG180">
    <cfRule type="expression" priority="517" dxfId="0" stopIfTrue="1">
      <formula>AND(D180&lt;&gt;"",$D$178="",NOT(OR(AND($D$178&lt;&gt;"",$D$178="Yes, outsourcing within the group"),$D$178="Yes, outsourcing outside the group")))</formula>
    </cfRule>
    <cfRule type="expression" priority="518" dxfId="1" stopIfTrue="1">
      <formula>AND(D180&lt;&gt;"",NOT($D$178=""),NOT(OR(AND($D$178&lt;&gt;"",$D$178="Yes, outsourcing within the group"),$D$178="Yes, outsourcing outside the group")))</formula>
    </cfRule>
    <cfRule type="expression" priority="519" dxfId="2" stopIfTrue="1">
      <formula>AND(OR(AND($D$178&lt;&gt;"",$D$178="Yes, outsourcing within the group"),$D$178="Yes, outsourcing outside the group"),D180="")</formula>
    </cfRule>
    <cfRule type="expression" priority="520" dxfId="3" stopIfTrue="1">
      <formula>AND(D180="",NOT(OR(AND($D$178&lt;&gt;"",$D$178="Yes, outsourcing within the group"),$D$178="Yes, outsourcing outside the group")))</formula>
    </cfRule>
  </conditionalFormatting>
  <conditionalFormatting sqref="D181">
    <cfRule type="expression" priority="521" dxfId="0" stopIfTrue="1">
      <formula>AND(D181&lt;&gt;"",$D$178="",NOT(OR(AND($D$178&lt;&gt;"",$D$178="Yes, outsourcing outside the group"),$D$178="Yes, outsourcing within the group")))</formula>
    </cfRule>
    <cfRule type="expression" priority="522" dxfId="1" stopIfTrue="1">
      <formula>AND(D181&lt;&gt;"",NOT($D$178=""),NOT(OR(AND($D$178&lt;&gt;"",$D$178="Yes, outsourcing outside the group"),$D$178="Yes, outsourcing within the group")))</formula>
    </cfRule>
    <cfRule type="expression" priority="523" dxfId="2" stopIfTrue="1">
      <formula>AND(OR(AND($D$178&lt;&gt;"",$D$178="Yes, outsourcing outside the group"),$D$178="Yes, outsourcing within the group"),D181="")</formula>
    </cfRule>
    <cfRule type="expression" priority="524" dxfId="3" stopIfTrue="1">
      <formula>AND(D181="",NOT(OR(AND($D$178&lt;&gt;"",$D$178="Yes, outsourcing outside the group"),$D$178="Yes, outsourcing within the group")))</formula>
    </cfRule>
  </conditionalFormatting>
  <conditionalFormatting sqref="D182:AG182">
    <cfRule type="expression" priority="525" dxfId="0" stopIfTrue="1">
      <formula>AND(D182&lt;&gt;"",$D$178="",NOT(OR(AND($D$178&lt;&gt;"",$D$178="Yes, outsourcing outside the group"),$D$178="Yes, outsourcing within the group")))</formula>
    </cfRule>
    <cfRule type="expression" priority="526" dxfId="1" stopIfTrue="1">
      <formula>AND(D182&lt;&gt;"",NOT($D$178=""),NOT(OR(AND($D$178&lt;&gt;"",$D$178="Yes, outsourcing outside the group"),$D$178="Yes, outsourcing within the group")))</formula>
    </cfRule>
    <cfRule type="expression" priority="527" dxfId="2" stopIfTrue="1">
      <formula>AND(OR(AND($D$178&lt;&gt;"",$D$178="Yes, outsourcing outside the group"),$D$178="Yes, outsourcing within the group"),D182="")</formula>
    </cfRule>
    <cfRule type="expression" priority="528" dxfId="3" stopIfTrue="1">
      <formula>AND(D182="",NOT(OR(AND($D$178&lt;&gt;"",$D$178="Yes, outsourcing outside the group"),$D$178="Yes, outsourcing within the group")))</formula>
    </cfRule>
  </conditionalFormatting>
  <conditionalFormatting sqref="D183:AG183">
    <cfRule type="expression" priority="529" dxfId="0" stopIfTrue="1">
      <formula>AND(D183&lt;&gt;"",$D$178="",NOT(OR(AND($D$178&lt;&gt;"",$D$178="Yes, outsourcing within the group"),$D$178="Yes, outsourcing outside the group")))</formula>
    </cfRule>
    <cfRule type="expression" priority="530" dxfId="1" stopIfTrue="1">
      <formula>AND(D183&lt;&gt;"",NOT($D$178=""),NOT(OR(AND($D$178&lt;&gt;"",$D$178="Yes, outsourcing within the group"),$D$178="Yes, outsourcing outside the group")))</formula>
    </cfRule>
    <cfRule type="expression" priority="531" dxfId="2" stopIfTrue="1">
      <formula>AND(OR(AND($D$178&lt;&gt;"",$D$178="Yes, outsourcing within the group"),$D$178="Yes, outsourcing outside the group"),D183="")</formula>
    </cfRule>
    <cfRule type="expression" priority="532" dxfId="3" stopIfTrue="1">
      <formula>AND(D183="",NOT(OR(AND($D$178&lt;&gt;"",$D$178="Yes, outsourcing within the group"),$D$178="Yes, outsourcing outside the group")))</formula>
    </cfRule>
  </conditionalFormatting>
  <conditionalFormatting sqref="D189">
    <cfRule type="expression" priority="533" dxfId="0" stopIfTrue="1">
      <formula>AND(D189&lt;&gt;"",$D$129="",NOT(AND($D$129&lt;&gt;"",$D$129&gt;0)))</formula>
    </cfRule>
    <cfRule type="expression" priority="534" dxfId="1" stopIfTrue="1">
      <formula>AND(D189&lt;&gt;"",NOT($D$129=""),NOT(AND($D$129&lt;&gt;"",$D$129&gt;0)))</formula>
    </cfRule>
    <cfRule type="expression" priority="535" dxfId="2" stopIfTrue="1">
      <formula>AND(AND($D$129&lt;&gt;"",$D$129&gt;0),D189="")</formula>
    </cfRule>
    <cfRule type="expression" priority="536" dxfId="3" stopIfTrue="1">
      <formula>AND(D189="",NOT(AND($D$129&lt;&gt;"",$D$129&gt;0)))</formula>
    </cfRule>
  </conditionalFormatting>
  <conditionalFormatting sqref="D191">
    <cfRule type="expression" priority="537" dxfId="0" stopIfTrue="1">
      <formula>AND(D191&lt;&gt;"",$D$178="",NOT(OR(AND($D$178&lt;&gt;"",$D$178="Yes, outsourcing within the group"),$D$178="Yes, outsourcing outside the group")))</formula>
    </cfRule>
    <cfRule type="expression" priority="538" dxfId="1" stopIfTrue="1">
      <formula>AND(D191&lt;&gt;"",NOT($D$178=""),NOT(OR(AND($D$178&lt;&gt;"",$D$178="Yes, outsourcing within the group"),$D$178="Yes, outsourcing outside the group")))</formula>
    </cfRule>
    <cfRule type="expression" priority="539" dxfId="2" stopIfTrue="1">
      <formula>AND(OR(AND($D$178&lt;&gt;"",$D$178="Yes, outsourcing within the group"),$D$178="Yes, outsourcing outside the group"),D191="")</formula>
    </cfRule>
    <cfRule type="expression" priority="540" dxfId="3" stopIfTrue="1">
      <formula>AND(D191="",NOT(OR(AND($D$178&lt;&gt;"",$D$178="Yes, outsourcing within the group"),$D$178="Yes, outsourcing outside the group")))</formula>
    </cfRule>
  </conditionalFormatting>
  <conditionalFormatting sqref="D192">
    <cfRule type="expression" priority="541" dxfId="0" stopIfTrue="1">
      <formula>AND(D192&lt;&gt;"",$D$178="",NOT(OR(AND($D$178&lt;&gt;"",$D$178="Yes, outsourcing outside the group"),$D$178="Yes, outsourcing within the group")))</formula>
    </cfRule>
    <cfRule type="expression" priority="542" dxfId="1" stopIfTrue="1">
      <formula>AND(D192&lt;&gt;"",NOT($D$178=""),NOT(OR(AND($D$178&lt;&gt;"",$D$178="Yes, outsourcing outside the group"),$D$178="Yes, outsourcing within the group")))</formula>
    </cfRule>
    <cfRule type="expression" priority="543" dxfId="2" stopIfTrue="1">
      <formula>AND(OR(AND($D$178&lt;&gt;"",$D$178="Yes, outsourcing outside the group"),$D$178="Yes, outsourcing within the group"),D192="")</formula>
    </cfRule>
    <cfRule type="expression" priority="544" dxfId="3" stopIfTrue="1">
      <formula>AND(D192="",NOT(OR(AND($D$178&lt;&gt;"",$D$178="Yes, outsourcing outside the group"),$D$178="Yes, outsourcing within the group")))</formula>
    </cfRule>
  </conditionalFormatting>
  <conditionalFormatting sqref="D195">
    <cfRule type="expression" priority="545" dxfId="0" stopIfTrue="1">
      <formula>AND(D195&lt;&gt;"",$D$194="",NOT(AND($D$194&lt;&gt;"",$D$194&gt;0)))</formula>
    </cfRule>
    <cfRule type="expression" priority="546" dxfId="1" stopIfTrue="1">
      <formula>AND(D195&lt;&gt;"",NOT($D$194=""),NOT(AND($D$194&lt;&gt;"",$D$194&gt;0)))</formula>
    </cfRule>
    <cfRule type="expression" priority="547" dxfId="2" stopIfTrue="1">
      <formula>AND(AND($D$194&lt;&gt;"",$D$194&gt;0),D195="")</formula>
    </cfRule>
    <cfRule type="expression" priority="548" dxfId="3" stopIfTrue="1">
      <formula>AND(D195="",NOT(AND($D$194&lt;&gt;"",$D$194&gt;0)))</formula>
    </cfRule>
  </conditionalFormatting>
  <conditionalFormatting sqref="D196">
    <cfRule type="expression" priority="549" dxfId="0" stopIfTrue="1">
      <formula>AND(D196&lt;&gt;"",$D$194="",NOT(AND($D$194&lt;&gt;"",$D$194&gt;0)))</formula>
    </cfRule>
    <cfRule type="expression" priority="550" dxfId="1" stopIfTrue="1">
      <formula>AND(D196&lt;&gt;"",NOT($D$194=""),NOT(AND($D$194&lt;&gt;"",$D$194&gt;0)))</formula>
    </cfRule>
    <cfRule type="expression" priority="551" dxfId="2" stopIfTrue="1">
      <formula>AND(AND($D$194&lt;&gt;"",$D$194&gt;0),D196="")</formula>
    </cfRule>
    <cfRule type="expression" priority="552" dxfId="3" stopIfTrue="1">
      <formula>AND(D196="",NOT(AND($D$194&lt;&gt;"",$D$194&gt;0)))</formula>
    </cfRule>
  </conditionalFormatting>
  <conditionalFormatting sqref="D210">
    <cfRule type="expression" priority="553" dxfId="0" stopIfTrue="1">
      <formula>AND(D210&lt;&gt;"",$D$209="",NOT(OR(AND($D$209&lt;&gt;"",$D$209="Fully automated"),$D$209="Manual",$D$209="Partially automated")))</formula>
    </cfRule>
    <cfRule type="expression" priority="554" dxfId="1" stopIfTrue="1">
      <formula>AND(D210&lt;&gt;"",NOT($D$209=""),NOT(OR(AND($D$209&lt;&gt;"",$D$209="Fully automated"),$D$209="Manual",$D$209="Partially automated")))</formula>
    </cfRule>
    <cfRule type="expression" priority="555" dxfId="2" stopIfTrue="1">
      <formula>AND(OR(AND($D$209&lt;&gt;"",$D$209="Fully automated"),$D$209="Manual",$D$209="Partially automated"),D210="")</formula>
    </cfRule>
    <cfRule type="expression" priority="556" dxfId="3" stopIfTrue="1">
      <formula>AND(D210="",NOT(OR(AND($D$209&lt;&gt;"",$D$209="Fully automated"),$D$209="Manual",$D$209="Partially automated")))</formula>
    </cfRule>
  </conditionalFormatting>
  <conditionalFormatting sqref="D211">
    <cfRule type="expression" priority="557" dxfId="0" stopIfTrue="1">
      <formula>AND(D211&lt;&gt;"",$D$209="",NOT(OR(AND($D$209&lt;&gt;"",$D$209="Fully automated"),$D$209="Manual",$D$209="Partially automated")))</formula>
    </cfRule>
    <cfRule type="expression" priority="558" dxfId="1" stopIfTrue="1">
      <formula>AND(D211&lt;&gt;"",NOT($D$209=""),NOT(OR(AND($D$209&lt;&gt;"",$D$209="Fully automated"),$D$209="Manual",$D$209="Partially automated")))</formula>
    </cfRule>
    <cfRule type="expression" priority="559" dxfId="2" stopIfTrue="1">
      <formula>AND(OR(AND($D$209&lt;&gt;"",$D$209="Fully automated"),$D$209="Manual",$D$209="Partially automated"),D211="")</formula>
    </cfRule>
    <cfRule type="expression" priority="560" dxfId="3" stopIfTrue="1">
      <formula>AND(D211="",NOT(OR(AND($D$209&lt;&gt;"",$D$209="Fully automated"),$D$209="Manual",$D$209="Partially automated")))</formula>
    </cfRule>
  </conditionalFormatting>
  <conditionalFormatting sqref="D212">
    <cfRule type="expression" priority="561" dxfId="0" stopIfTrue="1">
      <formula>AND(D212&lt;&gt;"",$D$211="",NOT(OR(AND($D$211&lt;&gt;"",$D$211="Real-time"),$D$211="Combination of all")))</formula>
    </cfRule>
    <cfRule type="expression" priority="562" dxfId="1" stopIfTrue="1">
      <formula>AND(D212&lt;&gt;"",NOT($D$211=""),NOT(OR(AND($D$211&lt;&gt;"",$D$211="Real-time"),$D$211="Combination of all")))</formula>
    </cfRule>
    <cfRule type="expression" priority="563" dxfId="2" stopIfTrue="1">
      <formula>AND(OR(AND($D$211&lt;&gt;"",$D$211="Real-time"),$D$211="Combination of all"),D212="")</formula>
    </cfRule>
    <cfRule type="expression" priority="564" dxfId="3" stopIfTrue="1">
      <formula>AND(D212="",NOT(OR(AND($D$211&lt;&gt;"",$D$211="Real-time"),$D$211="Combination of all")))</formula>
    </cfRule>
  </conditionalFormatting>
  <conditionalFormatting sqref="D213">
    <cfRule type="expression" priority="565" dxfId="0" stopIfTrue="1">
      <formula>AND(D213&lt;&gt;"",$D$211="",NOT(AND($D$211&lt;&gt;"",$D$211="Pre-event")))</formula>
    </cfRule>
    <cfRule type="expression" priority="566" dxfId="1" stopIfTrue="1">
      <formula>AND(D213&lt;&gt;"",NOT($D$211=""),NOT(AND($D$211&lt;&gt;"",$D$211="Pre-event")))</formula>
    </cfRule>
    <cfRule type="expression" priority="567" dxfId="2" stopIfTrue="1">
      <formula>AND(AND($D$211&lt;&gt;"",$D$211="Pre-event"),D213="")</formula>
    </cfRule>
    <cfRule type="expression" priority="568" dxfId="3" stopIfTrue="1">
      <formula>AND(D213="",NOT(AND($D$211&lt;&gt;"",$D$211="Pre-event")))</formula>
    </cfRule>
  </conditionalFormatting>
  <conditionalFormatting sqref="D214">
    <cfRule type="expression" priority="569" dxfId="0" stopIfTrue="1">
      <formula>AND(D214&lt;&gt;"",$D$211="",NOT(AND($D$211&lt;&gt;"",$D$211="Post-event")))</formula>
    </cfRule>
    <cfRule type="expression" priority="570" dxfId="1" stopIfTrue="1">
      <formula>AND(D214&lt;&gt;"",NOT($D$211=""),NOT(AND($D$211&lt;&gt;"",$D$211="Post-event")))</formula>
    </cfRule>
    <cfRule type="expression" priority="571" dxfId="2" stopIfTrue="1">
      <formula>AND(AND($D$211&lt;&gt;"",$D$211="Post-event"),D214="")</formula>
    </cfRule>
    <cfRule type="expression" priority="572" dxfId="3" stopIfTrue="1">
      <formula>AND(D214="",NOT(AND($D$211&lt;&gt;"",$D$211="Post-event")))</formula>
    </cfRule>
  </conditionalFormatting>
  <conditionalFormatting sqref="D215">
    <cfRule type="expression" priority="573" dxfId="0" stopIfTrue="1">
      <formula>AND(D215&lt;&gt;"",$D$211="",NOT(OR(AND($D$211&lt;&gt;"",$D$211="Combination of pre-event and post-event"),$D$211="Combination of all")))</formula>
    </cfRule>
    <cfRule type="expression" priority="574" dxfId="1" stopIfTrue="1">
      <formula>AND(D215&lt;&gt;"",NOT($D$211=""),NOT(OR(AND($D$211&lt;&gt;"",$D$211="Combination of pre-event and post-event"),$D$211="Combination of all")))</formula>
    </cfRule>
    <cfRule type="expression" priority="575" dxfId="2" stopIfTrue="1">
      <formula>AND(OR(AND($D$211&lt;&gt;"",$D$211="Combination of pre-event and post-event"),$D$211="Combination of all"),D215="")</formula>
    </cfRule>
    <cfRule type="expression" priority="576" dxfId="3" stopIfTrue="1">
      <formula>AND(D215="",NOT(OR(AND($D$211&lt;&gt;"",$D$211="Combination of pre-event and post-event"),$D$211="Combination of all")))</formula>
    </cfRule>
  </conditionalFormatting>
  <conditionalFormatting sqref="D217">
    <cfRule type="expression" priority="577" dxfId="0" stopIfTrue="1">
      <formula>AND(D217&lt;&gt;"",$D$211="",NOT(OR(AND($D$211&lt;&gt;"",$D$211="Combination of all"),$D$211="Combination of pre-event and post-event",$D$211="Post-event",$D$211="Real-time")))</formula>
    </cfRule>
    <cfRule type="expression" priority="578" dxfId="1" stopIfTrue="1">
      <formula>AND(D217&lt;&gt;"",NOT($D$211=""),NOT(OR(AND($D$211&lt;&gt;"",$D$211="Combination of all"),$D$211="Combination of pre-event and post-event",$D$211="Post-event",$D$211="Real-time")))</formula>
    </cfRule>
    <cfRule type="expression" priority="579" dxfId="2" stopIfTrue="1">
      <formula>AND(OR(AND($D$211&lt;&gt;"",$D$211="Combination of all"),$D$211="Combination of pre-event and post-event",$D$211="Post-event",$D$211="Real-time"),D217="")</formula>
    </cfRule>
    <cfRule type="expression" priority="580" dxfId="3" stopIfTrue="1">
      <formula>AND(D217="",NOT(OR(AND($D$211&lt;&gt;"",$D$211="Combination of all"),$D$211="Combination of pre-event and post-event",$D$211="Post-event",$D$211="Real-time")))</formula>
    </cfRule>
  </conditionalFormatting>
  <conditionalFormatting sqref="D218">
    <cfRule type="expression" priority="581" dxfId="0" stopIfTrue="1">
      <formula>AND(D218&lt;&gt;"",$D$211="",NOT(OR(AND($D$211&lt;&gt;"",$D$211="Combination of all"),$D$211="Combination of pre-event and post-event",$D$211="Post-event",$D$211="Real-time")))</formula>
    </cfRule>
    <cfRule type="expression" priority="582" dxfId="1" stopIfTrue="1">
      <formula>AND(D218&lt;&gt;"",NOT($D$211=""),NOT(OR(AND($D$211&lt;&gt;"",$D$211="Combination of all"),$D$211="Combination of pre-event and post-event",$D$211="Post-event",$D$211="Real-time")))</formula>
    </cfRule>
    <cfRule type="expression" priority="583" dxfId="2" stopIfTrue="1">
      <formula>AND(OR(AND($D$211&lt;&gt;"",$D$211="Combination of all"),$D$211="Combination of pre-event and post-event",$D$211="Post-event",$D$211="Real-time"),D218="")</formula>
    </cfRule>
    <cfRule type="expression" priority="584" dxfId="3" stopIfTrue="1">
      <formula>AND(D218="",NOT(OR(AND($D$211&lt;&gt;"",$D$211="Combination of all"),$D$211="Combination of pre-event and post-event",$D$211="Post-event",$D$211="Real-time")))</formula>
    </cfRule>
  </conditionalFormatting>
  <conditionalFormatting sqref="D219">
    <cfRule type="expression" priority="585" dxfId="0" stopIfTrue="1">
      <formula>AND(D219&lt;&gt;"",$D$211="",NOT(OR(AND($D$211&lt;&gt;"",$D$211="Combination of all"),$D$211="Combination of pre-event and post-event",$D$211="Post-event",$D$211="Real-time")))</formula>
    </cfRule>
    <cfRule type="expression" priority="586" dxfId="1" stopIfTrue="1">
      <formula>AND(D219&lt;&gt;"",NOT($D$211=""),NOT(OR(AND($D$211&lt;&gt;"",$D$211="Combination of all"),$D$211="Combination of pre-event and post-event",$D$211="Post-event",$D$211="Real-time")))</formula>
    </cfRule>
    <cfRule type="expression" priority="587" dxfId="2" stopIfTrue="1">
      <formula>AND(OR(AND($D$211&lt;&gt;"",$D$211="Combination of all"),$D$211="Combination of pre-event and post-event",$D$211="Post-event",$D$211="Real-time"),D219="")</formula>
    </cfRule>
    <cfRule type="expression" priority="588" dxfId="3" stopIfTrue="1">
      <formula>AND(D219="",NOT(OR(AND($D$211&lt;&gt;"",$D$211="Combination of all"),$D$211="Combination of pre-event and post-event",$D$211="Post-event",$D$211="Real-time")))</formula>
    </cfRule>
  </conditionalFormatting>
  <dataValidations count="178">
    <dataValidation sqref="D5" showDropDown="0" showInputMessage="1" showErrorMessage="1" allowBlank="1" errorTitle="Invalid value" error="Please select one of the allowed values from the dropdown list." promptTitle="Allowed values" prompt="Select a value from the dropdown list." type="list" errorStyle="stop">
      <formula1>='_lists'!$AJ$2:$AJ$4</formula1>
    </dataValidation>
    <dataValidation sqref="D6:AG6" showDropDown="0" showInputMessage="1" showErrorMessage="1" allowBlank="1" errorTitle="Invalid value" error="Please select one of the allowed values from the dropdown list." promptTitle="Allowed values" prompt="Select a value from the dropdown list." type="list" errorStyle="stop">
      <formula1>='_lists'!$AK$2:$AK$4</formula1>
    </dataValidation>
    <dataValidation sqref="D7" showDropDown="0" showInputMessage="1" showErrorMessage="1" allowBlank="1" errorTitle="Invalid value" error="Please select one of the allowed values from the dropdown list." promptTitle="Allowed values" prompt="Select a value from the dropdown list." type="list" errorStyle="stop">
      <formula1>='_lists'!$AL$2:$AL$3</formula1>
    </dataValidation>
    <dataValidation sqref="D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=OR(D9="",AND(ISNUMBER(D9),D9&gt;=0,D9&lt;=1000000000000000,MOD(D9,1)=0))</formula1>
    </dataValidation>
    <dataValidation sqref="D1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=OR(D10="",AND(ISNUMBER(D10),D10&gt;=0,D10&lt;=1000000000000000,MOD(D10,1)=0))</formula1>
    </dataValidation>
    <dataValidation sqref="D1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=OR(D11="",AND(ISNUMBER(D11),D11&gt;=0,D11&lt;=1000000000000000,MOD(D11,1)=0))</formula1>
    </dataValidation>
    <dataValidation sqref="D1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=OR(D12="",AND(ISNUMBER(D12),D12&gt;=0,D12&lt;=1000000000000000,MOD(D12,1)=0))</formula1>
    </dataValidation>
    <dataValidation sqref="D1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=OR(D13="",AND(ISNUMBER(D13),D13&gt;=0,D13&lt;=1000000000000000,MOD(D13,1)=0))</formula1>
    </dataValidation>
    <dataValidation sqref="D1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=OR(D14="",AND(ISNUMBER(D14),D14&gt;=0,D14&lt;=1000000000000000,MOD(D14,1)=0))</formula1>
    </dataValidation>
    <dataValidation sqref="D1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=OR(D16="",AND(ISNUMBER(D16),D16&gt;=0,D16&lt;=1000000000000000,MOD(D16,1)=0))</formula1>
    </dataValidation>
    <dataValidation sqref="D1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=OR(D17="",AND(ISNUMBER(D17),D17&gt;=0,D17&lt;=1000000000000000,MOD(D17,1)=0))</formula1>
    </dataValidation>
    <dataValidation sqref="D1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=OR(D18="",AND(ISNUMBER(D18),D18&gt;=0,D18&lt;=1000000000000000,MOD(D18,1)=0))</formula1>
    </dataValidation>
    <dataValidation sqref="D1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=OR(D19="",AND(ISNUMBER(D19),D19&gt;=0,D19&lt;=1000000000000000,MOD(D19,1)=0))</formula1>
    </dataValidation>
    <dataValidation sqref="D2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=OR(D20="",AND(ISNUMBER(D20),D20&gt;=0,D20&lt;=1000000000000000,MOD(D20,1)=0))</formula1>
    </dataValidation>
    <dataValidation sqref="D2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=OR(D21="",AND(ISNUMBER(D21),D21&gt;=0,D21&lt;=1000000000000000,MOD(D21,1)=0))</formula1>
    </dataValidation>
    <dataValidation sqref="D2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=OR(D22="",AND(ISNUMBER(D22),D22&gt;=0,D22&lt;=1000000000000000,MOD(D22,1)=0))</formula1>
    </dataValidation>
    <dataValidation sqref="D2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=OR(D23="",AND(ISNUMBER(D23),D23&gt;=0,D23&lt;=1000000000000000,MOD(D23,1)=0))</formula1>
    </dataValidation>
    <dataValidation sqref="D2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=OR(D25="",AND(ISNUMBER(D25),D25&gt;=0,D25&lt;=1000000000000000,MOD(D25,1)=0))</formula1>
    </dataValidation>
    <dataValidation sqref="D2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=OR(D26="",AND(ISNUMBER(D26),D26&gt;=0,D26&lt;=1000000000000000,MOD(D26,1)=0))</formula1>
    </dataValidation>
    <dataValidation sqref="D2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=OR(D28="",AND(ISNUMBER(D28),D28&gt;=0,D28&lt;=1000000000000000,MOD(D28,1)=0))</formula1>
    </dataValidation>
    <dataValidation sqref="D2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=OR(D29="",AND(ISNUMBER(D29),D29&gt;=0,D29&lt;=1000000000000000,MOD(D29,1)=0))</formula1>
    </dataValidation>
    <dataValidation sqref="D3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=OR(D30="",AND(ISNUMBER(D30),D30&gt;=0,D30&lt;=1000000000000000,MOD(D30,1)=0))</formula1>
    </dataValidation>
    <dataValidation sqref="D3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=OR(D31="",AND(ISNUMBER(D31),D31&gt;=0,D31&lt;=1000000000000000,MOD(D31,1)=0))</formula1>
    </dataValidation>
    <dataValidation sqref="D3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=OR(D32="",AND(ISNUMBER(D32),D32&gt;=0,D32&lt;=1000000000000000,MOD(D32,1)=0))</formula1>
    </dataValidation>
    <dataValidation sqref="D3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=OR(D33="",AND(ISNUMBER(D33),D33&gt;=0,D33&lt;=1000000000000000,MOD(D33,1)=0))</formula1>
    </dataValidation>
    <dataValidation sqref="D3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=OR(D34="",AND(ISNUMBER(D34),D34&gt;=0,D34&lt;=1000000000000000,MOD(D34,1)=0))</formula1>
    </dataValidation>
    <dataValidation sqref="D3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=OR(D35="",AND(ISNUMBER(D35),D35&gt;=0,D35&lt;=1000000000000000,MOD(D35,1)=0))</formula1>
    </dataValidation>
    <dataValidation sqref="D3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=OR(D36="",AND(ISNUMBER(D36),D36&gt;=0,D36&lt;=1000000000000000,MOD(D36,1)=0))</formula1>
    </dataValidation>
    <dataValidation sqref="D3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=OR(D37="",AND(ISNUMBER(D37),D37&gt;=0,D37&lt;=1000000000000000,MOD(D37,1)=0))</formula1>
    </dataValidation>
    <dataValidation sqref="D3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=OR(D38="",AND(ISNUMBER(D38),D38&gt;=0,D38&lt;=1000000000000000,MOD(D38,1)=0))</formula1>
    </dataValidation>
    <dataValidation sqref="D3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=OR(D39="",AND(ISNUMBER(D39),D39&gt;=0,D39&lt;=1000000000000000,MOD(D39,1)=0))</formula1>
    </dataValidation>
    <dataValidation sqref="D4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=OR(D40="",AND(ISNUMBER(D40),D40&gt;=0,D40&lt;=1000000000000000,MOD(D40,1)=0))</formula1>
    </dataValidation>
    <dataValidation sqref="D4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=OR(D41="",AND(ISNUMBER(D41),D41&gt;=0,D41&lt;=1000000000000000,MOD(D41,1)=0))</formula1>
    </dataValidation>
    <dataValidation sqref="D4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=OR(D42="",AND(ISNUMBER(D42),D42&gt;=0,D42&lt;=1000000000000000,MOD(D42,1)=0))</formula1>
    </dataValidation>
    <dataValidation sqref="D4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=OR(D43="",AND(ISNUMBER(D43),D43&gt;=0,D43&lt;=1000000000000000,MOD(D43,1)=0))</formula1>
    </dataValidation>
    <dataValidation sqref="D44:AG44" showDropDown="0" showInputMessage="1" showErrorMessage="1" allowBlank="1" errorTitle="Invalid value" error="Please select one of the allowed values from the dropdown list." promptTitle="Allowed values" prompt="Select a value from the dropdown list." type="list" errorStyle="stop">
      <formula1>='_lists'!$AM$2:$AM$5</formula1>
    </dataValidation>
    <dataValidation sqref="D4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=OR(D45="",AND(ISNUMBER(D45),D45&gt;=0,D45&lt;=1000000000000000,MOD(D45,1)=0))</formula1>
    </dataValidation>
    <dataValidation sqref="D4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=OR(D46="",AND(ISNUMBER(D46),D46&gt;=0,D46&lt;=1000000000000000,MOD(D46,1)=0))</formula1>
    </dataValidation>
    <dataValidation sqref="D4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=OR(D47="",AND(ISNUMBER(D47),D47&gt;=0,D47&lt;=1000000000000000,MOD(D47,1)=0))</formula1>
    </dataValidation>
    <dataValidation sqref="D4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=OR(D48="",AND(ISNUMBER(D48),D48&gt;=0,D48&lt;=1000000000000000,MOD(D48,1)=0))</formula1>
    </dataValidation>
    <dataValidation sqref="D4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=OR(D49="",AND(ISNUMBER(D49),D49&gt;=0,D49&lt;=1000000000000000,MOD(D49,1)=0))</formula1>
    </dataValidation>
    <dataValidation sqref="D5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=OR(D50="",AND(ISNUMBER(D50),D50&gt;=0,D50&lt;=1000000000000000,MOD(D50,1)=0))</formula1>
    </dataValidation>
    <dataValidation sqref="D5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=OR(D51="",AND(ISNUMBER(D51),D51&gt;=0,D51&lt;=1000000000000000,MOD(D51,1)=0))</formula1>
    </dataValidation>
    <dataValidation sqref="D5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=OR(D52="",AND(ISNUMBER(D52),D52&gt;=0,D52&lt;=1000000000000000,MOD(D52,1)=0))</formula1>
    </dataValidation>
    <dataValidation sqref="D5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=OR(D53="",AND(ISNUMBER(D53),D53&gt;=0,D53&lt;=1000000000000000,MOD(D53,1)=0))</formula1>
    </dataValidation>
    <dataValidation sqref="D5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=OR(D54="",AND(ISNUMBER(D54),D54&gt;=0,D54&lt;=1000000000000000,MOD(D54,1)=0))</formula1>
    </dataValidation>
    <dataValidation sqref="D5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=OR(D55="",AND(ISNUMBER(D55),D55&gt;=0,D55&lt;=1000000000000000,MOD(D55,1)=0))</formula1>
    </dataValidation>
    <dataValidation sqref="D5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=OR(D56="",AND(ISNUMBER(D56),D56&gt;=0,D56&lt;=1000000000000000,MOD(D56,1)=0))</formula1>
    </dataValidation>
    <dataValidation sqref="D5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=OR(D57="",AND(ISNUMBER(D57),D57&gt;=0,D57&lt;=1000000000000000,MOD(D57,1)=0))</formula1>
    </dataValidation>
    <dataValidation sqref="D5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=OR(D58="",AND(ISNUMBER(D58),D58&gt;=0,D58&lt;=1000000000000000,MOD(D58,1)=0))</formula1>
    </dataValidation>
    <dataValidation sqref="D5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=OR(D59="",AND(ISNUMBER(D59),D59&gt;=0,D59&lt;=1000000000000000,MOD(D59,1)=0))</formula1>
    </dataValidation>
    <dataValidation sqref="D6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=OR(D60="",AND(ISNUMBER(D60),D60&gt;=0,D60&lt;=1000000000000000,MOD(D60,1)=0))</formula1>
    </dataValidation>
    <dataValidation sqref="D6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=OR(D61="",AND(ISNUMBER(D61),D61&gt;=0,D61&lt;=1000000000000000,MOD(D61,1)=0))</formula1>
    </dataValidation>
    <dataValidation sqref="D6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=OR(D62="",AND(ISNUMBER(D62),D62&gt;=0,D62&lt;=1000000000000000,MOD(D62,1)=0))</formula1>
    </dataValidation>
    <dataValidation sqref="D6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=OR(D63="",AND(ISNUMBER(D63),D63&gt;=0,D63&lt;=1000000000000000,MOD(D63,1)=0))</formula1>
    </dataValidation>
    <dataValidation sqref="D6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=OR(D64="",AND(ISNUMBER(D64),D64&gt;=0,D64&lt;=1000000000000000,MOD(D64,1)=0))</formula1>
    </dataValidation>
    <dataValidation sqref="D6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=OR(D65="",AND(ISNUMBER(D65),D65&gt;=0,D65&lt;=1000000000000000,MOD(D65,1)=0))</formula1>
    </dataValidation>
    <dataValidation sqref="D6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=OR(D66="",AND(ISNUMBER(D66),D66&gt;=0,D66&lt;=1000000000000000,MOD(D66,1)=0))</formula1>
    </dataValidation>
    <dataValidation sqref="D6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=OR(D67="",AND(ISNUMBER(D67),D67&gt;=0,D67&lt;=1000000000000000,MOD(D67,1)=0))</formula1>
    </dataValidation>
    <dataValidation sqref="D6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=OR(D68="",AND(ISNUMBER(D68),D68&gt;=0,D68&lt;=1000000000000000,MOD(D68,1)=0))</formula1>
    </dataValidation>
    <dataValidation sqref="D6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=OR(D69="",AND(ISNUMBER(D69),D69&gt;=0,D69&lt;=1000000000000000,MOD(D69,1)=0))</formula1>
    </dataValidation>
    <dataValidation sqref="D7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=OR(D70="",AND(ISNUMBER(D70),D70&gt;=0,D70&lt;=1000000000000000,MOD(D70,1)=0))</formula1>
    </dataValidation>
    <dataValidation sqref="D7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=OR(D71="",AND(ISNUMBER(D71),D71&gt;=0,D71&lt;=1000000000000000,MOD(D71,1)=0))</formula1>
    </dataValidation>
    <dataValidation sqref="D7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=OR(D72="",AND(ISNUMBER(D72),D72&gt;=0,D72&lt;=1000000000000000,MOD(D72,1)=0))</formula1>
    </dataValidation>
    <dataValidation sqref="D7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=OR(D73="",AND(ISNUMBER(D73),D73&gt;=0,D73&lt;=1000000000000000,MOD(D73,1)=0))</formula1>
    </dataValidation>
    <dataValidation sqref="D7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=OR(D74="",AND(ISNUMBER(D74),D74&gt;=0,D74&lt;=1000000000000000,MOD(D74,1)=0))</formula1>
    </dataValidation>
    <dataValidation sqref="D7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=OR(D75="",AND(ISNUMBER(D75),D75&gt;=0,D75&lt;=1000000000000000,MOD(D75,1)=0))</formula1>
    </dataValidation>
    <dataValidation sqref="D7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=OR(D76="",AND(ISNUMBER(D76),D76&gt;=0,D76&lt;=1000000000000000,MOD(D76,1)=0))</formula1>
    </dataValidation>
    <dataValidation sqref="D78:AG78" showDropDown="0" showInputMessage="1" showErrorMessage="1" allowBlank="1" errorTitle="Invalid value" error="Please select one of the allowed values from the dropdown list." promptTitle="Allowed values" prompt="Select a value from the dropdown list." type="list" errorStyle="stop">
      <formula1>='_lists'!$AN$2:$AN$252</formula1>
    </dataValidation>
    <dataValidation sqref="D79:AG7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=OR(D79="",AND(ISNUMBER(D79),D79&gt;=0,D79&lt;=1000000000000000,MOD(D79,1)=0))</formula1>
    </dataValidation>
    <dataValidation sqref="D80" showDropDown="0" showInputMessage="1" showErrorMessage="1" allowBlank="1" errorTitle="Invalid value" error="Please select one of the allowed values from the dropdown list." promptTitle="Allowed values" prompt="Select a value from the dropdown list." type="list" errorStyle="stop">
      <formula1>='_lists'!$AO$2:$AO$5</formula1>
    </dataValidation>
    <dataValidation sqref="D81:AG81" showDropDown="0" showInputMessage="1" showErrorMessage="1" allowBlank="1" errorTitle="Invalid value" error="Please select one of the allowed values from the dropdown list." promptTitle="Allowed values" prompt="Select a value from the dropdown list." type="list" errorStyle="stop">
      <formula1>='_lists'!$AN$2:$AN$252</formula1>
    </dataValidation>
    <dataValidation sqref="D82:AG8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=OR(D82="",AND(ISNUMBER(D82),D82&gt;=0,D82&lt;=1000000000000000,MOD(D82,1)=0))</formula1>
    </dataValidation>
    <dataValidation sqref="D83" showDropDown="0" showInputMessage="1" showErrorMessage="1" allowBlank="1" errorTitle="Invalid value" error="Please select one of the allowed values from the dropdown list." promptTitle="Allowed values" prompt="Select a value from the dropdown list." type="list" errorStyle="stop">
      <formula1>='_lists'!$AO$2:$AO$5</formula1>
    </dataValidation>
    <dataValidation sqref="D84:AG84" showDropDown="0" showInputMessage="1" showErrorMessage="1" allowBlank="1" errorTitle="Invalid value" error="Please select one of the allowed values from the dropdown list." promptTitle="Allowed values" prompt="Select a value from the dropdown list." type="list" errorStyle="stop">
      <formula1>='_lists'!$AN$2:$AN$252</formula1>
    </dataValidation>
    <dataValidation sqref="D85:AG8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=OR(D85="",AND(ISNUMBER(D85),D85&gt;=0,D85&lt;=1000000000000000,MOD(D85,1)=0))</formula1>
    </dataValidation>
    <dataValidation sqref="D86" showDropDown="0" showInputMessage="1" showErrorMessage="1" allowBlank="1" errorTitle="Invalid value" error="Please select one of the allowed values from the dropdown list." promptTitle="Allowed values" prompt="Select a value from the dropdown list." type="list" errorStyle="stop">
      <formula1>='_lists'!$AO$2:$AO$5</formula1>
    </dataValidation>
    <dataValidation sqref="D87:AG87" showDropDown="0" showInputMessage="1" showErrorMessage="1" allowBlank="1" errorTitle="Invalid value" error="Please select one of the allowed values from the dropdown list." promptTitle="Allowed values" prompt="Select a value from the dropdown list." type="list" errorStyle="stop">
      <formula1>='_lists'!$AN$2:$AN$252</formula1>
    </dataValidation>
    <dataValidation sqref="D88:AG8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=OR(D88="",AND(ISNUMBER(D88),D88&gt;=0,D88&lt;=1000000000000000,MOD(D88,1)=0))</formula1>
    </dataValidation>
    <dataValidation sqref="D89:AG89" showDropDown="0" showInputMessage="1" showErrorMessage="1" allowBlank="1" errorTitle="Invalid value" error="Please select one of the allowed values from the dropdown list." promptTitle="Allowed values" prompt="Select a value from the dropdown list." type="list" errorStyle="stop">
      <formula1>='_lists'!$AN$2:$AN$252</formula1>
    </dataValidation>
    <dataValidation sqref="D90:AG9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=OR(D90="",AND(ISNUMBER(D90),D90&gt;=0,D90&lt;=1000000000000000,MOD(D90,1)=0))</formula1>
    </dataValidation>
    <dataValidation sqref="D91:AG91" showDropDown="0" showInputMessage="1" showErrorMessage="1" allowBlank="1" errorTitle="Invalid value" error="Please select one of the allowed values from the dropdown list." promptTitle="Allowed values" prompt="Select a value from the dropdown list." type="list" errorStyle="stop">
      <formula1>='_lists'!$AN$2:$AN$252</formula1>
    </dataValidation>
    <dataValidation sqref="D92:AG9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=OR(D92="",AND(ISNUMBER(D92),D92&gt;=0,D92&lt;=1000000000000000,MOD(D92,1)=0))</formula1>
    </dataValidation>
    <dataValidation sqref="D93:AG93" showDropDown="0" showInputMessage="1" showErrorMessage="1" allowBlank="1" errorTitle="Invalid value" error="Please select one of the allowed values from the dropdown list." promptTitle="Allowed values" prompt="Select a value from the dropdown list." type="list" errorStyle="stop">
      <formula1>='_lists'!$AN$2:$AN$252</formula1>
    </dataValidation>
    <dataValidation sqref="D94:AG9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=OR(D94="",AND(ISNUMBER(D94),D94&gt;=0,D94&lt;=1000000000000000,MOD(D94,1)=0))</formula1>
    </dataValidation>
    <dataValidation sqref="D9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=OR(D95="",AND(ISNUMBER(D95),D95&gt;=0,D95&lt;=1000000000000000,MOD(D95,1)=0))</formula1>
    </dataValidation>
    <dataValidation sqref="D9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=OR(D96="",AND(ISNUMBER(D96),D96&gt;=0,D96&lt;=1000000000000000,MOD(D96,1)=0))</formula1>
    </dataValidation>
    <dataValidation sqref="D9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=OR(D97="",AND(ISNUMBER(D97),D97&gt;=0,D97&lt;=1000000000000000,MOD(D97,1)=0))</formula1>
    </dataValidation>
    <dataValidation sqref="D9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=OR(D98="",AND(ISNUMBER(D98),D98&gt;=0,D98&lt;=1000000000000000,MOD(D98,1)=0))</formula1>
    </dataValidation>
    <dataValidation sqref="D9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=OR(D99="",AND(ISNUMBER(D99),D99&gt;=0,D99&lt;=1000000000000000,MOD(D99,1)=0))</formula1>
    </dataValidation>
    <dataValidation sqref="D10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=OR(D100="",AND(ISNUMBER(D100),D100&gt;=0,D100&lt;=1000000000000000,MOD(D100,1)=0))</formula1>
    </dataValidation>
    <dataValidation sqref="D101:AG101" showDropDown="0" showInputMessage="1" showErrorMessage="1" allowBlank="1" errorTitle="Invalid value" error="Please select one of the allowed values from the dropdown list." promptTitle="Allowed values" prompt="Select a value from the dropdown list." type="list" errorStyle="stop">
      <formula1>='_lists'!$AN$2:$AN$252</formula1>
    </dataValidation>
    <dataValidation sqref="D102:AG10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=OR(D102="",AND(ISNUMBER(D102),D102&gt;=0,D102&lt;=1000000000000000,MOD(D102,1)=0))</formula1>
    </dataValidation>
    <dataValidation sqref="D103:AG103" showDropDown="0" showInputMessage="1" showErrorMessage="1" allowBlank="1" errorTitle="Invalid value" error="Please select one of the allowed values from the dropdown list." promptTitle="Allowed values" prompt="Select a value from the dropdown list." type="list" errorStyle="stop">
      <formula1>='_lists'!$AN$2:$AN$252</formula1>
    </dataValidation>
    <dataValidation sqref="D104:AG10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=OR(D104="",AND(ISNUMBER(D104),D104&gt;=0,D104&lt;=1000000000000000,MOD(D104,1)=0))</formula1>
    </dataValidation>
    <dataValidation sqref="D105:AG105" showDropDown="0" showInputMessage="1" showErrorMessage="1" allowBlank="1" errorTitle="Invalid value" error="Please select one of the allowed values from the dropdown list." promptTitle="Allowed values" prompt="Select a value from the dropdown list." type="list" errorStyle="stop">
      <formula1>='_lists'!$AN$2:$AN$252</formula1>
    </dataValidation>
    <dataValidation sqref="D106:AG10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=OR(D106="",AND(ISNUMBER(D106),D106&gt;=0,D106&lt;=1000000000000000,MOD(D106,1)=0))</formula1>
    </dataValidation>
    <dataValidation sqref="D107:AG107" showDropDown="0" showInputMessage="1" showErrorMessage="1" allowBlank="1" errorTitle="Invalid value" error="Please select one of the allowed values from the dropdown list." promptTitle="Allowed values" prompt="Select a value from the dropdown list." type="list" errorStyle="stop">
      <formula1>='_lists'!$AN$2:$AN$252</formula1>
    </dataValidation>
    <dataValidation sqref="D108:AG10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=OR(D108="",AND(ISNUMBER(D108),D108&gt;=0,D108&lt;=1000000000000000,MOD(D108,1)=0))</formula1>
    </dataValidation>
    <dataValidation sqref="D109:AG109" showDropDown="0" showInputMessage="1" showErrorMessage="1" allowBlank="1" errorTitle="Invalid value" error="Please select one of the allowed values from the dropdown list." promptTitle="Allowed values" prompt="Select a value from the dropdown list." type="list" errorStyle="stop">
      <formula1>='_lists'!$AN$2:$AN$252</formula1>
    </dataValidation>
    <dataValidation sqref="D110:AG11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=OR(D110="",AND(ISNUMBER(D110),D110&gt;=0,D110&lt;=1000000000000000,MOD(D110,1)=0))</formula1>
    </dataValidation>
    <dataValidation sqref="D111:AG111" showDropDown="0" showInputMessage="1" showErrorMessage="1" allowBlank="1" errorTitle="Invalid value" error="Please select one of the allowed values from the dropdown list." promptTitle="Allowed values" prompt="Select a value from the dropdown list." type="list" errorStyle="stop">
      <formula1>='_lists'!$AN$2:$AN$252</formula1>
    </dataValidation>
    <dataValidation sqref="D112:AG11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=OR(D112="",AND(ISNUMBER(D112),D112&gt;=0,D112&lt;=1000000000000000,MOD(D112,1)=0))</formula1>
    </dataValidation>
    <dataValidation sqref="D114" showDropDown="0" showInputMessage="1" showErrorMessage="1" allowBlank="1" errorTitle="Invalid number" error="Enter a numeric value between 0 and 1." promptTitle="Number required" prompt="Enter a numeric value between 0 and 1." type="custom" errorStyle="stop">
      <formula1>=OR(D114="",AND(ISNUMBER(D114),D114&gt;=0.0,D114&lt;=1.0))</formula1>
    </dataValidation>
    <dataValidation sqref="D115" showDropDown="0" showInputMessage="1" showErrorMessage="1" allowBlank="1" errorTitle="Invalid number" error="Enter a numeric value between 0 and 1." promptTitle="Number required" prompt="Enter a numeric value between 0 and 1." type="custom" errorStyle="stop">
      <formula1>=OR(D115="",AND(ISNUMBER(D115),D115&gt;=0.0,D115&lt;=1.0))</formula1>
    </dataValidation>
    <dataValidation sqref="D11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=OR(D116="",AND(ISNUMBER(D116),D116&gt;=0,D116&lt;=1000000000000000,MOD(D116,1)=0))</formula1>
    </dataValidation>
    <dataValidation sqref="D117" showDropDown="0" showInputMessage="1" showErrorMessage="1" allowBlank="1" errorTitle="Invalid number" error="Enter a numeric value between 0 and 1." promptTitle="Number required" prompt="Enter a numeric value between 0 and 1." type="custom" errorStyle="stop">
      <formula1>=OR(D117="",AND(ISNUMBER(D117),D117&gt;=0.0,D117&lt;=1.0))</formula1>
    </dataValidation>
    <dataValidation sqref="D118:AG118" showDropDown="0" showInputMessage="1" showErrorMessage="1" allowBlank="1" errorTitle="Invalid value" error="Please select one of the allowed values from the dropdown list." promptTitle="Allowed values" prompt="Select a value from the dropdown list." type="list" errorStyle="stop">
      <formula1>='_lists'!$AN$2:$AN$252</formula1>
    </dataValidation>
    <dataValidation sqref="D119:AG11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=OR(D119="",AND(ISNUMBER(D119),D119&gt;=0,D119&lt;=1000000000000000,MOD(D119,1)=0))</formula1>
    </dataValidation>
    <dataValidation sqref="D120" showDropDown="0" showInputMessage="1" showErrorMessage="1" allowBlank="1" errorTitle="Invalid number" error="Enter a numeric value between 0 and 1." promptTitle="Number required" prompt="Enter a numeric value between 0 and 1." type="custom" errorStyle="stop">
      <formula1>=OR(D120="",AND(ISNUMBER(D120),D120&gt;=0.0,D120&lt;=1.0))</formula1>
    </dataValidation>
    <dataValidation sqref="D122" showDropDown="0" showInputMessage="1" showErrorMessage="1" allowBlank="1" errorTitle="Invalid value" error="Please select one of the allowed values from the dropdown list." promptTitle="Allowed values" prompt="Select a value from the dropdown list." type="list" errorStyle="stop">
      <formula1>='_lists'!$AP$2:$AP$8</formula1>
    </dataValidation>
    <dataValidation sqref="D123" showDropDown="0" showInputMessage="1" showErrorMessage="1" allowBlank="1" errorTitle="Invalid value" error="Please select one of the allowed values from the dropdown list." promptTitle="Allowed values" prompt="Select a value from the dropdown list." type="list" errorStyle="stop">
      <formula1>='_lists'!$AQ$2:$AQ$5</formula1>
    </dataValidation>
    <dataValidation sqref="D124" showDropDown="0" showInputMessage="1" showErrorMessage="1" allowBlank="1" errorTitle="Invalid value" error="Please select one of the allowed values from the dropdown list." promptTitle="Allowed values" prompt="Select a value from the dropdown list." type="list" errorStyle="stop">
      <formula1>='_lists'!$AL$2:$AL$3</formula1>
    </dataValidation>
    <dataValidation sqref="D126" showDropDown="0" showInputMessage="1" showErrorMessage="1" allowBlank="1" errorTitle="Invalid value" error="Please select one of the allowed values from the dropdown list." promptTitle="Allowed values" prompt="Select a value from the dropdown list." type="list" errorStyle="stop">
      <formula1>='_lists'!$AL$2:$AL$3</formula1>
    </dataValidation>
    <dataValidation sqref="D127" showDropDown="0" showInputMessage="1" showErrorMessage="1" allowBlank="1" errorTitle="Invalid value" error="Please select one of the allowed values from the dropdown list." promptTitle="Allowed values" prompt="Select a value from the dropdown list." type="list" errorStyle="stop">
      <formula1>='_lists'!$AR$2:$AR$4</formula1>
    </dataValidation>
    <dataValidation sqref="D128" showDropDown="0" showInputMessage="1" showErrorMessage="1" allowBlank="1" errorTitle="Invalid number" error="Enter a numeric value between 0 and 1e+15." promptTitle="Number required" prompt="Enter a numeric value between 0 and 1e+15." type="custom" errorStyle="stop">
      <formula1>=OR(D128="",AND(ISNUMBER(D128),D128&gt;=0.0,D128&lt;=1000000000000000.0))</formula1>
    </dataValidation>
    <dataValidation sqref="D129" showDropDown="0" showInputMessage="1" showErrorMessage="1" allowBlank="1" errorTitle="Invalid number" error="Enter a numeric value between 0 and 1e+15." promptTitle="Number required" prompt="Enter a numeric value between 0 and 1e+15." type="custom" errorStyle="stop">
      <formula1>=OR(D129="",AND(ISNUMBER(D129),D129&gt;=0.0,D129&lt;=1000000000000000.0))</formula1>
    </dataValidation>
    <dataValidation sqref="D130" showDropDown="0" showInputMessage="1" showErrorMessage="1" allowBlank="1" errorTitle="Invalid number" error="Enter a numeric value between 0 and 1e+15." promptTitle="Number required" prompt="Enter a numeric value between 0 and 1e+15." type="custom" errorStyle="stop">
      <formula1>=OR(D130="",AND(ISNUMBER(D130),D130&gt;=0.0,D130&lt;=1000000000000000.0))</formula1>
    </dataValidation>
    <dataValidation sqref="D131" showDropDown="0" showInputMessage="1" showErrorMessage="1" allowBlank="1" errorTitle="Invalid value" error="Please select one of the allowed values from the dropdown list." promptTitle="Allowed values" prompt="Select a value from the dropdown list." type="list" errorStyle="stop">
      <formula1>='_lists'!$AS$2:$AS$5</formula1>
    </dataValidation>
    <dataValidation sqref="D132" showDropDown="0" showInputMessage="1" showErrorMessage="1" allowBlank="1" errorTitle="Invalid value" error="Please select one of the allowed values from the dropdown list." promptTitle="Allowed values" prompt="Select a value from the dropdown list." type="list" errorStyle="stop">
      <formula1>='_lists'!$AL$2:$AL$3</formula1>
    </dataValidation>
    <dataValidation sqref="D135" showDropDown="0" showInputMessage="1" showErrorMessage="1" allowBlank="1" errorTitle="Invalid value" error="Please select one of the allowed values from the dropdown list." promptTitle="Allowed values" prompt="Select a value from the dropdown list." type="list" errorStyle="stop">
      <formula1>='_lists'!$AT$2:$AT$8</formula1>
    </dataValidation>
    <dataValidation sqref="D136" showDropDown="0" showInputMessage="1" showErrorMessage="1" allowBlank="1" errorTitle="Invalid value" error="Please select one of the allowed values from the dropdown list." promptTitle="Allowed values" prompt="Select a value from the dropdown list." type="list" errorStyle="stop">
      <formula1>='_lists'!$AU$2:$AU$8</formula1>
    </dataValidation>
    <dataValidation sqref="D137" showDropDown="0" showInputMessage="1" showErrorMessage="1" allowBlank="1" errorTitle="Invalid value" error="Please select one of the allowed values from the dropdown list." promptTitle="Allowed values" prompt="Select a value from the dropdown list." type="list" errorStyle="stop">
      <formula1>='_lists'!$AV$2:$AV$8</formula1>
    </dataValidation>
    <dataValidation sqref="D143" showDropDown="0" showInputMessage="1" showErrorMessage="1" allowBlank="1" errorTitle="Invalid value" error="Please select one of the allowed values from the dropdown list." promptTitle="Allowed values" prompt="Select a value from the dropdown list." type="list" errorStyle="stop">
      <formula1>='_lists'!$AL$2:$AL$3</formula1>
    </dataValidation>
    <dataValidation sqref="D145" showDropDown="0" showInputMessage="1" showErrorMessage="1" allowBlank="1" errorTitle="Invalid value" error="Please select one of the allowed values from the dropdown list." promptTitle="Allowed values" prompt="Select a value from the dropdown list." type="list" errorStyle="stop">
      <formula1>='_lists'!$AW$2:$AW$4</formula1>
    </dataValidation>
    <dataValidation sqref="D146" showDropDown="0" showInputMessage="1" showErrorMessage="1" allowBlank="1" errorTitle="Invalid value" error="Please select one of the allowed values from the dropdown list." promptTitle="Allowed values" prompt="Select a value from the dropdown list." type="list" errorStyle="stop">
      <formula1>='_lists'!$AL$2:$AL$3</formula1>
    </dataValidation>
    <dataValidation sqref="D14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=OR(D149="",AND(ISNUMBER(D149),D149&gt;=0,D149&lt;=1000000000000000,MOD(D149,1)=0))</formula1>
    </dataValidation>
    <dataValidation sqref="D150" showDropDown="0" showInputMessage="1" showErrorMessage="1" allowBlank="1" errorTitle="Invalid value" error="Please select one of the allowed values from the dropdown list." promptTitle="Allowed values" prompt="Select a value from the dropdown list." type="list" errorStyle="stop">
      <formula1>='_lists'!$AX$2:$AX$4</formula1>
    </dataValidation>
    <dataValidation sqref="D152" showDropDown="0" showInputMessage="1" showErrorMessage="1" allowBlank="1" errorTitle="Invalid value" error="Please select one of the allowed values from the dropdown list." promptTitle="Allowed values" prompt="Select a value from the dropdown list." type="list" errorStyle="stop">
      <formula1>='_lists'!$AY$2:$AY$6</formula1>
    </dataValidation>
    <dataValidation sqref="D15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=OR(D153="",AND(ISNUMBER(D153),D153&gt;=0,D153&lt;=1000000000000000,MOD(D153,1)=0))</formula1>
    </dataValidation>
    <dataValidation sqref="D15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=OR(D154="",AND(ISNUMBER(D154),D154&gt;=0,D154&lt;=1000000000000000,MOD(D154,1)=0))</formula1>
    </dataValidation>
    <dataValidation sqref="D156:AG156" showDropDown="0" showInputMessage="1" showErrorMessage="1" allowBlank="1" errorTitle="Invalid value" error="Please select one of the allowed values from the dropdown list." promptTitle="Allowed values" prompt="Select a value from the dropdown list." type="list" errorStyle="stop">
      <formula1>='_lists'!$AZ$2:$AZ$7</formula1>
    </dataValidation>
    <dataValidation sqref="D157:AG157" showDropDown="0" showInputMessage="1" showErrorMessage="1" allowBlank="1" errorTitle="Invalid value" error="Please select one of the allowed values from the dropdown list." promptTitle="Allowed values" prompt="Select a value from the dropdown list." type="list" errorStyle="stop">
      <formula1>='_lists'!$AZ$2:$AZ$7</formula1>
    </dataValidation>
    <dataValidation sqref="D158:AG158" showDropDown="0" showInputMessage="1" showErrorMessage="1" allowBlank="1" errorTitle="Invalid value" error="Please select one of the allowed values from the dropdown list." promptTitle="Allowed values" prompt="Select a value from the dropdown list." type="list" errorStyle="stop">
      <formula1>='_lists'!$BA$2:$BA$7</formula1>
    </dataValidation>
    <dataValidation sqref="D15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=OR(D159="",AND(ISNUMBER(D159),D159&gt;=0,D159&lt;=1000000000000000,MOD(D159,1)=0))</formula1>
    </dataValidation>
    <dataValidation sqref="D16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=OR(D161="",AND(ISNUMBER(D161),D161&gt;=0,D161&lt;=1000000000000000,MOD(D161,1)=0))</formula1>
    </dataValidation>
    <dataValidation sqref="D163" showDropDown="0" showInputMessage="1" showErrorMessage="1" allowBlank="1" errorTitle="Invalid value" error="Please select one of the allowed values from the dropdown list." promptTitle="Allowed values" prompt="Select a value from the dropdown list." type="list" errorStyle="stop">
      <formula1>='_lists'!$BB$2:$BB$9</formula1>
    </dataValidation>
    <dataValidation sqref="D164:AG164" showDropDown="0" showInputMessage="1" showErrorMessage="1" allowBlank="1" errorTitle="Invalid value" error="Please select one of the allowed values from the dropdown list." promptTitle="Allowed values" prompt="Select a value from the dropdown list." type="list" errorStyle="stop">
      <formula1>='_lists'!$BC$2:$BC$5</formula1>
    </dataValidation>
    <dataValidation sqref="D165:AG165" showDropDown="0" showInputMessage="1" showErrorMessage="1" allowBlank="1" errorTitle="Invalid value" error="Please select one of the allowed values from the dropdown list." promptTitle="Allowed values" prompt="Select a value from the dropdown list." type="list" errorStyle="stop">
      <formula1>='_lists'!$BC$2:$BC$5</formula1>
    </dataValidation>
    <dataValidation sqref="D166" showDropDown="0" showInputMessage="1" showErrorMessage="1" allowBlank="1" errorTitle="Invalid value" error="Please select one of the allowed values from the dropdown list." promptTitle="Allowed values" prompt="Select a value from the dropdown list." type="list" errorStyle="stop">
      <formula1>='_lists'!$AL$2:$AL$3</formula1>
    </dataValidation>
    <dataValidation sqref="D168" showDropDown="0" showInputMessage="1" showErrorMessage="1" allowBlank="1" errorTitle="Invalid value" error="Please select one of the allowed values from the dropdown list." promptTitle="Allowed values" prompt="Select a value from the dropdown list." type="list" errorStyle="stop">
      <formula1>='_lists'!$BD$2:$BD$4</formula1>
    </dataValidation>
    <dataValidation sqref="D169" showDropDown="0" showInputMessage="1" showErrorMessage="1" allowBlank="1" errorTitle="Invalid value" error="Please select one of the allowed values from the dropdown list." promptTitle="Allowed values" prompt="Select a value from the dropdown list." type="list" errorStyle="stop">
      <formula1>='_lists'!$BE$2:$BE$8</formula1>
    </dataValidation>
    <dataValidation sqref="D170" showDropDown="0" showInputMessage="1" showErrorMessage="1" allowBlank="1" errorTitle="Invalid value" error="Please select one of the allowed values from the dropdown list." promptTitle="Allowed values" prompt="Select a value from the dropdown list." type="list" errorStyle="stop">
      <formula1>='_lists'!$BF$2:$BF$8</formula1>
    </dataValidation>
    <dataValidation sqref="D171" showDropDown="0" showInputMessage="1" showErrorMessage="1" allowBlank="1" errorTitle="Invalid value" error="Please select one of the allowed values from the dropdown list." promptTitle="Allowed values" prompt="Select a value from the dropdown list." type="list" errorStyle="stop">
      <formula1>='_lists'!$BG$2:$BG$5</formula1>
    </dataValidation>
    <dataValidation sqref="D174:AG174" showDropDown="0" showInputMessage="1" showErrorMessage="1" allowBlank="1" errorTitle="Invalid value" error="Please select one of the allowed values from the dropdown list." promptTitle="Allowed values" prompt="Select a value from the dropdown list." type="list" errorStyle="stop">
      <formula1>='_lists'!$BH$2:$BH$8</formula1>
    </dataValidation>
    <dataValidation sqref="D176" showDropDown="0" showInputMessage="1" showErrorMessage="1" allowBlank="1" errorTitle="Invalid value" error="Please select one of the allowed values from the dropdown list." promptTitle="Allowed values" prompt="Select a value from the dropdown list." type="list" errorStyle="stop">
      <formula1>='_lists'!$AL$2:$AL$3</formula1>
    </dataValidation>
    <dataValidation sqref="D178" showDropDown="0" showInputMessage="1" showErrorMessage="1" allowBlank="1" errorTitle="Invalid value" error="Please select one of the allowed values from the dropdown list." promptTitle="Allowed values" prompt="Select a value from the dropdown list." type="list" errorStyle="stop">
      <formula1>='_lists'!$BI$2:$BI$4</formula1>
    </dataValidation>
    <dataValidation sqref="D180:AG180" showDropDown="0" showInputMessage="1" showErrorMessage="1" allowBlank="1" errorTitle="Invalid value" error="Please select one of the allowed values from the dropdown list." promptTitle="Allowed values" prompt="Select a value from the dropdown list." type="list" errorStyle="stop">
      <formula1>='_lists'!$BJ$2:$BJ$9</formula1>
    </dataValidation>
    <dataValidation sqref="D181" showDropDown="0" showInputMessage="1" showErrorMessage="1" allowBlank="1" errorTitle="Invalid value" error="Please select one of the allowed values from the dropdown list." promptTitle="Allowed values" prompt="Select a value from the dropdown list." type="list" errorStyle="stop">
      <formula1>='_lists'!$BK$2:$BK$10</formula1>
    </dataValidation>
    <dataValidation sqref="D182:AG182" showDropDown="0" showInputMessage="1" showErrorMessage="1" allowBlank="1" errorTitle="Invalid value" error="Please select one of the allowed values from the dropdown list." promptTitle="Allowed values" prompt="Select a value from the dropdown list." type="list" errorStyle="stop">
      <formula1>='_lists'!$AN$2:$AN$252</formula1>
    </dataValidation>
    <dataValidation sqref="D183:AG183" showDropDown="0" showInputMessage="1" showErrorMessage="1" allowBlank="1" errorTitle="Invalid value" error="Please select one of the allowed values from the dropdown list." promptTitle="Allowed values" prompt="Select a value from the dropdown list." type="list" errorStyle="stop">
      <formula1>='_lists'!$AN$2:$AN$252</formula1>
    </dataValidation>
    <dataValidation sqref="D185" showDropDown="0" showInputMessage="1" showErrorMessage="1" allowBlank="1" errorTitle="Invalid value" error="Please select one of the allowed values from the dropdown list." promptTitle="Allowed values" prompt="Select a value from the dropdown list." type="list" errorStyle="stop">
      <formula1>='_lists'!$BL$2:$BL$4</formula1>
    </dataValidation>
    <dataValidation sqref="D187" showDropDown="0" showInputMessage="1" showErrorMessage="1" allowBlank="1" errorTitle="Invalid number" error="Enter a numeric value between 0 and 1." promptTitle="Number required" prompt="Enter a numeric value between 0 and 1." type="custom" errorStyle="stop">
      <formula1>=OR(D187="",AND(ISNUMBER(D187),D187&gt;=0.0,D187&lt;=1.0))</formula1>
    </dataValidation>
    <dataValidation sqref="D188" showDropDown="0" showInputMessage="1" showErrorMessage="1" allowBlank="1" errorTitle="Invalid number" error="Enter a numeric value between 0 and 1." promptTitle="Number required" prompt="Enter a numeric value between 0 and 1." type="custom" errorStyle="stop">
      <formula1>=OR(D188="",AND(ISNUMBER(D188),D188&gt;=0.0,D188&lt;=1.0))</formula1>
    </dataValidation>
    <dataValidation sqref="D189" showDropDown="0" showInputMessage="1" showErrorMessage="1" allowBlank="1" errorTitle="Invalid number" error="Enter a numeric value between 0 and 1." promptTitle="Number required" prompt="Enter a numeric value between 0 and 1." type="custom" errorStyle="stop">
      <formula1>=OR(D189="",AND(ISNUMBER(D189),D189&gt;=0.0,D189&lt;=1.0))</formula1>
    </dataValidation>
    <dataValidation sqref="D190" showDropDown="0" showInputMessage="1" showErrorMessage="1" allowBlank="1" errorTitle="Invalid number" error="Enter a numeric value between 0 and 1." promptTitle="Number required" prompt="Enter a numeric value between 0 and 1." type="custom" errorStyle="stop">
      <formula1>=OR(D190="",AND(ISNUMBER(D190),D190&gt;=0.0,D190&lt;=1.0))</formula1>
    </dataValidation>
    <dataValidation sqref="D191" showDropDown="0" showInputMessage="1" showErrorMessage="1" allowBlank="1" errorTitle="Invalid value" error="Please select one of the allowed values from the dropdown list." promptTitle="Allowed values" prompt="Select a value from the dropdown list." type="list" errorStyle="stop">
      <formula1>='_lists'!$AL$2:$AL$3</formula1>
    </dataValidation>
    <dataValidation sqref="D192" showDropDown="0" showInputMessage="1" showErrorMessage="1" allowBlank="1" errorTitle="Invalid value" error="Please select one of the allowed values from the dropdown list." promptTitle="Allowed values" prompt="Select a value from the dropdown list." type="list" errorStyle="stop">
      <formula1>='_lists'!$AL$2:$AL$3</formula1>
    </dataValidation>
    <dataValidation sqref="D19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=OR(D194="",AND(ISNUMBER(D194),D194&gt;=0,D194&lt;=1000000000000000,MOD(D194,1)=0))</formula1>
    </dataValidation>
    <dataValidation sqref="D19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=OR(D195="",AND(ISNUMBER(D195),D195&gt;=0,D195&lt;=1000000000000000,MOD(D195,1)=0))</formula1>
    </dataValidation>
    <dataValidation sqref="D19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=OR(D196="",AND(ISNUMBER(D196),D196&gt;=0,D196&lt;=1000000000000000,MOD(D196,1)=0))</formula1>
    </dataValidation>
    <dataValidation sqref="D19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=OR(D197="",AND(ISNUMBER(D197),D197&gt;=0,D197&lt;=1000000000000000,MOD(D197,1)=0))</formula1>
    </dataValidation>
    <dataValidation sqref="D19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=OR(D198="",AND(ISNUMBER(D198),D198&gt;=0,D198&lt;=1000000000000000,MOD(D198,1)=0))</formula1>
    </dataValidation>
    <dataValidation sqref="D200:AG200" showDropDown="0" showInputMessage="1" showErrorMessage="1" allowBlank="1" errorTitle="Invalid value" error="Please select one of the allowed values from the dropdown list." promptTitle="Allowed values" prompt="Select a value from the dropdown list." type="list" errorStyle="stop">
      <formula1>='_lists'!$AZ$2:$AZ$7</formula1>
    </dataValidation>
    <dataValidation sqref="D201:AG201" showDropDown="0" showInputMessage="1" showErrorMessage="1" allowBlank="1" errorTitle="Invalid value" error="Please select one of the allowed values from the dropdown list." promptTitle="Allowed values" prompt="Select a value from the dropdown list." type="list" errorStyle="stop">
      <formula1>='_lists'!$AZ$2:$AZ$7</formula1>
    </dataValidation>
    <dataValidation sqref="D202:AG202" showDropDown="0" showInputMessage="1" showErrorMessage="1" allowBlank="1" errorTitle="Invalid value" error="Please select one of the allowed values from the dropdown list." promptTitle="Allowed values" prompt="Select a value from the dropdown list." type="list" errorStyle="stop">
      <formula1>='_lists'!$AZ$2:$AZ$7</formula1>
    </dataValidation>
    <dataValidation sqref="D203:AG203" showDropDown="0" showInputMessage="1" showErrorMessage="1" allowBlank="1" errorTitle="Invalid value" error="Please select one of the allowed values from the dropdown list." promptTitle="Allowed values" prompt="Select a value from the dropdown list." type="list" errorStyle="stop">
      <formula1>='_lists'!$BC$2:$BC$5</formula1>
    </dataValidation>
    <dataValidation sqref="D20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=OR(D204="",AND(ISNUMBER(D204),D204&gt;=0,D204&lt;=1000000000000000,MOD(D204,1)=0))</formula1>
    </dataValidation>
    <dataValidation sqref="D205" showDropDown="0" showInputMessage="1" showErrorMessage="1" allowBlank="1" errorTitle="Invalid value" error="Please select one of the allowed values from the dropdown list." promptTitle="Allowed values" prompt="Select a value from the dropdown list." type="list" errorStyle="stop">
      <formula1>='_lists'!$AL$2:$AL$3</formula1>
    </dataValidation>
    <dataValidation sqref="D206" showDropDown="0" showInputMessage="1" showErrorMessage="1" allowBlank="1" errorTitle="Invalid value" error="Please select one of the allowed values from the dropdown list." promptTitle="Allowed values" prompt="Select a value from the dropdown list." type="list" errorStyle="stop">
      <formula1>='_lists'!$BM$2:$BM$7</formula1>
    </dataValidation>
    <dataValidation sqref="D208" showDropDown="0" showInputMessage="1" showErrorMessage="1" allowBlank="1" errorTitle="Invalid value" error="Please select one of the allowed values from the dropdown list." promptTitle="Allowed values" prompt="Select a value from the dropdown list." type="list" errorStyle="stop">
      <formula1>='_lists'!$AL$2:$AL$3</formula1>
    </dataValidation>
    <dataValidation sqref="D209" showDropDown="0" showInputMessage="1" showErrorMessage="1" allowBlank="1" errorTitle="Invalid value" error="Please select one of the allowed values from the dropdown list." promptTitle="Allowed values" prompt="Select a value from the dropdown list." type="list" errorStyle="stop">
      <formula1>='_lists'!$BN$2:$BN$5</formula1>
    </dataValidation>
    <dataValidation sqref="D210" showDropDown="0" showInputMessage="1" showErrorMessage="1" allowBlank="1" errorTitle="Invalid value" error="Please select one of the allowed values from the dropdown list." promptTitle="Allowed values" prompt="Select a value from the dropdown list." type="list" errorStyle="stop">
      <formula1>='_lists'!$BO$2:$BO$8</formula1>
    </dataValidation>
    <dataValidation sqref="D211" showDropDown="0" showInputMessage="1" showErrorMessage="1" allowBlank="1" errorTitle="Invalid value" error="Please select one of the allowed values from the dropdown list." promptTitle="Allowed values" prompt="Select a value from the dropdown list." type="list" errorStyle="stop">
      <formula1>='_lists'!$BP$2:$BP$6</formula1>
    </dataValidation>
    <dataValidation sqref="D217" showDropDown="0" showInputMessage="1" showErrorMessage="1" allowBlank="1" errorTitle="Invalid number" error="Enter a numeric value between 0 and 1e+15." promptTitle="Number required" prompt="Enter a numeric value between 0 and 1e+15." type="custom" errorStyle="stop">
      <formula1>=OR(D217="",AND(ISNUMBER(D217),D217&gt;=0.0,D217&lt;=1000000000000000.0))</formula1>
    </dataValidation>
    <dataValidation sqref="D21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=OR(D218="",AND(ISNUMBER(D218),D218&gt;=0,D218&lt;=1000000000000000,MOD(D218,1)=0))</formula1>
    </dataValidation>
    <dataValidation sqref="D21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=OR(D219="",AND(ISNUMBER(D219),D219&gt;=0,D219&lt;=1000000000000000,MOD(D219,1)=0))</formula1>
    </dataValidation>
    <dataValidation sqref="D22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=OR(D222="",AND(ISNUMBER(D222),D222&gt;=0,D222&lt;=1000000000000000,MOD(D222,1)=0))</formula1>
    </dataValidation>
  </dataValidations>
  <hyperlinks>
    <hyperlink xmlns:r="http://schemas.openxmlformats.org/officeDocument/2006/relationships" ref="A3" r:id="rId1"/>
    <hyperlink xmlns:r="http://schemas.openxmlformats.org/officeDocument/2006/relationships" ref="A5" r:id="rId2"/>
    <hyperlink xmlns:r="http://schemas.openxmlformats.org/officeDocument/2006/relationships" ref="A6" r:id="rId3"/>
    <hyperlink xmlns:r="http://schemas.openxmlformats.org/officeDocument/2006/relationships" ref="A7" r:id="rId4"/>
    <hyperlink xmlns:r="http://schemas.openxmlformats.org/officeDocument/2006/relationships" ref="A8" r:id="rId5"/>
    <hyperlink xmlns:r="http://schemas.openxmlformats.org/officeDocument/2006/relationships" ref="A9" r:id="rId6"/>
    <hyperlink xmlns:r="http://schemas.openxmlformats.org/officeDocument/2006/relationships" ref="A10" r:id="rId7"/>
    <hyperlink xmlns:r="http://schemas.openxmlformats.org/officeDocument/2006/relationships" ref="A11" r:id="rId8"/>
    <hyperlink xmlns:r="http://schemas.openxmlformats.org/officeDocument/2006/relationships" ref="A12" r:id="rId9"/>
    <hyperlink xmlns:r="http://schemas.openxmlformats.org/officeDocument/2006/relationships" ref="A13" r:id="rId10"/>
    <hyperlink xmlns:r="http://schemas.openxmlformats.org/officeDocument/2006/relationships" ref="A14" r:id="rId11"/>
    <hyperlink xmlns:r="http://schemas.openxmlformats.org/officeDocument/2006/relationships" ref="A15" r:id="rId12"/>
    <hyperlink xmlns:r="http://schemas.openxmlformats.org/officeDocument/2006/relationships" ref="A16" r:id="rId13"/>
    <hyperlink xmlns:r="http://schemas.openxmlformats.org/officeDocument/2006/relationships" ref="A17" r:id="rId14"/>
    <hyperlink xmlns:r="http://schemas.openxmlformats.org/officeDocument/2006/relationships" ref="A18" r:id="rId15"/>
    <hyperlink xmlns:r="http://schemas.openxmlformats.org/officeDocument/2006/relationships" ref="A19" r:id="rId16"/>
    <hyperlink xmlns:r="http://schemas.openxmlformats.org/officeDocument/2006/relationships" ref="A20" r:id="rId17"/>
    <hyperlink xmlns:r="http://schemas.openxmlformats.org/officeDocument/2006/relationships" ref="A21" r:id="rId18"/>
    <hyperlink xmlns:r="http://schemas.openxmlformats.org/officeDocument/2006/relationships" ref="A22" r:id="rId19"/>
    <hyperlink xmlns:r="http://schemas.openxmlformats.org/officeDocument/2006/relationships" ref="A23" r:id="rId20"/>
    <hyperlink xmlns:r="http://schemas.openxmlformats.org/officeDocument/2006/relationships" ref="A24" r:id="rId21"/>
    <hyperlink xmlns:r="http://schemas.openxmlformats.org/officeDocument/2006/relationships" ref="A25" r:id="rId22"/>
    <hyperlink xmlns:r="http://schemas.openxmlformats.org/officeDocument/2006/relationships" ref="A26" r:id="rId23"/>
    <hyperlink xmlns:r="http://schemas.openxmlformats.org/officeDocument/2006/relationships" ref="A28" r:id="rId24"/>
    <hyperlink xmlns:r="http://schemas.openxmlformats.org/officeDocument/2006/relationships" ref="A29" r:id="rId25"/>
    <hyperlink xmlns:r="http://schemas.openxmlformats.org/officeDocument/2006/relationships" ref="A30" r:id="rId26"/>
    <hyperlink xmlns:r="http://schemas.openxmlformats.org/officeDocument/2006/relationships" ref="A31" r:id="rId27"/>
    <hyperlink xmlns:r="http://schemas.openxmlformats.org/officeDocument/2006/relationships" ref="A32" r:id="rId28"/>
    <hyperlink xmlns:r="http://schemas.openxmlformats.org/officeDocument/2006/relationships" ref="A33" r:id="rId29"/>
    <hyperlink xmlns:r="http://schemas.openxmlformats.org/officeDocument/2006/relationships" ref="A34" r:id="rId30"/>
    <hyperlink xmlns:r="http://schemas.openxmlformats.org/officeDocument/2006/relationships" ref="A35" r:id="rId31"/>
    <hyperlink xmlns:r="http://schemas.openxmlformats.org/officeDocument/2006/relationships" ref="A36" r:id="rId32"/>
    <hyperlink xmlns:r="http://schemas.openxmlformats.org/officeDocument/2006/relationships" ref="A37" r:id="rId33"/>
    <hyperlink xmlns:r="http://schemas.openxmlformats.org/officeDocument/2006/relationships" ref="A38" r:id="rId34"/>
    <hyperlink xmlns:r="http://schemas.openxmlformats.org/officeDocument/2006/relationships" ref="A39" r:id="rId35"/>
    <hyperlink xmlns:r="http://schemas.openxmlformats.org/officeDocument/2006/relationships" ref="A40" r:id="rId36"/>
    <hyperlink xmlns:r="http://schemas.openxmlformats.org/officeDocument/2006/relationships" ref="A41" r:id="rId37"/>
    <hyperlink xmlns:r="http://schemas.openxmlformats.org/officeDocument/2006/relationships" ref="A42" r:id="rId38"/>
    <hyperlink xmlns:r="http://schemas.openxmlformats.org/officeDocument/2006/relationships" ref="A43" r:id="rId39"/>
    <hyperlink xmlns:r="http://schemas.openxmlformats.org/officeDocument/2006/relationships" ref="A44" r:id="rId40"/>
    <hyperlink xmlns:r="http://schemas.openxmlformats.org/officeDocument/2006/relationships" ref="A45" r:id="rId41"/>
    <hyperlink xmlns:r="http://schemas.openxmlformats.org/officeDocument/2006/relationships" ref="A46" r:id="rId42"/>
    <hyperlink xmlns:r="http://schemas.openxmlformats.org/officeDocument/2006/relationships" ref="A47" r:id="rId43"/>
    <hyperlink xmlns:r="http://schemas.openxmlformats.org/officeDocument/2006/relationships" ref="A48" r:id="rId44"/>
    <hyperlink xmlns:r="http://schemas.openxmlformats.org/officeDocument/2006/relationships" ref="A49" r:id="rId45"/>
    <hyperlink xmlns:r="http://schemas.openxmlformats.org/officeDocument/2006/relationships" ref="A50" r:id="rId46"/>
    <hyperlink xmlns:r="http://schemas.openxmlformats.org/officeDocument/2006/relationships" ref="A51" r:id="rId47"/>
    <hyperlink xmlns:r="http://schemas.openxmlformats.org/officeDocument/2006/relationships" ref="A52" r:id="rId48"/>
    <hyperlink xmlns:r="http://schemas.openxmlformats.org/officeDocument/2006/relationships" ref="A53" r:id="rId49"/>
    <hyperlink xmlns:r="http://schemas.openxmlformats.org/officeDocument/2006/relationships" ref="A54" r:id="rId50"/>
    <hyperlink xmlns:r="http://schemas.openxmlformats.org/officeDocument/2006/relationships" ref="A55" r:id="rId51"/>
    <hyperlink xmlns:r="http://schemas.openxmlformats.org/officeDocument/2006/relationships" ref="A56" r:id="rId52"/>
    <hyperlink xmlns:r="http://schemas.openxmlformats.org/officeDocument/2006/relationships" ref="A57" r:id="rId53"/>
    <hyperlink xmlns:r="http://schemas.openxmlformats.org/officeDocument/2006/relationships" ref="A58" r:id="rId54"/>
    <hyperlink xmlns:r="http://schemas.openxmlformats.org/officeDocument/2006/relationships" ref="A59" r:id="rId55"/>
    <hyperlink xmlns:r="http://schemas.openxmlformats.org/officeDocument/2006/relationships" ref="A60" r:id="rId56"/>
    <hyperlink xmlns:r="http://schemas.openxmlformats.org/officeDocument/2006/relationships" ref="A61" r:id="rId57"/>
    <hyperlink xmlns:r="http://schemas.openxmlformats.org/officeDocument/2006/relationships" ref="A62" r:id="rId58"/>
    <hyperlink xmlns:r="http://schemas.openxmlformats.org/officeDocument/2006/relationships" ref="A63" r:id="rId59"/>
    <hyperlink xmlns:r="http://schemas.openxmlformats.org/officeDocument/2006/relationships" ref="A64" r:id="rId60"/>
    <hyperlink xmlns:r="http://schemas.openxmlformats.org/officeDocument/2006/relationships" ref="A65" r:id="rId61"/>
    <hyperlink xmlns:r="http://schemas.openxmlformats.org/officeDocument/2006/relationships" ref="A66" r:id="rId62"/>
    <hyperlink xmlns:r="http://schemas.openxmlformats.org/officeDocument/2006/relationships" ref="A67" r:id="rId63"/>
    <hyperlink xmlns:r="http://schemas.openxmlformats.org/officeDocument/2006/relationships" ref="A68" r:id="rId64"/>
    <hyperlink xmlns:r="http://schemas.openxmlformats.org/officeDocument/2006/relationships" ref="A69" r:id="rId65"/>
    <hyperlink xmlns:r="http://schemas.openxmlformats.org/officeDocument/2006/relationships" ref="A70" r:id="rId66"/>
    <hyperlink xmlns:r="http://schemas.openxmlformats.org/officeDocument/2006/relationships" ref="A71" r:id="rId67"/>
    <hyperlink xmlns:r="http://schemas.openxmlformats.org/officeDocument/2006/relationships" ref="A72" r:id="rId68"/>
    <hyperlink xmlns:r="http://schemas.openxmlformats.org/officeDocument/2006/relationships" ref="A73" r:id="rId69"/>
    <hyperlink xmlns:r="http://schemas.openxmlformats.org/officeDocument/2006/relationships" ref="A74" r:id="rId70"/>
    <hyperlink xmlns:r="http://schemas.openxmlformats.org/officeDocument/2006/relationships" ref="A75" r:id="rId71"/>
    <hyperlink xmlns:r="http://schemas.openxmlformats.org/officeDocument/2006/relationships" ref="A76" r:id="rId72"/>
    <hyperlink xmlns:r="http://schemas.openxmlformats.org/officeDocument/2006/relationships" ref="A78" r:id="rId73"/>
    <hyperlink xmlns:r="http://schemas.openxmlformats.org/officeDocument/2006/relationships" ref="A79" r:id="rId74"/>
    <hyperlink xmlns:r="http://schemas.openxmlformats.org/officeDocument/2006/relationships" ref="A80" r:id="rId75"/>
    <hyperlink xmlns:r="http://schemas.openxmlformats.org/officeDocument/2006/relationships" ref="A81" r:id="rId76"/>
    <hyperlink xmlns:r="http://schemas.openxmlformats.org/officeDocument/2006/relationships" ref="A82" r:id="rId77"/>
    <hyperlink xmlns:r="http://schemas.openxmlformats.org/officeDocument/2006/relationships" ref="A83" r:id="rId78"/>
    <hyperlink xmlns:r="http://schemas.openxmlformats.org/officeDocument/2006/relationships" ref="A84" r:id="rId79"/>
    <hyperlink xmlns:r="http://schemas.openxmlformats.org/officeDocument/2006/relationships" ref="A85" r:id="rId80"/>
    <hyperlink xmlns:r="http://schemas.openxmlformats.org/officeDocument/2006/relationships" ref="A86" r:id="rId81"/>
    <hyperlink xmlns:r="http://schemas.openxmlformats.org/officeDocument/2006/relationships" ref="A87" r:id="rId82"/>
    <hyperlink xmlns:r="http://schemas.openxmlformats.org/officeDocument/2006/relationships" ref="A88" r:id="rId83"/>
    <hyperlink xmlns:r="http://schemas.openxmlformats.org/officeDocument/2006/relationships" ref="A89" r:id="rId84"/>
    <hyperlink xmlns:r="http://schemas.openxmlformats.org/officeDocument/2006/relationships" ref="A90" r:id="rId85"/>
    <hyperlink xmlns:r="http://schemas.openxmlformats.org/officeDocument/2006/relationships" ref="A91" r:id="rId86"/>
    <hyperlink xmlns:r="http://schemas.openxmlformats.org/officeDocument/2006/relationships" ref="A92" r:id="rId87"/>
    <hyperlink xmlns:r="http://schemas.openxmlformats.org/officeDocument/2006/relationships" ref="A93" r:id="rId88"/>
    <hyperlink xmlns:r="http://schemas.openxmlformats.org/officeDocument/2006/relationships" ref="A94" r:id="rId89"/>
    <hyperlink xmlns:r="http://schemas.openxmlformats.org/officeDocument/2006/relationships" ref="A95" r:id="rId90"/>
    <hyperlink xmlns:r="http://schemas.openxmlformats.org/officeDocument/2006/relationships" ref="A96" r:id="rId91"/>
    <hyperlink xmlns:r="http://schemas.openxmlformats.org/officeDocument/2006/relationships" ref="A97" r:id="rId92"/>
    <hyperlink xmlns:r="http://schemas.openxmlformats.org/officeDocument/2006/relationships" ref="A98" r:id="rId93"/>
    <hyperlink xmlns:r="http://schemas.openxmlformats.org/officeDocument/2006/relationships" ref="A99" r:id="rId94"/>
    <hyperlink xmlns:r="http://schemas.openxmlformats.org/officeDocument/2006/relationships" ref="A100" r:id="rId95"/>
    <hyperlink xmlns:r="http://schemas.openxmlformats.org/officeDocument/2006/relationships" ref="A101" r:id="rId96"/>
    <hyperlink xmlns:r="http://schemas.openxmlformats.org/officeDocument/2006/relationships" ref="A102" r:id="rId97"/>
    <hyperlink xmlns:r="http://schemas.openxmlformats.org/officeDocument/2006/relationships" ref="A103" r:id="rId98"/>
    <hyperlink xmlns:r="http://schemas.openxmlformats.org/officeDocument/2006/relationships" ref="A104" r:id="rId99"/>
    <hyperlink xmlns:r="http://schemas.openxmlformats.org/officeDocument/2006/relationships" ref="A105" r:id="rId100"/>
    <hyperlink xmlns:r="http://schemas.openxmlformats.org/officeDocument/2006/relationships" ref="A106" r:id="rId101"/>
    <hyperlink xmlns:r="http://schemas.openxmlformats.org/officeDocument/2006/relationships" ref="A107" r:id="rId102"/>
    <hyperlink xmlns:r="http://schemas.openxmlformats.org/officeDocument/2006/relationships" ref="A108" r:id="rId103"/>
    <hyperlink xmlns:r="http://schemas.openxmlformats.org/officeDocument/2006/relationships" ref="A109" r:id="rId104"/>
    <hyperlink xmlns:r="http://schemas.openxmlformats.org/officeDocument/2006/relationships" ref="A110" r:id="rId105"/>
    <hyperlink xmlns:r="http://schemas.openxmlformats.org/officeDocument/2006/relationships" ref="A111" r:id="rId106"/>
    <hyperlink xmlns:r="http://schemas.openxmlformats.org/officeDocument/2006/relationships" ref="A112" r:id="rId107"/>
    <hyperlink xmlns:r="http://schemas.openxmlformats.org/officeDocument/2006/relationships" ref="A114" r:id="rId108"/>
    <hyperlink xmlns:r="http://schemas.openxmlformats.org/officeDocument/2006/relationships" ref="A115" r:id="rId109"/>
    <hyperlink xmlns:r="http://schemas.openxmlformats.org/officeDocument/2006/relationships" ref="A116" r:id="rId110"/>
    <hyperlink xmlns:r="http://schemas.openxmlformats.org/officeDocument/2006/relationships" ref="A117" r:id="rId111"/>
    <hyperlink xmlns:r="http://schemas.openxmlformats.org/officeDocument/2006/relationships" ref="A118" r:id="rId112"/>
    <hyperlink xmlns:r="http://schemas.openxmlformats.org/officeDocument/2006/relationships" ref="A119" r:id="rId113"/>
    <hyperlink xmlns:r="http://schemas.openxmlformats.org/officeDocument/2006/relationships" ref="A120" r:id="rId114"/>
    <hyperlink xmlns:r="http://schemas.openxmlformats.org/officeDocument/2006/relationships" ref="A122" r:id="rId115"/>
    <hyperlink xmlns:r="http://schemas.openxmlformats.org/officeDocument/2006/relationships" ref="A123" r:id="rId116"/>
    <hyperlink xmlns:r="http://schemas.openxmlformats.org/officeDocument/2006/relationships" ref="A124" r:id="rId117"/>
    <hyperlink xmlns:r="http://schemas.openxmlformats.org/officeDocument/2006/relationships" ref="A125" r:id="rId118"/>
    <hyperlink xmlns:r="http://schemas.openxmlformats.org/officeDocument/2006/relationships" ref="A126" r:id="rId119"/>
    <hyperlink xmlns:r="http://schemas.openxmlformats.org/officeDocument/2006/relationships" ref="A127" r:id="rId120"/>
    <hyperlink xmlns:r="http://schemas.openxmlformats.org/officeDocument/2006/relationships" ref="A128" r:id="rId121"/>
    <hyperlink xmlns:r="http://schemas.openxmlformats.org/officeDocument/2006/relationships" ref="A129" r:id="rId122"/>
    <hyperlink xmlns:r="http://schemas.openxmlformats.org/officeDocument/2006/relationships" ref="A130" r:id="rId123"/>
    <hyperlink xmlns:r="http://schemas.openxmlformats.org/officeDocument/2006/relationships" ref="A131" r:id="rId124"/>
    <hyperlink xmlns:r="http://schemas.openxmlformats.org/officeDocument/2006/relationships" ref="A132" r:id="rId125"/>
    <hyperlink xmlns:r="http://schemas.openxmlformats.org/officeDocument/2006/relationships" ref="A133" r:id="rId126"/>
    <hyperlink xmlns:r="http://schemas.openxmlformats.org/officeDocument/2006/relationships" ref="A135" r:id="rId127"/>
    <hyperlink xmlns:r="http://schemas.openxmlformats.org/officeDocument/2006/relationships" ref="A136" r:id="rId128"/>
    <hyperlink xmlns:r="http://schemas.openxmlformats.org/officeDocument/2006/relationships" ref="A137" r:id="rId129"/>
    <hyperlink xmlns:r="http://schemas.openxmlformats.org/officeDocument/2006/relationships" ref="A138" r:id="rId130"/>
    <hyperlink xmlns:r="http://schemas.openxmlformats.org/officeDocument/2006/relationships" ref="A139" r:id="rId131"/>
    <hyperlink xmlns:r="http://schemas.openxmlformats.org/officeDocument/2006/relationships" ref="A140" r:id="rId132"/>
    <hyperlink xmlns:r="http://schemas.openxmlformats.org/officeDocument/2006/relationships" ref="A141" r:id="rId133"/>
    <hyperlink xmlns:r="http://schemas.openxmlformats.org/officeDocument/2006/relationships" ref="A142" r:id="rId134"/>
    <hyperlink xmlns:r="http://schemas.openxmlformats.org/officeDocument/2006/relationships" ref="A143" r:id="rId135"/>
    <hyperlink xmlns:r="http://schemas.openxmlformats.org/officeDocument/2006/relationships" ref="A145" r:id="rId136"/>
    <hyperlink xmlns:r="http://schemas.openxmlformats.org/officeDocument/2006/relationships" ref="A146" r:id="rId137"/>
    <hyperlink xmlns:r="http://schemas.openxmlformats.org/officeDocument/2006/relationships" ref="A147" r:id="rId138"/>
    <hyperlink xmlns:r="http://schemas.openxmlformats.org/officeDocument/2006/relationships" ref="A148" r:id="rId139"/>
    <hyperlink xmlns:r="http://schemas.openxmlformats.org/officeDocument/2006/relationships" ref="A149" r:id="rId140"/>
    <hyperlink xmlns:r="http://schemas.openxmlformats.org/officeDocument/2006/relationships" ref="A150" r:id="rId141"/>
    <hyperlink xmlns:r="http://schemas.openxmlformats.org/officeDocument/2006/relationships" ref="A151" r:id="rId142"/>
    <hyperlink xmlns:r="http://schemas.openxmlformats.org/officeDocument/2006/relationships" ref="A152" r:id="rId143"/>
    <hyperlink xmlns:r="http://schemas.openxmlformats.org/officeDocument/2006/relationships" ref="A153" r:id="rId144"/>
    <hyperlink xmlns:r="http://schemas.openxmlformats.org/officeDocument/2006/relationships" ref="A154" r:id="rId145"/>
    <hyperlink xmlns:r="http://schemas.openxmlformats.org/officeDocument/2006/relationships" ref="A155" r:id="rId146"/>
    <hyperlink xmlns:r="http://schemas.openxmlformats.org/officeDocument/2006/relationships" ref="A156" r:id="rId147"/>
    <hyperlink xmlns:r="http://schemas.openxmlformats.org/officeDocument/2006/relationships" ref="A157" r:id="rId148"/>
    <hyperlink xmlns:r="http://schemas.openxmlformats.org/officeDocument/2006/relationships" ref="A158" r:id="rId149"/>
    <hyperlink xmlns:r="http://schemas.openxmlformats.org/officeDocument/2006/relationships" ref="A159" r:id="rId150"/>
    <hyperlink xmlns:r="http://schemas.openxmlformats.org/officeDocument/2006/relationships" ref="A160" r:id="rId151"/>
    <hyperlink xmlns:r="http://schemas.openxmlformats.org/officeDocument/2006/relationships" ref="A161" r:id="rId152"/>
    <hyperlink xmlns:r="http://schemas.openxmlformats.org/officeDocument/2006/relationships" ref="A163" r:id="rId153"/>
    <hyperlink xmlns:r="http://schemas.openxmlformats.org/officeDocument/2006/relationships" ref="A164" r:id="rId154"/>
    <hyperlink xmlns:r="http://schemas.openxmlformats.org/officeDocument/2006/relationships" ref="A165" r:id="rId155"/>
    <hyperlink xmlns:r="http://schemas.openxmlformats.org/officeDocument/2006/relationships" ref="A166" r:id="rId156"/>
    <hyperlink xmlns:r="http://schemas.openxmlformats.org/officeDocument/2006/relationships" ref="A167" r:id="rId157"/>
    <hyperlink xmlns:r="http://schemas.openxmlformats.org/officeDocument/2006/relationships" ref="A168" r:id="rId158"/>
    <hyperlink xmlns:r="http://schemas.openxmlformats.org/officeDocument/2006/relationships" ref="A169" r:id="rId159"/>
    <hyperlink xmlns:r="http://schemas.openxmlformats.org/officeDocument/2006/relationships" ref="A170" r:id="rId160"/>
    <hyperlink xmlns:r="http://schemas.openxmlformats.org/officeDocument/2006/relationships" ref="A171" r:id="rId161"/>
    <hyperlink xmlns:r="http://schemas.openxmlformats.org/officeDocument/2006/relationships" ref="A172" r:id="rId162"/>
    <hyperlink xmlns:r="http://schemas.openxmlformats.org/officeDocument/2006/relationships" ref="A173" r:id="rId163"/>
    <hyperlink xmlns:r="http://schemas.openxmlformats.org/officeDocument/2006/relationships" ref="A174" r:id="rId164"/>
    <hyperlink xmlns:r="http://schemas.openxmlformats.org/officeDocument/2006/relationships" ref="A175" r:id="rId165"/>
    <hyperlink xmlns:r="http://schemas.openxmlformats.org/officeDocument/2006/relationships" ref="A176" r:id="rId166"/>
    <hyperlink xmlns:r="http://schemas.openxmlformats.org/officeDocument/2006/relationships" ref="A178" r:id="rId167"/>
    <hyperlink xmlns:r="http://schemas.openxmlformats.org/officeDocument/2006/relationships" ref="A179" r:id="rId168"/>
    <hyperlink xmlns:r="http://schemas.openxmlformats.org/officeDocument/2006/relationships" ref="A180" r:id="rId169"/>
    <hyperlink xmlns:r="http://schemas.openxmlformats.org/officeDocument/2006/relationships" ref="A181" r:id="rId170"/>
    <hyperlink xmlns:r="http://schemas.openxmlformats.org/officeDocument/2006/relationships" ref="A182" r:id="rId171"/>
    <hyperlink xmlns:r="http://schemas.openxmlformats.org/officeDocument/2006/relationships" ref="A183" r:id="rId172"/>
    <hyperlink xmlns:r="http://schemas.openxmlformats.org/officeDocument/2006/relationships" ref="A185" r:id="rId173"/>
    <hyperlink xmlns:r="http://schemas.openxmlformats.org/officeDocument/2006/relationships" ref="A187" r:id="rId174"/>
    <hyperlink xmlns:r="http://schemas.openxmlformats.org/officeDocument/2006/relationships" ref="A188" r:id="rId175"/>
    <hyperlink xmlns:r="http://schemas.openxmlformats.org/officeDocument/2006/relationships" ref="A189" r:id="rId176"/>
    <hyperlink xmlns:r="http://schemas.openxmlformats.org/officeDocument/2006/relationships" ref="A190" r:id="rId177"/>
    <hyperlink xmlns:r="http://schemas.openxmlformats.org/officeDocument/2006/relationships" ref="A191" r:id="rId178"/>
    <hyperlink xmlns:r="http://schemas.openxmlformats.org/officeDocument/2006/relationships" ref="A192" r:id="rId179"/>
    <hyperlink xmlns:r="http://schemas.openxmlformats.org/officeDocument/2006/relationships" ref="A194" r:id="rId180"/>
    <hyperlink xmlns:r="http://schemas.openxmlformats.org/officeDocument/2006/relationships" ref="A195" r:id="rId181"/>
    <hyperlink xmlns:r="http://schemas.openxmlformats.org/officeDocument/2006/relationships" ref="A196" r:id="rId182"/>
    <hyperlink xmlns:r="http://schemas.openxmlformats.org/officeDocument/2006/relationships" ref="A197" r:id="rId183"/>
    <hyperlink xmlns:r="http://schemas.openxmlformats.org/officeDocument/2006/relationships" ref="A198" r:id="rId184"/>
    <hyperlink xmlns:r="http://schemas.openxmlformats.org/officeDocument/2006/relationships" ref="A200" r:id="rId185"/>
    <hyperlink xmlns:r="http://schemas.openxmlformats.org/officeDocument/2006/relationships" ref="A201" r:id="rId186"/>
    <hyperlink xmlns:r="http://schemas.openxmlformats.org/officeDocument/2006/relationships" ref="A202" r:id="rId187"/>
    <hyperlink xmlns:r="http://schemas.openxmlformats.org/officeDocument/2006/relationships" ref="A203" r:id="rId188"/>
    <hyperlink xmlns:r="http://schemas.openxmlformats.org/officeDocument/2006/relationships" ref="A204" r:id="rId189"/>
    <hyperlink xmlns:r="http://schemas.openxmlformats.org/officeDocument/2006/relationships" ref="A205" r:id="rId190"/>
    <hyperlink xmlns:r="http://schemas.openxmlformats.org/officeDocument/2006/relationships" ref="A206" r:id="rId191"/>
    <hyperlink xmlns:r="http://schemas.openxmlformats.org/officeDocument/2006/relationships" ref="A208" r:id="rId192"/>
    <hyperlink xmlns:r="http://schemas.openxmlformats.org/officeDocument/2006/relationships" ref="A209" r:id="rId193"/>
    <hyperlink xmlns:r="http://schemas.openxmlformats.org/officeDocument/2006/relationships" ref="A210" r:id="rId194"/>
    <hyperlink xmlns:r="http://schemas.openxmlformats.org/officeDocument/2006/relationships" ref="A211" r:id="rId195"/>
    <hyperlink xmlns:r="http://schemas.openxmlformats.org/officeDocument/2006/relationships" ref="A212" r:id="rId196"/>
    <hyperlink xmlns:r="http://schemas.openxmlformats.org/officeDocument/2006/relationships" ref="A213" r:id="rId197"/>
    <hyperlink xmlns:r="http://schemas.openxmlformats.org/officeDocument/2006/relationships" ref="A214" r:id="rId198"/>
    <hyperlink xmlns:r="http://schemas.openxmlformats.org/officeDocument/2006/relationships" ref="A215" r:id="rId199"/>
    <hyperlink xmlns:r="http://schemas.openxmlformats.org/officeDocument/2006/relationships" ref="A216" r:id="rId200"/>
    <hyperlink xmlns:r="http://schemas.openxmlformats.org/officeDocument/2006/relationships" ref="A217" r:id="rId201"/>
    <hyperlink xmlns:r="http://schemas.openxmlformats.org/officeDocument/2006/relationships" ref="A218" r:id="rId202"/>
    <hyperlink xmlns:r="http://schemas.openxmlformats.org/officeDocument/2006/relationships" ref="A219" r:id="rId203"/>
    <hyperlink xmlns:r="http://schemas.openxmlformats.org/officeDocument/2006/relationships" ref="A220" r:id="rId204"/>
    <hyperlink xmlns:r="http://schemas.openxmlformats.org/officeDocument/2006/relationships" ref="A221" r:id="rId205"/>
    <hyperlink xmlns:r="http://schemas.openxmlformats.org/officeDocument/2006/relationships" ref="A222" r:id="rId206"/>
  </hyperlinks>
  <pageMargins left="0.75" right="0.75" top="1" bottom="1" header="0.5" footer="0.5"/>
</worksheet>
</file>

<file path=xl/worksheets/sheet8.xml><?xml version="1.0" encoding="utf-8"?>
<worksheet xmlns="http://schemas.openxmlformats.org/spreadsheetml/2006/main">
  <sheetPr>
    <tabColor rgb="00D8C7A3"/>
    <outlinePr summaryBelow="1" summaryRight="1"/>
    <pageSetUpPr/>
  </sheetPr>
  <dimension ref="A1:U467"/>
  <sheetViews>
    <sheetView showGridLines="0" workbookViewId="0">
      <pane ySplit="1" topLeftCell="A2" activePane="bottomLeft" state="frozen"/>
      <selection pane="bottomLeft" activeCell="A1" sqref="A1"/>
    </sheetView>
  </sheetViews>
  <sheetFormatPr baseColWidth="8" defaultRowHeight="15"/>
  <cols>
    <col width="24" customWidth="1" min="1" max="1"/>
    <col width="48" customWidth="1" min="2" max="2"/>
    <col width="76" customWidth="1" min="3" max="3"/>
    <col width="28" customWidth="1" min="4" max="4"/>
    <col width="30" customWidth="1" min="5" max="5"/>
    <col width="12" customWidth="1" min="6" max="6"/>
    <col width="58" customWidth="1" min="7" max="7"/>
    <col width="72" customWidth="1" min="8" max="8"/>
    <col width="22" customWidth="1" min="9" max="9"/>
    <col width="14" customWidth="1" min="10" max="10"/>
    <col width="16" customWidth="1" min="11" max="11"/>
    <col width="16" customWidth="1" min="12" max="12"/>
    <col width="58" customWidth="1" min="13" max="13"/>
    <col width="34" customWidth="1" min="14" max="14"/>
    <col width="14" customWidth="1" min="15" max="15"/>
    <col width="14" customWidth="1" min="16" max="16"/>
    <col width="12" customWidth="1" min="17" max="17"/>
    <col width="12" customWidth="1" min="18" max="18"/>
    <col width="12" customWidth="1" min="19" max="19"/>
    <col width="12" customWidth="1" min="20" max="20"/>
    <col width="14" customWidth="1" min="21" max="21"/>
  </cols>
  <sheetData>
    <row r="1">
      <c r="A1" s="36" t="inlineStr">
        <is>
          <t>root_id</t>
        </is>
      </c>
      <c r="B1" s="36" t="inlineStr">
        <is>
          <t>label</t>
        </is>
      </c>
      <c r="C1" s="36" t="inlineStr">
        <is>
          <t>description</t>
        </is>
      </c>
      <c r="D1" s="36" t="inlineStr">
        <is>
          <t>section</t>
        </is>
      </c>
      <c r="E1" s="36" t="inlineStr">
        <is>
          <t>module_description</t>
        </is>
      </c>
      <c r="F1" s="36" t="inlineStr">
        <is>
          <t>required</t>
        </is>
      </c>
      <c r="G1" s="36" t="inlineStr">
        <is>
          <t>dependency_string</t>
        </is>
      </c>
      <c r="H1" s="36" t="inlineStr">
        <is>
          <t>dependency_explanation</t>
        </is>
      </c>
      <c r="I1" s="36" t="inlineStr">
        <is>
          <t>conditional_requirement</t>
        </is>
      </c>
      <c r="J1" s="36" t="inlineStr">
        <is>
          <t>type</t>
        </is>
      </c>
      <c r="K1" s="36" t="inlineStr">
        <is>
          <t>arrayItemType</t>
        </is>
      </c>
      <c r="L1" s="36" t="inlineStr">
        <is>
          <t>format</t>
        </is>
      </c>
      <c r="M1" s="36" t="inlineStr">
        <is>
          <t>allowed_values</t>
        </is>
      </c>
      <c r="N1" s="36" t="inlineStr">
        <is>
          <t>example</t>
        </is>
      </c>
      <c r="O1" s="36" t="inlineStr">
        <is>
          <t>minimum</t>
        </is>
      </c>
      <c r="P1" s="36" t="inlineStr">
        <is>
          <t>maximum</t>
        </is>
      </c>
      <c r="Q1" s="36" t="inlineStr">
        <is>
          <t>min_items</t>
        </is>
      </c>
      <c r="R1" s="36" t="inlineStr">
        <is>
          <t>max_items</t>
        </is>
      </c>
      <c r="S1" s="36" t="inlineStr">
        <is>
          <t>min_length</t>
        </is>
      </c>
      <c r="T1" s="36" t="inlineStr">
        <is>
          <t>max_length</t>
        </is>
      </c>
      <c r="U1" s="36" t="inlineStr">
        <is>
          <t>unique_items</t>
        </is>
      </c>
    </row>
    <row r="2">
      <c r="A2" s="37" t="inlineStr">
        <is>
          <t>UTACSP_GI_1_v1</t>
        </is>
      </c>
      <c r="B2" s="38" t="inlineStr">
        <is>
          <t>Please choose the Authorised Person Type</t>
        </is>
      </c>
      <c r="C2" s="38" t="inlineStr">
        <is>
          <t>Select one option from the allowed list of values.</t>
        </is>
      </c>
      <c r="D2" s="38" t="inlineStr">
        <is>
          <t>General Information</t>
        </is>
      </c>
      <c r="E2" s="38" t="inlineStr">
        <is>
          <t>General</t>
        </is>
      </c>
      <c r="F2" s="38" t="b">
        <v>1</v>
      </c>
      <c r="G2" s="38" t="inlineStr"/>
      <c r="H2" s="38" t="inlineStr">
        <is>
          <t>Always applicable</t>
        </is>
      </c>
      <c r="I2" s="38" t="inlineStr">
        <is>
          <t>Required</t>
        </is>
      </c>
      <c r="J2" s="38" t="inlineStr">
        <is>
          <t>string</t>
        </is>
      </c>
      <c r="K2" s="38" t="inlineStr"/>
      <c r="L2" s="38" t="inlineStr">
        <is>
          <t>enum-list</t>
        </is>
      </c>
      <c r="M2" s="38" t="inlineStr">
        <is>
          <t>Legal Person | Natural Person</t>
        </is>
      </c>
      <c r="N2" s="38" t="inlineStr"/>
      <c r="O2" s="38" t="inlineStr"/>
      <c r="P2" s="38" t="inlineStr"/>
      <c r="Q2" s="38" t="inlineStr"/>
      <c r="R2" s="38" t="inlineStr"/>
      <c r="S2" s="38" t="inlineStr"/>
      <c r="T2" s="38" t="inlineStr"/>
      <c r="U2" s="38" t="inlineStr"/>
    </row>
    <row r="3">
      <c r="A3" s="26" t="inlineStr">
        <is>
          <t>UTACSP_GI_2_v1</t>
        </is>
      </c>
      <c r="B3" s="39" t="inlineStr">
        <is>
          <t>Name of Authorised Entity / CSP Individual</t>
        </is>
      </c>
      <c r="C3" s="39" t="inlineStr">
        <is>
          <t>N/A</t>
        </is>
      </c>
      <c r="D3" s="39" t="inlineStr">
        <is>
          <t>General Information</t>
        </is>
      </c>
      <c r="E3" s="39" t="inlineStr">
        <is>
          <t>General</t>
        </is>
      </c>
      <c r="F3" s="39" t="b">
        <v>1</v>
      </c>
      <c r="G3" s="39" t="inlineStr"/>
      <c r="H3" s="39" t="inlineStr">
        <is>
          <t>Always applicable</t>
        </is>
      </c>
      <c r="I3" s="39" t="inlineStr">
        <is>
          <t>Required</t>
        </is>
      </c>
      <c r="J3" s="39" t="inlineStr">
        <is>
          <t>string</t>
        </is>
      </c>
      <c r="K3" s="39" t="inlineStr"/>
      <c r="L3" s="39" t="inlineStr"/>
      <c r="M3" s="39" t="inlineStr"/>
      <c r="N3" s="39" t="inlineStr"/>
      <c r="O3" s="39" t="inlineStr"/>
      <c r="P3" s="39" t="inlineStr"/>
      <c r="Q3" s="39" t="inlineStr"/>
      <c r="R3" s="39" t="inlineStr"/>
      <c r="S3" s="39" t="inlineStr"/>
      <c r="T3" s="39" t="inlineStr"/>
      <c r="U3" s="39" t="inlineStr"/>
    </row>
    <row r="4">
      <c r="A4" s="37" t="inlineStr">
        <is>
          <t>UTACSP_GI_3_v1</t>
        </is>
      </c>
      <c r="B4" s="38" t="inlineStr">
        <is>
          <t>Company Registration Number / ID Number</t>
        </is>
      </c>
      <c r="C4" s="38" t="inlineStr">
        <is>
          <t>N/A</t>
        </is>
      </c>
      <c r="D4" s="38" t="inlineStr">
        <is>
          <t>General Information</t>
        </is>
      </c>
      <c r="E4" s="38" t="inlineStr">
        <is>
          <t>General</t>
        </is>
      </c>
      <c r="F4" s="38" t="b">
        <v>0</v>
      </c>
      <c r="G4" s="38" t="inlineStr"/>
      <c r="H4" s="38" t="inlineStr">
        <is>
          <t>Always applicable</t>
        </is>
      </c>
      <c r="I4" s="38" t="inlineStr">
        <is>
          <t>Optional</t>
        </is>
      </c>
      <c r="J4" s="38" t="inlineStr">
        <is>
          <t>string</t>
        </is>
      </c>
      <c r="K4" s="38" t="inlineStr"/>
      <c r="L4" s="38" t="inlineStr"/>
      <c r="M4" s="38" t="inlineStr"/>
      <c r="N4" s="38" t="inlineStr"/>
      <c r="O4" s="38" t="inlineStr"/>
      <c r="P4" s="38" t="inlineStr"/>
      <c r="Q4" s="38" t="inlineStr"/>
      <c r="R4" s="38" t="inlineStr"/>
      <c r="S4" s="38" t="inlineStr"/>
      <c r="T4" s="38" t="inlineStr"/>
      <c r="U4" s="38" t="inlineStr"/>
    </row>
    <row r="5">
      <c r="A5" s="26" t="inlineStr">
        <is>
          <t>UTACSP_GI_4_v1</t>
        </is>
      </c>
      <c r="B5" s="39" t="inlineStr">
        <is>
          <t>Contact Person:</t>
        </is>
      </c>
      <c r="C5" s="39" t="inlineStr">
        <is>
          <t>Name of the main contact person.</t>
        </is>
      </c>
      <c r="D5" s="39" t="inlineStr">
        <is>
          <t>Contact Details of the Body Corporate CSP/Individual CSP</t>
        </is>
      </c>
      <c r="E5" s="39" t="inlineStr">
        <is>
          <t>General</t>
        </is>
      </c>
      <c r="F5" s="39" t="b">
        <v>1</v>
      </c>
      <c r="G5" s="39" t="inlineStr"/>
      <c r="H5" s="39" t="inlineStr">
        <is>
          <t>Always applicable</t>
        </is>
      </c>
      <c r="I5" s="39" t="inlineStr">
        <is>
          <t>Required</t>
        </is>
      </c>
      <c r="J5" s="39" t="inlineStr">
        <is>
          <t>string</t>
        </is>
      </c>
      <c r="K5" s="39" t="inlineStr"/>
      <c r="L5" s="39" t="inlineStr"/>
      <c r="M5" s="39" t="inlineStr"/>
      <c r="N5" s="39" t="inlineStr"/>
      <c r="O5" s="39" t="inlineStr"/>
      <c r="P5" s="39" t="inlineStr"/>
      <c r="Q5" s="39" t="inlineStr"/>
      <c r="R5" s="39" t="inlineStr"/>
      <c r="S5" s="39" t="inlineStr"/>
      <c r="T5" s="39" t="inlineStr"/>
      <c r="U5" s="39" t="inlineStr"/>
    </row>
    <row r="6">
      <c r="A6" s="37" t="inlineStr">
        <is>
          <t>UTACSP_GI_5_v1</t>
        </is>
      </c>
      <c r="B6" s="38" t="inlineStr">
        <is>
          <t>Email Address of Contact Person:</t>
        </is>
      </c>
      <c r="C6" s="38" t="inlineStr">
        <is>
          <t>Email address for the contact person.</t>
        </is>
      </c>
      <c r="D6" s="38" t="inlineStr">
        <is>
          <t>Contact Details of the Body Corporate CSP/Individual CSP</t>
        </is>
      </c>
      <c r="E6" s="38" t="inlineStr">
        <is>
          <t>General</t>
        </is>
      </c>
      <c r="F6" s="38" t="b">
        <v>1</v>
      </c>
      <c r="G6" s="38" t="inlineStr"/>
      <c r="H6" s="38" t="inlineStr">
        <is>
          <t>Always applicable</t>
        </is>
      </c>
      <c r="I6" s="38" t="inlineStr">
        <is>
          <t>Required</t>
        </is>
      </c>
      <c r="J6" s="38" t="inlineStr">
        <is>
          <t>string</t>
        </is>
      </c>
      <c r="K6" s="38" t="inlineStr"/>
      <c r="L6" s="38" t="inlineStr">
        <is>
          <t>email</t>
        </is>
      </c>
      <c r="M6" s="38" t="inlineStr"/>
      <c r="N6" s="38" t="inlineStr"/>
      <c r="O6" s="38" t="inlineStr"/>
      <c r="P6" s="38" t="inlineStr"/>
      <c r="Q6" s="38" t="inlineStr"/>
      <c r="R6" s="38" t="inlineStr"/>
      <c r="S6" s="38" t="inlineStr"/>
      <c r="T6" s="38" t="inlineStr"/>
      <c r="U6" s="38" t="inlineStr"/>
    </row>
    <row r="7">
      <c r="A7" s="26" t="inlineStr">
        <is>
          <t>UTACSP_GI_6_v1</t>
        </is>
      </c>
      <c r="B7" s="39" t="inlineStr">
        <is>
          <t>General Email address:</t>
        </is>
      </c>
      <c r="C7" s="39" t="inlineStr">
        <is>
          <t>This official contact (info) email from the company</t>
        </is>
      </c>
      <c r="D7" s="39" t="inlineStr">
        <is>
          <t>Contact Details of the Body Corporate CSP/Individual CSP</t>
        </is>
      </c>
      <c r="E7" s="39" t="inlineStr">
        <is>
          <t>General</t>
        </is>
      </c>
      <c r="F7" s="39" t="b">
        <v>1</v>
      </c>
      <c r="G7" s="39" t="inlineStr"/>
      <c r="H7" s="39" t="inlineStr">
        <is>
          <t>Always applicable</t>
        </is>
      </c>
      <c r="I7" s="39" t="inlineStr">
        <is>
          <t>Required</t>
        </is>
      </c>
      <c r="J7" s="39" t="inlineStr">
        <is>
          <t>string</t>
        </is>
      </c>
      <c r="K7" s="39" t="inlineStr"/>
      <c r="L7" s="39" t="inlineStr"/>
      <c r="M7" s="39" t="inlineStr"/>
      <c r="N7" s="39" t="inlineStr"/>
      <c r="O7" s="39" t="inlineStr"/>
      <c r="P7" s="39" t="inlineStr"/>
      <c r="Q7" s="39" t="inlineStr"/>
      <c r="R7" s="39" t="inlineStr"/>
      <c r="S7" s="39" t="inlineStr"/>
      <c r="T7" s="39" t="inlineStr"/>
      <c r="U7" s="39" t="inlineStr"/>
    </row>
    <row r="8">
      <c r="A8" s="37" t="inlineStr">
        <is>
          <t>UTACSP_GI_7_v1</t>
        </is>
      </c>
      <c r="B8" s="38" t="inlineStr">
        <is>
          <t>Mobile number (if applicablof the contact person</t>
        </is>
      </c>
      <c r="C8" s="38" t="inlineStr">
        <is>
          <t>N/A</t>
        </is>
      </c>
      <c r="D8" s="38" t="inlineStr">
        <is>
          <t>Contact Details of the Body Corporate CSP/Individual CSP</t>
        </is>
      </c>
      <c r="E8" s="38" t="inlineStr">
        <is>
          <t>General</t>
        </is>
      </c>
      <c r="F8" s="38" t="b">
        <v>1</v>
      </c>
      <c r="G8" s="38" t="inlineStr"/>
      <c r="H8" s="38" t="inlineStr">
        <is>
          <t>Always applicable</t>
        </is>
      </c>
      <c r="I8" s="38" t="inlineStr">
        <is>
          <t>Required</t>
        </is>
      </c>
      <c r="J8" s="38" t="inlineStr">
        <is>
          <t>integer</t>
        </is>
      </c>
      <c r="K8" s="38" t="inlineStr"/>
      <c r="L8" s="38" t="inlineStr"/>
      <c r="M8" s="38" t="inlineStr"/>
      <c r="N8" s="38" t="inlineStr"/>
      <c r="O8" s="38" t="inlineStr"/>
      <c r="P8" s="38" t="inlineStr"/>
      <c r="Q8" s="38" t="inlineStr"/>
      <c r="R8" s="38" t="inlineStr"/>
      <c r="S8" s="38" t="inlineStr"/>
      <c r="T8" s="38" t="inlineStr"/>
      <c r="U8" s="38" t="inlineStr"/>
    </row>
    <row r="9">
      <c r="A9" s="26" t="inlineStr">
        <is>
          <t>UTACSP_GI_8_v1</t>
        </is>
      </c>
      <c r="B9" s="39" t="inlineStr">
        <is>
          <t>Registered address (Authorised Person)</t>
        </is>
      </c>
      <c r="C9" s="39" t="inlineStr">
        <is>
          <t>Corporate Registered Address/ Individual CSP address</t>
        </is>
      </c>
      <c r="D9" s="39" t="inlineStr">
        <is>
          <t>Contact Details of the Body Corporate CSP/Individual CSP</t>
        </is>
      </c>
      <c r="E9" s="39" t="inlineStr">
        <is>
          <t>General</t>
        </is>
      </c>
      <c r="F9" s="39" t="b">
        <v>1</v>
      </c>
      <c r="G9" s="39" t="inlineStr"/>
      <c r="H9" s="39" t="inlineStr">
        <is>
          <t>Always applicable</t>
        </is>
      </c>
      <c r="I9" s="39" t="inlineStr">
        <is>
          <t>Required</t>
        </is>
      </c>
      <c r="J9" s="39" t="inlineStr">
        <is>
          <t>string</t>
        </is>
      </c>
      <c r="K9" s="39" t="inlineStr"/>
      <c r="L9" s="39" t="inlineStr"/>
      <c r="M9" s="39" t="inlineStr"/>
      <c r="N9" s="39" t="inlineStr"/>
      <c r="O9" s="39" t="inlineStr"/>
      <c r="P9" s="39" t="inlineStr"/>
      <c r="Q9" s="39" t="inlineStr"/>
      <c r="R9" s="39" t="inlineStr"/>
      <c r="S9" s="39" t="inlineStr"/>
      <c r="T9" s="39" t="inlineStr"/>
      <c r="U9" s="39" t="inlineStr"/>
    </row>
    <row r="10">
      <c r="A10" s="37" t="inlineStr">
        <is>
          <t>UTACSP_GI_9_v1</t>
        </is>
      </c>
      <c r="B10" s="38" t="inlineStr">
        <is>
          <t>Telephone number (Authorised Person)</t>
        </is>
      </c>
      <c r="C10" s="38" t="inlineStr">
        <is>
          <t>Telephone number of the Authorised Person</t>
        </is>
      </c>
      <c r="D10" s="38" t="inlineStr">
        <is>
          <t>Contact Details of the Body Corporate CSP/ Individual CSP</t>
        </is>
      </c>
      <c r="E10" s="38" t="inlineStr">
        <is>
          <t>General</t>
        </is>
      </c>
      <c r="F10" s="38" t="b">
        <v>1</v>
      </c>
      <c r="G10" s="38" t="inlineStr"/>
      <c r="H10" s="38" t="inlineStr">
        <is>
          <t>Always applicable</t>
        </is>
      </c>
      <c r="I10" s="38" t="inlineStr">
        <is>
          <t>Required</t>
        </is>
      </c>
      <c r="J10" s="38" t="inlineStr">
        <is>
          <t>number</t>
        </is>
      </c>
      <c r="K10" s="38" t="inlineStr"/>
      <c r="L10" s="38" t="inlineStr"/>
      <c r="M10" s="38" t="inlineStr"/>
      <c r="N10" s="38" t="inlineStr"/>
      <c r="O10" s="38" t="inlineStr"/>
      <c r="P10" s="38" t="inlineStr"/>
      <c r="Q10" s="38" t="inlineStr"/>
      <c r="R10" s="38" t="inlineStr"/>
      <c r="S10" s="38" t="inlineStr"/>
      <c r="T10" s="38" t="inlineStr"/>
      <c r="U10" s="38" t="inlineStr"/>
    </row>
    <row r="11">
      <c r="A11" s="26" t="inlineStr">
        <is>
          <t>UTACSP_GI_10_v1</t>
        </is>
      </c>
      <c r="B11" s="39" t="inlineStr">
        <is>
          <t>Website (Authorised Person)</t>
        </is>
      </c>
      <c r="C11" s="39" t="inlineStr">
        <is>
          <t>Mark N/A only in the case were the Authorised Person has no website.Select one option from the allowed list of values.</t>
        </is>
      </c>
      <c r="D11" s="39" t="inlineStr">
        <is>
          <t>Contact Details of the Body Corporate CSP/Individual CSP</t>
        </is>
      </c>
      <c r="E11" s="39" t="inlineStr">
        <is>
          <t>General</t>
        </is>
      </c>
      <c r="F11" s="39" t="b">
        <v>1</v>
      </c>
      <c r="G11" s="39" t="inlineStr"/>
      <c r="H11" s="39" t="inlineStr">
        <is>
          <t>Always applicable</t>
        </is>
      </c>
      <c r="I11" s="39" t="inlineStr">
        <is>
          <t>Required</t>
        </is>
      </c>
      <c r="J11" s="39" t="inlineStr">
        <is>
          <t>string</t>
        </is>
      </c>
      <c r="K11" s="39" t="inlineStr"/>
      <c r="L11" s="39" t="inlineStr">
        <is>
          <t>enum-list</t>
        </is>
      </c>
      <c r="M11" s="39" t="inlineStr">
        <is>
          <t>yes/ N/A</t>
        </is>
      </c>
      <c r="N11" s="39" t="inlineStr"/>
      <c r="O11" s="39" t="inlineStr"/>
      <c r="P11" s="39" t="inlineStr"/>
      <c r="Q11" s="39" t="inlineStr"/>
      <c r="R11" s="39" t="inlineStr"/>
      <c r="S11" s="39" t="inlineStr"/>
      <c r="T11" s="39" t="inlineStr"/>
      <c r="U11" s="39" t="inlineStr"/>
    </row>
    <row r="12">
      <c r="A12" s="37" t="inlineStr">
        <is>
          <t>UTACSP_GI_11_v1</t>
        </is>
      </c>
      <c r="B12" s="38" t="inlineStr">
        <is>
          <t>Website (Authorised Person)</t>
        </is>
      </c>
      <c r="C12" s="38" t="inlineStr">
        <is>
          <t>Website URL for the authorised person.Required if question UTACSP_GI_9 is answered as YES.</t>
        </is>
      </c>
      <c r="D12" s="38" t="inlineStr">
        <is>
          <t>Contact Details of the Body Corporate CSP/Individual CSP</t>
        </is>
      </c>
      <c r="E12" s="38" t="inlineStr">
        <is>
          <t>General</t>
        </is>
      </c>
      <c r="F12" s="38" t="b">
        <v>0</v>
      </c>
      <c r="G12" s="38" t="inlineStr">
        <is>
          <t>UTACSP_GI_9 = "YES"</t>
        </is>
      </c>
      <c r="H12" s="38" t="inlineStr">
        <is>
          <t>“Telephone number (Authorised Person)” (UTACSP_GI_9) is “YES”</t>
        </is>
      </c>
      <c r="I12" s="38" t="inlineStr">
        <is>
          <t>Conditional</t>
        </is>
      </c>
      <c r="J12" s="38" t="inlineStr">
        <is>
          <t>string</t>
        </is>
      </c>
      <c r="K12" s="38" t="inlineStr"/>
      <c r="L12" s="38" t="inlineStr">
        <is>
          <t>uri</t>
        </is>
      </c>
      <c r="M12" s="38" t="inlineStr"/>
      <c r="N12" s="38" t="inlineStr"/>
      <c r="O12" s="38" t="inlineStr"/>
      <c r="P12" s="38" t="inlineStr"/>
      <c r="Q12" s="38" t="inlineStr"/>
      <c r="R12" s="38" t="inlineStr"/>
      <c r="S12" s="38" t="inlineStr"/>
      <c r="T12" s="38" t="inlineStr"/>
      <c r="U12" s="38" t="inlineStr"/>
    </row>
    <row r="13">
      <c r="A13" s="26" t="inlineStr">
        <is>
          <t>UTACSP_GV_12_v1</t>
        </is>
      </c>
      <c r="B13" s="39" t="inlineStr">
        <is>
          <t>Organisational chart</t>
        </is>
      </c>
      <c r="C13" s="39" t="inlineStr">
        <is>
          <t>Select one option from the allowed list of values.</t>
        </is>
      </c>
      <c r="D13" s="39" t="inlineStr"/>
      <c r="E13" s="39" t="inlineStr">
        <is>
          <t>Governance</t>
        </is>
      </c>
      <c r="F13" s="39" t="b">
        <v>1</v>
      </c>
      <c r="G13" s="39" t="inlineStr"/>
      <c r="H13" s="39" t="inlineStr">
        <is>
          <t>Always applicable</t>
        </is>
      </c>
      <c r="I13" s="39" t="inlineStr">
        <is>
          <t>Required</t>
        </is>
      </c>
      <c r="J13" s="39" t="inlineStr">
        <is>
          <t>string</t>
        </is>
      </c>
      <c r="K13" s="39" t="inlineStr"/>
      <c r="L13" s="39" t="inlineStr">
        <is>
          <t>enum-list</t>
        </is>
      </c>
      <c r="M13" s="39" t="inlineStr">
        <is>
          <t>Attached | N/A</t>
        </is>
      </c>
      <c r="N13" s="39" t="inlineStr"/>
      <c r="O13" s="39" t="inlineStr"/>
      <c r="P13" s="39" t="inlineStr"/>
      <c r="Q13" s="39" t="inlineStr"/>
      <c r="R13" s="39" t="inlineStr"/>
      <c r="S13" s="39" t="inlineStr"/>
      <c r="T13" s="39" t="inlineStr"/>
      <c r="U13" s="39" t="inlineStr"/>
    </row>
    <row r="14">
      <c r="A14" s="37" t="inlineStr">
        <is>
          <t>UTACSP_GV_13_v1</t>
        </is>
      </c>
      <c r="B14" s="38" t="inlineStr">
        <is>
          <t>Is there any layering within the shareholding structure?</t>
        </is>
      </c>
      <c r="C14" s="38" t="inlineStr">
        <is>
          <t>Select one option from the allowed list of values.
Required if question UTACSP_GI_1 is answered as Legal Person.</t>
        </is>
      </c>
      <c r="D14" s="38" t="inlineStr">
        <is>
          <t>Directors, Controllers and Key Persons</t>
        </is>
      </c>
      <c r="E14" s="38" t="inlineStr">
        <is>
          <t>Governance</t>
        </is>
      </c>
      <c r="F14" s="38" t="b">
        <v>0</v>
      </c>
      <c r="G14" s="38" t="inlineStr">
        <is>
          <t>UTACSP_GI_1 = "Legal Person"</t>
        </is>
      </c>
      <c r="H14" s="38" t="inlineStr">
        <is>
          <t>“Please choose the Authorised Person Type” (UTACSP_GI_1) is “Legal Person”</t>
        </is>
      </c>
      <c r="I14" s="38" t="inlineStr">
        <is>
          <t>Conditional</t>
        </is>
      </c>
      <c r="J14" s="38" t="inlineStr">
        <is>
          <t>string</t>
        </is>
      </c>
      <c r="K14" s="38" t="inlineStr"/>
      <c r="L14" s="38" t="inlineStr">
        <is>
          <t>enum-list</t>
        </is>
      </c>
      <c r="M14" s="38" t="inlineStr">
        <is>
          <t>YES | NO</t>
        </is>
      </c>
      <c r="N14" s="38" t="inlineStr"/>
      <c r="O14" s="38" t="inlineStr"/>
      <c r="P14" s="38" t="inlineStr"/>
      <c r="Q14" s="38" t="inlineStr"/>
      <c r="R14" s="38" t="inlineStr"/>
      <c r="S14" s="38" t="inlineStr"/>
      <c r="T14" s="38" t="inlineStr"/>
      <c r="U14" s="38" t="inlineStr"/>
    </row>
    <row r="15">
      <c r="A15" s="26" t="inlineStr">
        <is>
          <t>UTACSP_GV_14_v1</t>
        </is>
      </c>
      <c r="B15" s="39" t="inlineStr">
        <is>
          <t>Is the Company owned by domestic or foreign individuals?</t>
        </is>
      </c>
      <c r="C15" s="39" t="inlineStr">
        <is>
          <t>Select one option from the allowed list of values.
Required if question UTACSP_GI_1 is answered as Legal Person.</t>
        </is>
      </c>
      <c r="D15" s="39" t="inlineStr">
        <is>
          <t>Directors, Controllers and Key Persons</t>
        </is>
      </c>
      <c r="E15" s="39" t="inlineStr">
        <is>
          <t>Governance</t>
        </is>
      </c>
      <c r="F15" s="39" t="b">
        <v>0</v>
      </c>
      <c r="G15" s="39" t="inlineStr">
        <is>
          <t>UTACSP_GI_1 = "Legal Person"</t>
        </is>
      </c>
      <c r="H15" s="39" t="inlineStr">
        <is>
          <t>“Please choose the Authorised Person Type” (UTACSP_GI_1) is “Legal Person”</t>
        </is>
      </c>
      <c r="I15" s="39" t="inlineStr">
        <is>
          <t>Conditional</t>
        </is>
      </c>
      <c r="J15" s="39" t="inlineStr">
        <is>
          <t>string</t>
        </is>
      </c>
      <c r="K15" s="39" t="inlineStr"/>
      <c r="L15" s="39" t="inlineStr">
        <is>
          <t>enum-list</t>
        </is>
      </c>
      <c r="M15" s="39" t="inlineStr">
        <is>
          <t>Domestic | Foreign</t>
        </is>
      </c>
      <c r="N15" s="39" t="inlineStr"/>
      <c r="O15" s="39" t="inlineStr"/>
      <c r="P15" s="39" t="inlineStr"/>
      <c r="Q15" s="39" t="inlineStr"/>
      <c r="R15" s="39" t="inlineStr"/>
      <c r="S15" s="39" t="inlineStr"/>
      <c r="T15" s="39" t="inlineStr"/>
      <c r="U15" s="39" t="inlineStr"/>
    </row>
    <row r="16">
      <c r="A16" s="37" t="inlineStr">
        <is>
          <t>UTACSP_GV_15_v1</t>
        </is>
      </c>
      <c r="B16" s="38" t="inlineStr">
        <is>
          <t>Where applicable, is the parent company domestic or foreign?</t>
        </is>
      </c>
      <c r="C16" s="38" t="inlineStr">
        <is>
          <t>Select one option from the allowed list of values.
Required if question UTACSP_GI_1 is answered as Legal Person.</t>
        </is>
      </c>
      <c r="D16" s="38" t="inlineStr">
        <is>
          <t>Directors, Controllers and Key Persons</t>
        </is>
      </c>
      <c r="E16" s="38" t="inlineStr">
        <is>
          <t>Governance</t>
        </is>
      </c>
      <c r="F16" s="38" t="b">
        <v>0</v>
      </c>
      <c r="G16" s="38" t="inlineStr">
        <is>
          <t>UTACSP_GI_1 = "Legal Person"</t>
        </is>
      </c>
      <c r="H16" s="38" t="inlineStr">
        <is>
          <t>“Please choose the Authorised Person Type” (UTACSP_GI_1) is “Legal Person”</t>
        </is>
      </c>
      <c r="I16" s="38" t="inlineStr">
        <is>
          <t>Conditional</t>
        </is>
      </c>
      <c r="J16" s="38" t="inlineStr">
        <is>
          <t>string</t>
        </is>
      </c>
      <c r="K16" s="38" t="inlineStr"/>
      <c r="L16" s="38" t="inlineStr">
        <is>
          <t>enum-list</t>
        </is>
      </c>
      <c r="M16" s="38" t="inlineStr">
        <is>
          <t>Domestic | Foreign</t>
        </is>
      </c>
      <c r="N16" s="38" t="inlineStr"/>
      <c r="O16" s="38" t="inlineStr"/>
      <c r="P16" s="38" t="inlineStr"/>
      <c r="Q16" s="38" t="inlineStr"/>
      <c r="R16" s="38" t="inlineStr"/>
      <c r="S16" s="38" t="inlineStr"/>
      <c r="T16" s="38" t="inlineStr"/>
      <c r="U16" s="38" t="inlineStr"/>
    </row>
    <row r="17">
      <c r="A17" s="26" t="inlineStr">
        <is>
          <t>UTACSP_GV_16_v1</t>
        </is>
      </c>
      <c r="B17" s="39" t="inlineStr">
        <is>
          <t>Directors, indicating which of the Directors are non-Executive Directors / Individual CSPs</t>
        </is>
      </c>
      <c r="C17" s="39" t="inlineStr">
        <is>
          <t>Kindly provide names and relevant information</t>
        </is>
      </c>
      <c r="D17" s="39" t="inlineStr">
        <is>
          <t>Directors, Controllers and Key Persons</t>
        </is>
      </c>
      <c r="E17" s="39" t="inlineStr">
        <is>
          <t>Governance</t>
        </is>
      </c>
      <c r="F17" s="39" t="b">
        <v>1</v>
      </c>
      <c r="G17" s="39" t="inlineStr"/>
      <c r="H17" s="39" t="inlineStr">
        <is>
          <t>Always applicable</t>
        </is>
      </c>
      <c r="I17" s="39" t="inlineStr">
        <is>
          <t>Required</t>
        </is>
      </c>
      <c r="J17" s="39" t="inlineStr">
        <is>
          <t>string</t>
        </is>
      </c>
      <c r="K17" s="39" t="inlineStr"/>
      <c r="L17" s="39" t="inlineStr"/>
      <c r="M17" s="39" t="inlineStr"/>
      <c r="N17" s="39" t="inlineStr"/>
      <c r="O17" s="39" t="inlineStr"/>
      <c r="P17" s="39" t="inlineStr"/>
      <c r="Q17" s="39" t="inlineStr"/>
      <c r="R17" s="39" t="inlineStr"/>
      <c r="S17" s="39" t="inlineStr"/>
      <c r="T17" s="39" t="inlineStr"/>
      <c r="U17" s="39" t="inlineStr"/>
    </row>
    <row r="18">
      <c r="A18" s="37" t="inlineStr">
        <is>
          <t>UTACSP_GV_17_v1</t>
        </is>
      </c>
      <c r="B18" s="38" t="inlineStr">
        <is>
          <t>Shareholders / Partners (in case of a civil partnership)  -</t>
        </is>
      </c>
      <c r="C18" s="38" t="inlineStr">
        <is>
          <t>Kindly provide names and relevant information.Required if question UTACSP_GI_1 is answered as Legal Person.</t>
        </is>
      </c>
      <c r="D18" s="38" t="inlineStr">
        <is>
          <t>Directors, Controllers and Key Persons</t>
        </is>
      </c>
      <c r="E18" s="38" t="inlineStr">
        <is>
          <t>Governance</t>
        </is>
      </c>
      <c r="F18" s="38" t="b">
        <v>0</v>
      </c>
      <c r="G18" s="38" t="inlineStr">
        <is>
          <t>UTACSP_GI_1 = "Legal Person"</t>
        </is>
      </c>
      <c r="H18" s="38" t="inlineStr">
        <is>
          <t>“Please choose the Authorised Person Type” (UTACSP_GI_1) is “Legal Person”</t>
        </is>
      </c>
      <c r="I18" s="38" t="inlineStr">
        <is>
          <t>Conditional</t>
        </is>
      </c>
      <c r="J18" s="38" t="inlineStr">
        <is>
          <t>string</t>
        </is>
      </c>
      <c r="K18" s="38" t="inlineStr"/>
      <c r="L18" s="38" t="inlineStr"/>
      <c r="M18" s="38" t="inlineStr"/>
      <c r="N18" s="38" t="inlineStr"/>
      <c r="O18" s="38" t="inlineStr"/>
      <c r="P18" s="38" t="inlineStr"/>
      <c r="Q18" s="38" t="inlineStr"/>
      <c r="R18" s="38" t="inlineStr"/>
      <c r="S18" s="38" t="inlineStr"/>
      <c r="T18" s="38" t="inlineStr"/>
      <c r="U18" s="38" t="inlineStr"/>
    </row>
    <row r="19">
      <c r="A19" s="26" t="inlineStr">
        <is>
          <t>UTACSP_GV_18_v1</t>
        </is>
      </c>
      <c r="B19" s="39" t="inlineStr">
        <is>
          <t>Senior Managers reporting directly to the Management Body or to the Individual CSP</t>
        </is>
      </c>
      <c r="C19" s="39" t="inlineStr">
        <is>
          <t>Kindly provide names and relevant information (if not applicable for Individual CSPs mark as N/A).</t>
        </is>
      </c>
      <c r="D19" s="39" t="inlineStr">
        <is>
          <t>Directors, Controllers and Key Persons</t>
        </is>
      </c>
      <c r="E19" s="39" t="inlineStr">
        <is>
          <t>Governance</t>
        </is>
      </c>
      <c r="F19" s="39" t="b">
        <v>1</v>
      </c>
      <c r="G19" s="39" t="inlineStr"/>
      <c r="H19" s="39" t="inlineStr">
        <is>
          <t>Always applicable</t>
        </is>
      </c>
      <c r="I19" s="39" t="inlineStr">
        <is>
          <t>Required</t>
        </is>
      </c>
      <c r="J19" s="39" t="inlineStr">
        <is>
          <t>string</t>
        </is>
      </c>
      <c r="K19" s="39" t="inlineStr"/>
      <c r="L19" s="39" t="inlineStr"/>
      <c r="M19" s="39" t="inlineStr"/>
      <c r="N19" s="39" t="inlineStr"/>
      <c r="O19" s="39" t="inlineStr"/>
      <c r="P19" s="39" t="inlineStr"/>
      <c r="Q19" s="39" t="inlineStr"/>
      <c r="R19" s="39" t="inlineStr"/>
      <c r="S19" s="39" t="inlineStr"/>
      <c r="T19" s="39" t="inlineStr"/>
      <c r="U19" s="39" t="inlineStr"/>
    </row>
    <row r="20">
      <c r="A20" s="37" t="inlineStr">
        <is>
          <t>UTACSP_GV_19_v1</t>
        </is>
      </c>
      <c r="B20" s="38" t="inlineStr">
        <is>
          <t>Money Laundering Reporting Officer (MLRO)</t>
        </is>
      </c>
      <c r="C20" s="38" t="inlineStr">
        <is>
          <t>Kindly provide names and relevant information.</t>
        </is>
      </c>
      <c r="D20" s="38" t="inlineStr">
        <is>
          <t>Directors, Controllers and Key Persons</t>
        </is>
      </c>
      <c r="E20" s="38" t="inlineStr">
        <is>
          <t>Governance</t>
        </is>
      </c>
      <c r="F20" s="38" t="b">
        <v>1</v>
      </c>
      <c r="G20" s="38" t="inlineStr"/>
      <c r="H20" s="38" t="inlineStr">
        <is>
          <t>Always applicable</t>
        </is>
      </c>
      <c r="I20" s="38" t="inlineStr">
        <is>
          <t>Required</t>
        </is>
      </c>
      <c r="J20" s="38" t="inlineStr">
        <is>
          <t>string</t>
        </is>
      </c>
      <c r="K20" s="38" t="inlineStr"/>
      <c r="L20" s="38" t="inlineStr"/>
      <c r="M20" s="38" t="inlineStr"/>
      <c r="N20" s="38" t="inlineStr"/>
      <c r="O20" s="38" t="inlineStr"/>
      <c r="P20" s="38" t="inlineStr"/>
      <c r="Q20" s="38" t="inlineStr"/>
      <c r="R20" s="38" t="inlineStr"/>
      <c r="S20" s="38" t="inlineStr"/>
      <c r="T20" s="38" t="inlineStr"/>
      <c r="U20" s="38" t="inlineStr"/>
    </row>
    <row r="21">
      <c r="A21" s="26" t="inlineStr">
        <is>
          <t>UTACSP_GV_20_v1</t>
        </is>
      </c>
      <c r="B21" s="39" t="inlineStr">
        <is>
          <t>Compliance Officer</t>
        </is>
      </c>
      <c r="C21" s="39" t="inlineStr">
        <is>
          <t>Kindly provide names and relevant information.</t>
        </is>
      </c>
      <c r="D21" s="39" t="inlineStr">
        <is>
          <t>Directors, Controllers and Key Persons</t>
        </is>
      </c>
      <c r="E21" s="39" t="inlineStr">
        <is>
          <t>Governance</t>
        </is>
      </c>
      <c r="F21" s="39" t="b">
        <v>1</v>
      </c>
      <c r="G21" s="39" t="inlineStr"/>
      <c r="H21" s="39" t="inlineStr">
        <is>
          <t>Always applicable</t>
        </is>
      </c>
      <c r="I21" s="39" t="inlineStr">
        <is>
          <t>Required</t>
        </is>
      </c>
      <c r="J21" s="39" t="inlineStr">
        <is>
          <t>string</t>
        </is>
      </c>
      <c r="K21" s="39" t="inlineStr"/>
      <c r="L21" s="39" t="inlineStr"/>
      <c r="M21" s="39" t="inlineStr"/>
      <c r="N21" s="39" t="inlineStr"/>
      <c r="O21" s="39" t="inlineStr"/>
      <c r="P21" s="39" t="inlineStr"/>
      <c r="Q21" s="39" t="inlineStr"/>
      <c r="R21" s="39" t="inlineStr"/>
      <c r="S21" s="39" t="inlineStr"/>
      <c r="T21" s="39" t="inlineStr"/>
      <c r="U21" s="39" t="inlineStr"/>
    </row>
    <row r="22">
      <c r="A22" s="37" t="inlineStr">
        <is>
          <t>UTACSP_GV_21_v1</t>
        </is>
      </c>
      <c r="B22" s="38" t="inlineStr">
        <is>
          <t>Was the FIAU informed of the appointment of the MLRO?</t>
        </is>
      </c>
      <c r="C22" s="38" t="inlineStr">
        <is>
          <t>Select one option from the allowed list of values.</t>
        </is>
      </c>
      <c r="D22" s="38" t="inlineStr">
        <is>
          <t>Directors, Controllers and Key Persons</t>
        </is>
      </c>
      <c r="E22" s="38" t="inlineStr">
        <is>
          <t>Governance</t>
        </is>
      </c>
      <c r="F22" s="38" t="b">
        <v>1</v>
      </c>
      <c r="G22" s="38" t="inlineStr"/>
      <c r="H22" s="38" t="inlineStr">
        <is>
          <t>Always applicable</t>
        </is>
      </c>
      <c r="I22" s="38" t="inlineStr">
        <is>
          <t>Required</t>
        </is>
      </c>
      <c r="J22" s="38" t="inlineStr">
        <is>
          <t>string</t>
        </is>
      </c>
      <c r="K22" s="38" t="inlineStr"/>
      <c r="L22" s="38" t="inlineStr">
        <is>
          <t>enum-list</t>
        </is>
      </c>
      <c r="M22" s="38" t="inlineStr">
        <is>
          <t>YES | NO</t>
        </is>
      </c>
      <c r="N22" s="38" t="inlineStr"/>
      <c r="O22" s="38" t="inlineStr"/>
      <c r="P22" s="38" t="inlineStr"/>
      <c r="Q22" s="38" t="inlineStr"/>
      <c r="R22" s="38" t="inlineStr"/>
      <c r="S22" s="38" t="inlineStr"/>
      <c r="T22" s="38" t="inlineStr"/>
      <c r="U22" s="38" t="inlineStr"/>
    </row>
    <row r="23">
      <c r="A23" s="26" t="inlineStr">
        <is>
          <t>UTACSP_GV_22_v1</t>
        </is>
      </c>
      <c r="B23" s="39" t="inlineStr">
        <is>
          <t>h) Were there any changes during the reporting period to the Approved Persons of the CSP?</t>
        </is>
      </c>
      <c r="C23" s="39" t="inlineStr">
        <is>
          <t>Such as Directors, Shareholder, Compliance Officer, MLRO, the Risk officer or any person responsible for the Risk Management Function.Select one option from the allowed list of values.</t>
        </is>
      </c>
      <c r="D23" s="39" t="inlineStr">
        <is>
          <t>Directors, Controllers and Key Persons</t>
        </is>
      </c>
      <c r="E23" s="39" t="inlineStr">
        <is>
          <t>Governance</t>
        </is>
      </c>
      <c r="F23" s="39" t="b">
        <v>1</v>
      </c>
      <c r="G23" s="39" t="inlineStr"/>
      <c r="H23" s="39" t="inlineStr">
        <is>
          <t>Always applicable</t>
        </is>
      </c>
      <c r="I23" s="39" t="inlineStr">
        <is>
          <t>Required</t>
        </is>
      </c>
      <c r="J23" s="39" t="inlineStr">
        <is>
          <t>string</t>
        </is>
      </c>
      <c r="K23" s="39" t="inlineStr"/>
      <c r="L23" s="39" t="inlineStr">
        <is>
          <t>enum-list</t>
        </is>
      </c>
      <c r="M23" s="39" t="inlineStr">
        <is>
          <t>YES | NO | N/A</t>
        </is>
      </c>
      <c r="N23" s="39" t="inlineStr"/>
      <c r="O23" s="39" t="inlineStr"/>
      <c r="P23" s="39" t="inlineStr"/>
      <c r="Q23" s="39" t="inlineStr"/>
      <c r="R23" s="39" t="inlineStr"/>
      <c r="S23" s="39" t="inlineStr"/>
      <c r="T23" s="39" t="inlineStr"/>
      <c r="U23" s="39" t="inlineStr"/>
    </row>
    <row r="24">
      <c r="A24" s="37" t="inlineStr">
        <is>
          <t>UTACSP_GV_23_v1</t>
        </is>
      </c>
      <c r="B24" s="38" t="inlineStr">
        <is>
          <t>i) If not notified to the Authority, please explain the reason for not having notified the MFSA and provide details:</t>
        </is>
      </c>
      <c r="C24" s="38" t="inlineStr">
        <is>
          <t>Type N/A if the Authority was notified about the changes.Required if question UTACSP_GV_21 is answered as yes.</t>
        </is>
      </c>
      <c r="D24" s="38" t="inlineStr">
        <is>
          <t>Directors, Controllers and Key Persons</t>
        </is>
      </c>
      <c r="E24" s="38" t="inlineStr">
        <is>
          <t>Governance</t>
        </is>
      </c>
      <c r="F24" s="38" t="b">
        <v>0</v>
      </c>
      <c r="G24" s="38" t="inlineStr">
        <is>
          <t>UTACSP_GV_21 = "yes"</t>
        </is>
      </c>
      <c r="H24" s="38" t="inlineStr">
        <is>
          <t>“Was the FIAU informed of the appointment of the MLRO?” (UTACSP_GV_21) is “yes”</t>
        </is>
      </c>
      <c r="I24" s="38" t="inlineStr">
        <is>
          <t>Conditional</t>
        </is>
      </c>
      <c r="J24" s="38" t="inlineStr">
        <is>
          <t>string</t>
        </is>
      </c>
      <c r="K24" s="38" t="inlineStr"/>
      <c r="L24" s="38" t="inlineStr"/>
      <c r="M24" s="38" t="inlineStr"/>
      <c r="N24" s="38" t="inlineStr"/>
      <c r="O24" s="38" t="inlineStr"/>
      <c r="P24" s="38" t="inlineStr"/>
      <c r="Q24" s="38" t="inlineStr"/>
      <c r="R24" s="38" t="inlineStr"/>
      <c r="S24" s="38" t="inlineStr"/>
      <c r="T24" s="38" t="inlineStr"/>
      <c r="U24" s="38" t="inlineStr"/>
    </row>
    <row r="25">
      <c r="A25" s="26" t="inlineStr">
        <is>
          <t>UTACSP_GV_24_v1</t>
        </is>
      </c>
      <c r="B25" s="39" t="inlineStr">
        <is>
          <t>Are there any designated employees or other staff members supporting the MLRO in his functions?</t>
        </is>
      </c>
      <c r="C25" s="39" t="inlineStr">
        <is>
          <t>Select one option from the allowed list of values.</t>
        </is>
      </c>
      <c r="D25" s="39" t="inlineStr">
        <is>
          <t>Directors, Controllers and Key Persons</t>
        </is>
      </c>
      <c r="E25" s="39" t="inlineStr">
        <is>
          <t>Governance</t>
        </is>
      </c>
      <c r="F25" s="39" t="b">
        <v>1</v>
      </c>
      <c r="G25" s="39" t="inlineStr"/>
      <c r="H25" s="39" t="inlineStr">
        <is>
          <t>Always applicable</t>
        </is>
      </c>
      <c r="I25" s="39" t="inlineStr">
        <is>
          <t>Required</t>
        </is>
      </c>
      <c r="J25" s="39" t="inlineStr">
        <is>
          <t>string</t>
        </is>
      </c>
      <c r="K25" s="39" t="inlineStr"/>
      <c r="L25" s="39" t="inlineStr">
        <is>
          <t>enum-list</t>
        </is>
      </c>
      <c r="M25" s="39" t="inlineStr">
        <is>
          <t>YES | NO | N/A</t>
        </is>
      </c>
      <c r="N25" s="39" t="inlineStr"/>
      <c r="O25" s="39" t="inlineStr"/>
      <c r="P25" s="39" t="inlineStr"/>
      <c r="Q25" s="39" t="inlineStr"/>
      <c r="R25" s="39" t="inlineStr"/>
      <c r="S25" s="39" t="inlineStr"/>
      <c r="T25" s="39" t="inlineStr"/>
      <c r="U25" s="39" t="inlineStr"/>
    </row>
    <row r="26">
      <c r="A26" s="37" t="inlineStr">
        <is>
          <t>UTACSP_GV_25_v1</t>
        </is>
      </c>
      <c r="B26" s="38" t="inlineStr">
        <is>
          <t>Details of the designated employees.</t>
        </is>
      </c>
      <c r="C26" s="38" t="inlineStr">
        <is>
          <t>Required if question UTACSP_GV_23 is answered as YES.</t>
        </is>
      </c>
      <c r="D26" s="38" t="inlineStr">
        <is>
          <t>Directors, Controllers and Key Persons</t>
        </is>
      </c>
      <c r="E26" s="38" t="inlineStr">
        <is>
          <t>Governance</t>
        </is>
      </c>
      <c r="F26" s="38" t="b">
        <v>0</v>
      </c>
      <c r="G26" s="38" t="inlineStr">
        <is>
          <t>UTACSP_GV_23 = "YES"</t>
        </is>
      </c>
      <c r="H26" s="38" t="inlineStr">
        <is>
          <t>“i) If not notified to the Authority, please explain the reason for not having notified the MFSA and provide details:” (UTACSP_GV_23) is “YES”</t>
        </is>
      </c>
      <c r="I26" s="38" t="inlineStr">
        <is>
          <t>Conditional</t>
        </is>
      </c>
      <c r="J26" s="38" t="inlineStr">
        <is>
          <t>string</t>
        </is>
      </c>
      <c r="K26" s="38" t="inlineStr"/>
      <c r="L26" s="38" t="inlineStr"/>
      <c r="M26" s="38" t="inlineStr"/>
      <c r="N26" s="38" t="inlineStr"/>
      <c r="O26" s="38" t="inlineStr"/>
      <c r="P26" s="38" t="inlineStr"/>
      <c r="Q26" s="38" t="inlineStr"/>
      <c r="R26" s="38" t="inlineStr"/>
      <c r="S26" s="38" t="inlineStr"/>
      <c r="T26" s="38" t="inlineStr"/>
      <c r="U26" s="38" t="inlineStr"/>
    </row>
    <row r="27">
      <c r="A27" s="26" t="inlineStr">
        <is>
          <t>UTACSP_GV_26_v1</t>
        </is>
      </c>
      <c r="B27" s="39" t="inlineStr">
        <is>
          <t>The number of full-time employees of the CSP;</t>
        </is>
      </c>
      <c r="C27" s="39" t="inlineStr">
        <is>
          <t>Staff Complement 
In the case of not applicable, kindly enter 0</t>
        </is>
      </c>
      <c r="D27" s="39" t="inlineStr">
        <is>
          <t>Directors, Controllers and Key Persons</t>
        </is>
      </c>
      <c r="E27" s="39" t="inlineStr">
        <is>
          <t>Governance</t>
        </is>
      </c>
      <c r="F27" s="39" t="b">
        <v>1</v>
      </c>
      <c r="G27" s="39" t="inlineStr"/>
      <c r="H27" s="39" t="inlineStr">
        <is>
          <t>Always applicable</t>
        </is>
      </c>
      <c r="I27" s="39" t="inlineStr">
        <is>
          <t>Required</t>
        </is>
      </c>
      <c r="J27" s="39" t="inlineStr">
        <is>
          <t>integer</t>
        </is>
      </c>
      <c r="K27" s="39" t="inlineStr"/>
      <c r="L27" s="39" t="inlineStr"/>
      <c r="M27" s="39" t="inlineStr"/>
      <c r="N27" s="39" t="inlineStr"/>
      <c r="O27" s="39" t="inlineStr"/>
      <c r="P27" s="39" t="inlineStr"/>
      <c r="Q27" s="39" t="inlineStr"/>
      <c r="R27" s="39" t="inlineStr"/>
      <c r="S27" s="39" t="inlineStr"/>
      <c r="T27" s="39" t="inlineStr"/>
      <c r="U27" s="39" t="inlineStr"/>
    </row>
    <row r="28">
      <c r="A28" s="37" t="inlineStr">
        <is>
          <t>UTACSP_GV_27_v1</t>
        </is>
      </c>
      <c r="B28" s="38" t="inlineStr">
        <is>
          <t>The number of part-time employees, if any,of theCSP;</t>
        </is>
      </c>
      <c r="C28" s="38" t="inlineStr">
        <is>
          <t>Staff Complement 
In the case of not applicable, kindly enter 0</t>
        </is>
      </c>
      <c r="D28" s="38" t="inlineStr">
        <is>
          <t>Directors, Controllers and Key Persons</t>
        </is>
      </c>
      <c r="E28" s="38" t="inlineStr">
        <is>
          <t>Governance</t>
        </is>
      </c>
      <c r="F28" s="38" t="b">
        <v>1</v>
      </c>
      <c r="G28" s="38" t="inlineStr"/>
      <c r="H28" s="38" t="inlineStr">
        <is>
          <t>Always applicable</t>
        </is>
      </c>
      <c r="I28" s="38" t="inlineStr">
        <is>
          <t>Required</t>
        </is>
      </c>
      <c r="J28" s="38" t="inlineStr">
        <is>
          <t>integer</t>
        </is>
      </c>
      <c r="K28" s="38" t="inlineStr"/>
      <c r="L28" s="38" t="inlineStr"/>
      <c r="M28" s="38" t="inlineStr"/>
      <c r="N28" s="38" t="inlineStr"/>
      <c r="O28" s="38" t="inlineStr"/>
      <c r="P28" s="38" t="inlineStr"/>
      <c r="Q28" s="38" t="inlineStr"/>
      <c r="R28" s="38" t="inlineStr"/>
      <c r="S28" s="38" t="inlineStr"/>
      <c r="T28" s="38" t="inlineStr"/>
      <c r="U28" s="38" t="inlineStr"/>
    </row>
    <row r="29">
      <c r="A29" s="26" t="inlineStr">
        <is>
          <t>UTACSP_GV_28_v1</t>
        </is>
      </c>
      <c r="B29" s="39" t="inlineStr">
        <is>
          <t>The number of persons employed by other group/related companies and seconded to the CSP (if any).</t>
        </is>
      </c>
      <c r="C29" s="39" t="inlineStr">
        <is>
          <t>Staff Complement 
In the case of not applicable, kindly mark '0'.</t>
        </is>
      </c>
      <c r="D29" s="39" t="inlineStr">
        <is>
          <t>Directors, Controllers and Key Persons</t>
        </is>
      </c>
      <c r="E29" s="39" t="inlineStr">
        <is>
          <t>Governance</t>
        </is>
      </c>
      <c r="F29" s="39" t="b">
        <v>1</v>
      </c>
      <c r="G29" s="39" t="inlineStr"/>
      <c r="H29" s="39" t="inlineStr">
        <is>
          <t>Always applicable</t>
        </is>
      </c>
      <c r="I29" s="39" t="inlineStr">
        <is>
          <t>Required</t>
        </is>
      </c>
      <c r="J29" s="39" t="inlineStr">
        <is>
          <t>integer</t>
        </is>
      </c>
      <c r="K29" s="39" t="inlineStr"/>
      <c r="L29" s="39" t="inlineStr"/>
      <c r="M29" s="39" t="inlineStr"/>
      <c r="N29" s="39" t="inlineStr"/>
      <c r="O29" s="39" t="inlineStr"/>
      <c r="P29" s="39" t="inlineStr"/>
      <c r="Q29" s="39" t="inlineStr"/>
      <c r="R29" s="39" t="inlineStr"/>
      <c r="S29" s="39" t="inlineStr"/>
      <c r="T29" s="39" t="inlineStr"/>
      <c r="U29" s="39" t="inlineStr"/>
    </row>
    <row r="30">
      <c r="A30" s="37" t="inlineStr">
        <is>
          <t>UTACSP_GV_29_v1</t>
        </is>
      </c>
      <c r="B30" s="38" t="inlineStr">
        <is>
          <t>Has the Individual CSP and/or Approved Persons of the Authorised Entity undertaken any training as at the end date of this reporting period?</t>
        </is>
      </c>
      <c r="C30" s="38" t="inlineStr">
        <is>
          <t>Select one option from the allowed list of values.</t>
        </is>
      </c>
      <c r="D30" s="38" t="inlineStr">
        <is>
          <t>Directors, Controllers and Key Persons</t>
        </is>
      </c>
      <c r="E30" s="38" t="inlineStr">
        <is>
          <t>Governance</t>
        </is>
      </c>
      <c r="F30" s="38" t="b">
        <v>1</v>
      </c>
      <c r="G30" s="38" t="inlineStr"/>
      <c r="H30" s="38" t="inlineStr">
        <is>
          <t>Always applicable</t>
        </is>
      </c>
      <c r="I30" s="38" t="inlineStr">
        <is>
          <t>Required</t>
        </is>
      </c>
      <c r="J30" s="38" t="inlineStr">
        <is>
          <t>string</t>
        </is>
      </c>
      <c r="K30" s="38" t="inlineStr"/>
      <c r="L30" s="38" t="inlineStr">
        <is>
          <t>enum-list</t>
        </is>
      </c>
      <c r="M30" s="38" t="inlineStr">
        <is>
          <t>YES | NO</t>
        </is>
      </c>
      <c r="N30" s="38" t="inlineStr"/>
      <c r="O30" s="38" t="inlineStr"/>
      <c r="P30" s="38" t="inlineStr"/>
      <c r="Q30" s="38" t="inlineStr"/>
      <c r="R30" s="38" t="inlineStr"/>
      <c r="S30" s="38" t="inlineStr"/>
      <c r="T30" s="38" t="inlineStr"/>
      <c r="U30" s="38" t="inlineStr"/>
    </row>
    <row r="31">
      <c r="A31" s="26" t="inlineStr">
        <is>
          <t>UTACSP_GV_30_v1</t>
        </is>
      </c>
      <c r="B31" s="39" t="inlineStr">
        <is>
          <t>Please include details of areas covered and hours.</t>
        </is>
      </c>
      <c r="C31" s="39" t="inlineStr">
        <is>
          <t>Required if question UTACSP_GV_28 is answered as YES.</t>
        </is>
      </c>
      <c r="D31" s="39" t="inlineStr">
        <is>
          <t>Directors, Controllers and Key Persons</t>
        </is>
      </c>
      <c r="E31" s="39" t="inlineStr">
        <is>
          <t>Governance</t>
        </is>
      </c>
      <c r="F31" s="39" t="b">
        <v>0</v>
      </c>
      <c r="G31" s="39" t="inlineStr">
        <is>
          <t>UTACSP_GV_28 = "YES"</t>
        </is>
      </c>
      <c r="H31" s="39" t="inlineStr">
        <is>
          <t>“The number of persons employed by other group/related companies and seconded to the CSP (if any).” (UTACSP_GV_28) is “YES”</t>
        </is>
      </c>
      <c r="I31" s="39" t="inlineStr">
        <is>
          <t>Conditional</t>
        </is>
      </c>
      <c r="J31" s="39" t="inlineStr">
        <is>
          <t>string</t>
        </is>
      </c>
      <c r="K31" s="39" t="inlineStr"/>
      <c r="L31" s="39" t="inlineStr"/>
      <c r="M31" s="39" t="inlineStr"/>
      <c r="N31" s="39" t="inlineStr"/>
      <c r="O31" s="39" t="inlineStr"/>
      <c r="P31" s="39" t="inlineStr"/>
      <c r="Q31" s="39" t="inlineStr"/>
      <c r="R31" s="39" t="inlineStr"/>
      <c r="S31" s="39" t="inlineStr"/>
      <c r="T31" s="39" t="inlineStr"/>
      <c r="U31" s="39" t="inlineStr"/>
    </row>
    <row r="32">
      <c r="A32" s="37" t="inlineStr">
        <is>
          <t>UTACSP_GV_31_v1</t>
        </is>
      </c>
      <c r="B32" s="38" t="inlineStr">
        <is>
          <t>m) Has training been provided to other staff during the reporting period ?</t>
        </is>
      </c>
      <c r="C32" s="38" t="inlineStr">
        <is>
          <t>Mark N/A only in the case were the Authorised Person has no staff.Select one option from the allowed list of values.</t>
        </is>
      </c>
      <c r="D32" s="38" t="inlineStr">
        <is>
          <t>Directors, Controllers and Key Persons</t>
        </is>
      </c>
      <c r="E32" s="38" t="inlineStr">
        <is>
          <t>Governance</t>
        </is>
      </c>
      <c r="F32" s="38" t="b">
        <v>1</v>
      </c>
      <c r="G32" s="38" t="inlineStr"/>
      <c r="H32" s="38" t="inlineStr">
        <is>
          <t>Always applicable</t>
        </is>
      </c>
      <c r="I32" s="38" t="inlineStr">
        <is>
          <t>Required</t>
        </is>
      </c>
      <c r="J32" s="38" t="inlineStr">
        <is>
          <t>string</t>
        </is>
      </c>
      <c r="K32" s="38" t="inlineStr"/>
      <c r="L32" s="38" t="inlineStr">
        <is>
          <t>enum-list</t>
        </is>
      </c>
      <c r="M32" s="38" t="inlineStr">
        <is>
          <t>YES | NO | N/A</t>
        </is>
      </c>
      <c r="N32" s="38" t="inlineStr"/>
      <c r="O32" s="38" t="inlineStr"/>
      <c r="P32" s="38" t="inlineStr"/>
      <c r="Q32" s="38" t="inlineStr"/>
      <c r="R32" s="38" t="inlineStr"/>
      <c r="S32" s="38" t="inlineStr"/>
      <c r="T32" s="38" t="inlineStr"/>
      <c r="U32" s="38" t="inlineStr"/>
    </row>
    <row r="33">
      <c r="A33" s="26" t="inlineStr">
        <is>
          <t>UTACSP_GV_32_v1</t>
        </is>
      </c>
      <c r="B33" s="39" t="inlineStr">
        <is>
          <t>Provide an overview and details of areas covered.</t>
        </is>
      </c>
      <c r="C33" s="39" t="inlineStr">
        <is>
          <t>Required if question UTACSP_GV_30 is answered as yes.</t>
        </is>
      </c>
      <c r="D33" s="39" t="inlineStr">
        <is>
          <t>Directors, Controllers and Key Persons</t>
        </is>
      </c>
      <c r="E33" s="39" t="inlineStr">
        <is>
          <t>Governance</t>
        </is>
      </c>
      <c r="F33" s="39" t="b">
        <v>0</v>
      </c>
      <c r="G33" s="39" t="inlineStr">
        <is>
          <t>UTACSP_GV_30 = "yes"</t>
        </is>
      </c>
      <c r="H33" s="39" t="inlineStr">
        <is>
          <t>“Please include details of areas covered and hours.” (UTACSP_GV_30) is “yes”</t>
        </is>
      </c>
      <c r="I33" s="39" t="inlineStr">
        <is>
          <t>Conditional</t>
        </is>
      </c>
      <c r="J33" s="39" t="inlineStr">
        <is>
          <t>string</t>
        </is>
      </c>
      <c r="K33" s="39" t="inlineStr"/>
      <c r="L33" s="39" t="inlineStr"/>
      <c r="M33" s="39" t="inlineStr"/>
      <c r="N33" s="39" t="inlineStr"/>
      <c r="O33" s="39" t="inlineStr"/>
      <c r="P33" s="39" t="inlineStr"/>
      <c r="Q33" s="39" t="inlineStr"/>
      <c r="R33" s="39" t="inlineStr"/>
      <c r="S33" s="39" t="inlineStr"/>
      <c r="T33" s="39" t="inlineStr"/>
      <c r="U33" s="39" t="inlineStr"/>
    </row>
    <row r="34">
      <c r="A34" s="37" t="inlineStr">
        <is>
          <t>UTACSP_OP_33_v1</t>
        </is>
      </c>
      <c r="B34" s="38" t="inlineStr">
        <is>
          <t>a) i) Formation of companies or other legal entities</t>
        </is>
      </c>
      <c r="C34" s="38" t="inlineStr">
        <is>
          <t>In respect of the period under review, please describe the main regulated activities of the CSP:Select one option from the allowed list of values.</t>
        </is>
      </c>
      <c r="D34" s="38" t="inlineStr">
        <is>
          <t>Activities of the CSP</t>
        </is>
      </c>
      <c r="E34" s="38" t="inlineStr">
        <is>
          <t>Operations</t>
        </is>
      </c>
      <c r="F34" s="38" t="b">
        <v>1</v>
      </c>
      <c r="G34" s="38" t="inlineStr"/>
      <c r="H34" s="38" t="inlineStr">
        <is>
          <t>Always applicable</t>
        </is>
      </c>
      <c r="I34" s="38" t="inlineStr">
        <is>
          <t>Required</t>
        </is>
      </c>
      <c r="J34" s="38" t="inlineStr">
        <is>
          <t>string</t>
        </is>
      </c>
      <c r="K34" s="38" t="inlineStr"/>
      <c r="L34" s="38" t="inlineStr">
        <is>
          <t>enum-list</t>
        </is>
      </c>
      <c r="M34" s="38" t="inlineStr">
        <is>
          <t>YES | NO</t>
        </is>
      </c>
      <c r="N34" s="38" t="inlineStr"/>
      <c r="O34" s="38" t="inlineStr"/>
      <c r="P34" s="38" t="inlineStr"/>
      <c r="Q34" s="38" t="inlineStr"/>
      <c r="R34" s="38" t="inlineStr"/>
      <c r="S34" s="38" t="inlineStr"/>
      <c r="T34" s="38" t="inlineStr"/>
      <c r="U34" s="38" t="inlineStr"/>
    </row>
    <row r="35">
      <c r="A35" s="26" t="inlineStr">
        <is>
          <t>UTACSP_OP_34_v1</t>
        </is>
      </c>
      <c r="B35" s="39" t="inlineStr">
        <is>
          <t>c) Provide details of the CSP's business plans for the next 12 months.</t>
        </is>
      </c>
      <c r="C35" s="39" t="inlineStr">
        <is>
          <t>CSPs are expected to include details of any new or current activity the CSP intends to focus on, which sectors will be targeted with respect to marketing and whether the CSP is forecasting an increase in business in the next twelve months.</t>
        </is>
      </c>
      <c r="D35" s="39" t="inlineStr">
        <is>
          <t>Activities of the CSP</t>
        </is>
      </c>
      <c r="E35" s="39" t="inlineStr">
        <is>
          <t>Operations</t>
        </is>
      </c>
      <c r="F35" s="39" t="b">
        <v>1</v>
      </c>
      <c r="G35" s="39" t="inlineStr"/>
      <c r="H35" s="39" t="inlineStr">
        <is>
          <t>Always applicable</t>
        </is>
      </c>
      <c r="I35" s="39" t="inlineStr">
        <is>
          <t>Required</t>
        </is>
      </c>
      <c r="J35" s="39" t="inlineStr">
        <is>
          <t>string</t>
        </is>
      </c>
      <c r="K35" s="39" t="inlineStr"/>
      <c r="L35" s="39" t="inlineStr"/>
      <c r="M35" s="39" t="inlineStr"/>
      <c r="N35" s="39" t="inlineStr"/>
      <c r="O35" s="39" t="inlineStr"/>
      <c r="P35" s="39" t="inlineStr"/>
      <c r="Q35" s="39" t="inlineStr"/>
      <c r="R35" s="39" t="inlineStr"/>
      <c r="S35" s="39" t="inlineStr"/>
      <c r="T35" s="39" t="inlineStr"/>
      <c r="U35" s="39" t="inlineStr"/>
    </row>
    <row r="36">
      <c r="A36" s="37" t="inlineStr">
        <is>
          <t>UTACSP_OP_35_v1</t>
        </is>
      </c>
      <c r="B36" s="38" t="inlineStr">
        <is>
          <t>d) i) Formation of companies</t>
        </is>
      </c>
      <c r="C36" s="38" t="inlineStr">
        <is>
          <t>As at the end-date of this reporting period, please indicate the number of client entities to which the CSP provides.</t>
        </is>
      </c>
      <c r="D36" s="38" t="inlineStr">
        <is>
          <t>Activities of the CSP</t>
        </is>
      </c>
      <c r="E36" s="38" t="inlineStr">
        <is>
          <t>Operations</t>
        </is>
      </c>
      <c r="F36" s="38" t="b">
        <v>1</v>
      </c>
      <c r="G36" s="38" t="inlineStr"/>
      <c r="H36" s="38" t="inlineStr">
        <is>
          <t>Always applicable</t>
        </is>
      </c>
      <c r="I36" s="38" t="inlineStr">
        <is>
          <t>Required</t>
        </is>
      </c>
      <c r="J36" s="38" t="inlineStr">
        <is>
          <t>integer</t>
        </is>
      </c>
      <c r="K36" s="38" t="inlineStr"/>
      <c r="L36" s="38" t="inlineStr"/>
      <c r="M36" s="38" t="inlineStr"/>
      <c r="N36" s="38" t="inlineStr"/>
      <c r="O36" s="38" t="inlineStr"/>
      <c r="P36" s="38" t="inlineStr"/>
      <c r="Q36" s="38" t="inlineStr"/>
      <c r="R36" s="38" t="inlineStr"/>
      <c r="S36" s="38" t="inlineStr"/>
      <c r="T36" s="38" t="inlineStr"/>
      <c r="U36" s="38" t="inlineStr"/>
    </row>
    <row r="37">
      <c r="A37" s="26" t="inlineStr">
        <is>
          <t>UTACSP_OP_36_v1</t>
        </is>
      </c>
      <c r="B37" s="39" t="inlineStr">
        <is>
          <t>Does the CSP carry out any other activity apart from the activity for which it is authorised in terms of the CSP Act?</t>
        </is>
      </c>
      <c r="C37" s="39" t="inlineStr">
        <is>
          <t>Select one option from the allowed list of values.</t>
        </is>
      </c>
      <c r="D37" s="39" t="inlineStr">
        <is>
          <t>Activities of the CSP</t>
        </is>
      </c>
      <c r="E37" s="39" t="inlineStr">
        <is>
          <t>Operations</t>
        </is>
      </c>
      <c r="F37" s="39" t="b">
        <v>1</v>
      </c>
      <c r="G37" s="39" t="inlineStr"/>
      <c r="H37" s="39" t="inlineStr">
        <is>
          <t>Always applicable</t>
        </is>
      </c>
      <c r="I37" s="39" t="inlineStr">
        <is>
          <t>Required</t>
        </is>
      </c>
      <c r="J37" s="39" t="inlineStr">
        <is>
          <t>string</t>
        </is>
      </c>
      <c r="K37" s="39" t="inlineStr"/>
      <c r="L37" s="39" t="inlineStr">
        <is>
          <t>enum-list</t>
        </is>
      </c>
      <c r="M37" s="39" t="inlineStr">
        <is>
          <t>YES | NO</t>
        </is>
      </c>
      <c r="N37" s="39" t="inlineStr"/>
      <c r="O37" s="39" t="inlineStr"/>
      <c r="P37" s="39" t="inlineStr"/>
      <c r="Q37" s="39" t="inlineStr"/>
      <c r="R37" s="39" t="inlineStr"/>
      <c r="S37" s="39" t="inlineStr"/>
      <c r="T37" s="39" t="inlineStr"/>
      <c r="U37" s="39" t="inlineStr"/>
    </row>
    <row r="38">
      <c r="A38" s="37" t="inlineStr">
        <is>
          <t>UTACSP_OP_37_v1</t>
        </is>
      </c>
      <c r="B38" s="38" t="inlineStr">
        <is>
          <t>f) i) List of non-CSP activities:</t>
        </is>
      </c>
      <c r="C38" s="38" t="inlineStr">
        <is>
          <t>Guidance for Individual CSPs: Therefore including any exempt CSP services such as directorship/company secretary in licenced entities etc, as well as any other non-CSP related business activities.Required if question UTACSP_OP_35 is answered as YES.</t>
        </is>
      </c>
      <c r="D38" s="38" t="inlineStr">
        <is>
          <t>Activities of the CSP</t>
        </is>
      </c>
      <c r="E38" s="38" t="inlineStr">
        <is>
          <t>Operations</t>
        </is>
      </c>
      <c r="F38" s="38" t="b">
        <v>0</v>
      </c>
      <c r="G38" s="38" t="inlineStr">
        <is>
          <t>UTACSP_OP_35 = "YES"</t>
        </is>
      </c>
      <c r="H38" s="38" t="inlineStr">
        <is>
          <t>“d) i) Formation of companies” (UTACSP_OP_35) is “YES”</t>
        </is>
      </c>
      <c r="I38" s="38" t="inlineStr">
        <is>
          <t>Conditional</t>
        </is>
      </c>
      <c r="J38" s="38" t="inlineStr">
        <is>
          <t>string</t>
        </is>
      </c>
      <c r="K38" s="38" t="inlineStr"/>
      <c r="L38" s="38" t="inlineStr"/>
      <c r="M38" s="38" t="inlineStr"/>
      <c r="N38" s="38" t="inlineStr"/>
      <c r="O38" s="38" t="inlineStr"/>
      <c r="P38" s="38" t="inlineStr"/>
      <c r="Q38" s="38" t="inlineStr"/>
      <c r="R38" s="38" t="inlineStr"/>
      <c r="S38" s="38" t="inlineStr"/>
      <c r="T38" s="38" t="inlineStr"/>
      <c r="U38" s="38" t="inlineStr"/>
    </row>
    <row r="39">
      <c r="A39" s="26" t="inlineStr">
        <is>
          <t>UTACSP_OP_38_v1</t>
        </is>
      </c>
      <c r="B39" s="39" t="inlineStr">
        <is>
          <t>Total number of clients to whom non-CSP services are provided</t>
        </is>
      </c>
      <c r="C39" s="39" t="inlineStr">
        <is>
          <t>Required if question UTACSP_OP_35 is answered as YES.</t>
        </is>
      </c>
      <c r="D39" s="39" t="inlineStr">
        <is>
          <t>Activities of the CSP</t>
        </is>
      </c>
      <c r="E39" s="39" t="inlineStr">
        <is>
          <t>Operations</t>
        </is>
      </c>
      <c r="F39" s="39" t="b">
        <v>0</v>
      </c>
      <c r="G39" s="39" t="inlineStr">
        <is>
          <t>UTACSP_OP_35 = "YES"</t>
        </is>
      </c>
      <c r="H39" s="39" t="inlineStr">
        <is>
          <t>“d) i) Formation of companies” (UTACSP_OP_35) is “YES”</t>
        </is>
      </c>
      <c r="I39" s="39" t="inlineStr">
        <is>
          <t>Conditional</t>
        </is>
      </c>
      <c r="J39" s="39" t="inlineStr">
        <is>
          <t>number</t>
        </is>
      </c>
      <c r="K39" s="39" t="inlineStr"/>
      <c r="L39" s="39" t="inlineStr"/>
      <c r="M39" s="39" t="inlineStr"/>
      <c r="N39" s="39" t="inlineStr"/>
      <c r="O39" s="39" t="inlineStr"/>
      <c r="P39" s="39" t="inlineStr"/>
      <c r="Q39" s="39" t="inlineStr"/>
      <c r="R39" s="39" t="inlineStr"/>
      <c r="S39" s="39" t="inlineStr"/>
      <c r="T39" s="39" t="inlineStr"/>
      <c r="U39" s="39" t="inlineStr"/>
    </row>
    <row r="40">
      <c r="A40" s="37" t="inlineStr">
        <is>
          <t>UTACSP_OP_39_v1</t>
        </is>
      </c>
      <c r="B40" s="38" t="inlineStr">
        <is>
          <t>What forms of advertising and marketing are currently being employed?</t>
        </is>
      </c>
      <c r="C40" s="38" t="inlineStr">
        <is>
          <t>N/A</t>
        </is>
      </c>
      <c r="D40" s="38" t="inlineStr">
        <is>
          <t>Activities of the CSP</t>
        </is>
      </c>
      <c r="E40" s="38" t="inlineStr">
        <is>
          <t>Operations</t>
        </is>
      </c>
      <c r="F40" s="38" t="b">
        <v>1</v>
      </c>
      <c r="G40" s="38" t="inlineStr"/>
      <c r="H40" s="38" t="inlineStr">
        <is>
          <t>Always applicable</t>
        </is>
      </c>
      <c r="I40" s="38" t="inlineStr">
        <is>
          <t>Required</t>
        </is>
      </c>
      <c r="J40" s="38" t="inlineStr">
        <is>
          <t>string</t>
        </is>
      </c>
      <c r="K40" s="38" t="inlineStr"/>
      <c r="L40" s="38" t="inlineStr"/>
      <c r="M40" s="38" t="inlineStr"/>
      <c r="N40" s="38" t="inlineStr"/>
      <c r="O40" s="38" t="inlineStr"/>
      <c r="P40" s="38" t="inlineStr"/>
      <c r="Q40" s="38" t="inlineStr"/>
      <c r="R40" s="38" t="inlineStr"/>
      <c r="S40" s="38" t="inlineStr"/>
      <c r="T40" s="38" t="inlineStr"/>
      <c r="U40" s="38" t="inlineStr"/>
    </row>
    <row r="41">
      <c r="A41" s="26" t="inlineStr">
        <is>
          <t>UTACSP_OP_40_v1</t>
        </is>
      </c>
      <c r="B41" s="39" t="inlineStr">
        <is>
          <t>Does the CSP have any arrangements with third parties to market its services?</t>
        </is>
      </c>
      <c r="C41" s="39" t="inlineStr">
        <is>
          <t>Select one option from the allowed list of values.</t>
        </is>
      </c>
      <c r="D41" s="39" t="inlineStr">
        <is>
          <t>Activities of the CSP</t>
        </is>
      </c>
      <c r="E41" s="39" t="inlineStr">
        <is>
          <t>Operations</t>
        </is>
      </c>
      <c r="F41" s="39" t="b">
        <v>1</v>
      </c>
      <c r="G41" s="39" t="inlineStr"/>
      <c r="H41" s="39" t="inlineStr">
        <is>
          <t>Always applicable</t>
        </is>
      </c>
      <c r="I41" s="39" t="inlineStr">
        <is>
          <t>Required</t>
        </is>
      </c>
      <c r="J41" s="39" t="inlineStr">
        <is>
          <t>string</t>
        </is>
      </c>
      <c r="K41" s="39" t="inlineStr"/>
      <c r="L41" s="39" t="inlineStr">
        <is>
          <t>enum-list</t>
        </is>
      </c>
      <c r="M41" s="39" t="inlineStr">
        <is>
          <t>YES | NO</t>
        </is>
      </c>
      <c r="N41" s="39" t="inlineStr"/>
      <c r="O41" s="39" t="inlineStr"/>
      <c r="P41" s="39" t="inlineStr"/>
      <c r="Q41" s="39" t="inlineStr"/>
      <c r="R41" s="39" t="inlineStr"/>
      <c r="S41" s="39" t="inlineStr"/>
      <c r="T41" s="39" t="inlineStr"/>
      <c r="U41" s="39" t="inlineStr"/>
    </row>
    <row r="42">
      <c r="A42" s="37" t="inlineStr">
        <is>
          <t>UTACSP_OP_41_v1</t>
        </is>
      </c>
      <c r="B42" s="38" t="inlineStr">
        <is>
          <t>Please indicate with whom</t>
        </is>
      </c>
      <c r="C42" s="38" t="inlineStr">
        <is>
          <t>Required if question UTACSP_OP_39 is answered as YES.</t>
        </is>
      </c>
      <c r="D42" s="38" t="inlineStr">
        <is>
          <t>Activities of the CSP</t>
        </is>
      </c>
      <c r="E42" s="38" t="inlineStr">
        <is>
          <t>Operations</t>
        </is>
      </c>
      <c r="F42" s="38" t="b">
        <v>0</v>
      </c>
      <c r="G42" s="38" t="inlineStr">
        <is>
          <t>UTACSP_OP_39 = "YES"</t>
        </is>
      </c>
      <c r="H42" s="38" t="inlineStr">
        <is>
          <t>“What forms of advertising and marketing are currently being employed?” (UTACSP_OP_39) is “YES”</t>
        </is>
      </c>
      <c r="I42" s="38" t="inlineStr">
        <is>
          <t>Conditional</t>
        </is>
      </c>
      <c r="J42" s="38" t="inlineStr">
        <is>
          <t>string</t>
        </is>
      </c>
      <c r="K42" s="38" t="inlineStr"/>
      <c r="L42" s="38" t="inlineStr"/>
      <c r="M42" s="38" t="inlineStr"/>
      <c r="N42" s="38" t="inlineStr"/>
      <c r="O42" s="38" t="inlineStr"/>
      <c r="P42" s="38" t="inlineStr"/>
      <c r="Q42" s="38" t="inlineStr"/>
      <c r="R42" s="38" t="inlineStr"/>
      <c r="S42" s="38" t="inlineStr"/>
      <c r="T42" s="38" t="inlineStr"/>
      <c r="U42" s="38" t="inlineStr"/>
    </row>
    <row r="43">
      <c r="A43" s="26" t="inlineStr">
        <is>
          <t>UTACSP_OP_42_v1</t>
        </is>
      </c>
      <c r="B43" s="39" t="inlineStr">
        <is>
          <t>Please provide details as to the level of marketing undertaken by such third parties.</t>
        </is>
      </c>
      <c r="C43" s="39" t="inlineStr">
        <is>
          <t>Required if question UTACSP_OP_39 is answered as YES.</t>
        </is>
      </c>
      <c r="D43" s="39" t="inlineStr">
        <is>
          <t>Activities of the CSP</t>
        </is>
      </c>
      <c r="E43" s="39" t="inlineStr">
        <is>
          <t>Operations</t>
        </is>
      </c>
      <c r="F43" s="39" t="b">
        <v>0</v>
      </c>
      <c r="G43" s="39" t="inlineStr">
        <is>
          <t>UTACSP_OP_39 = "YES"</t>
        </is>
      </c>
      <c r="H43" s="39" t="inlineStr">
        <is>
          <t>“What forms of advertising and marketing are currently being employed?” (UTACSP_OP_39) is “YES”</t>
        </is>
      </c>
      <c r="I43" s="39" t="inlineStr">
        <is>
          <t>Conditional</t>
        </is>
      </c>
      <c r="J43" s="39" t="inlineStr">
        <is>
          <t>string</t>
        </is>
      </c>
      <c r="K43" s="39" t="inlineStr"/>
      <c r="L43" s="39" t="inlineStr"/>
      <c r="M43" s="39" t="inlineStr"/>
      <c r="N43" s="39" t="inlineStr"/>
      <c r="O43" s="39" t="inlineStr"/>
      <c r="P43" s="39" t="inlineStr"/>
      <c r="Q43" s="39" t="inlineStr"/>
      <c r="R43" s="39" t="inlineStr"/>
      <c r="S43" s="39" t="inlineStr"/>
      <c r="T43" s="39" t="inlineStr"/>
      <c r="U43" s="39" t="inlineStr"/>
    </row>
    <row r="44">
      <c r="A44" s="37" t="inlineStr">
        <is>
          <t>UTACSP_OP_43_v1</t>
        </is>
      </c>
      <c r="B44" s="38" t="inlineStr">
        <is>
          <t>Please indicate whether the CSP has any introducers</t>
        </is>
      </c>
      <c r="C44" s="38" t="inlineStr">
        <is>
          <t>Select one option from the allowed list of values.</t>
        </is>
      </c>
      <c r="D44" s="38" t="inlineStr">
        <is>
          <t>Activities of the CSP</t>
        </is>
      </c>
      <c r="E44" s="38" t="inlineStr">
        <is>
          <t>Operations</t>
        </is>
      </c>
      <c r="F44" s="38" t="b">
        <v>1</v>
      </c>
      <c r="G44" s="38" t="inlineStr"/>
      <c r="H44" s="38" t="inlineStr">
        <is>
          <t>Always applicable</t>
        </is>
      </c>
      <c r="I44" s="38" t="inlineStr">
        <is>
          <t>Required</t>
        </is>
      </c>
      <c r="J44" s="38" t="inlineStr">
        <is>
          <t>string</t>
        </is>
      </c>
      <c r="K44" s="38" t="inlineStr"/>
      <c r="L44" s="38" t="inlineStr">
        <is>
          <t>enum-list</t>
        </is>
      </c>
      <c r="M44" s="38" t="inlineStr">
        <is>
          <t>YES | NO</t>
        </is>
      </c>
      <c r="N44" s="38" t="inlineStr"/>
      <c r="O44" s="38" t="inlineStr"/>
      <c r="P44" s="38" t="inlineStr"/>
      <c r="Q44" s="38" t="inlineStr"/>
      <c r="R44" s="38" t="inlineStr"/>
      <c r="S44" s="38" t="inlineStr"/>
      <c r="T44" s="38" t="inlineStr"/>
      <c r="U44" s="38" t="inlineStr"/>
    </row>
    <row r="45">
      <c r="A45" s="26" t="inlineStr">
        <is>
          <t>UTACSP_OP_44_v1</t>
        </is>
      </c>
      <c r="B45" s="39" t="inlineStr">
        <is>
          <t>Details of the Introducers.</t>
        </is>
      </c>
      <c r="C45" s="39" t="inlineStr">
        <is>
          <t>Required if question UTACSP_OP_42 is answered as YES.</t>
        </is>
      </c>
      <c r="D45" s="39" t="inlineStr">
        <is>
          <t>Activities of the CSP</t>
        </is>
      </c>
      <c r="E45" s="39" t="inlineStr">
        <is>
          <t>Operations</t>
        </is>
      </c>
      <c r="F45" s="39" t="b">
        <v>0</v>
      </c>
      <c r="G45" s="39" t="inlineStr">
        <is>
          <t>UTACSP_OP_42 = "YES"</t>
        </is>
      </c>
      <c r="H45" s="39" t="inlineStr">
        <is>
          <t>“Please provide details as to the level of marketing undertaken by such third parties.” (UTACSP_OP_42) is “YES”</t>
        </is>
      </c>
      <c r="I45" s="39" t="inlineStr">
        <is>
          <t>Conditional</t>
        </is>
      </c>
      <c r="J45" s="39" t="inlineStr">
        <is>
          <t>string</t>
        </is>
      </c>
      <c r="K45" s="39" t="inlineStr"/>
      <c r="L45" s="39" t="inlineStr"/>
      <c r="M45" s="39" t="inlineStr"/>
      <c r="N45" s="39" t="inlineStr"/>
      <c r="O45" s="39" t="inlineStr"/>
      <c r="P45" s="39" t="inlineStr"/>
      <c r="Q45" s="39" t="inlineStr"/>
      <c r="R45" s="39" t="inlineStr"/>
      <c r="S45" s="39" t="inlineStr"/>
      <c r="T45" s="39" t="inlineStr"/>
      <c r="U45" s="39" t="inlineStr"/>
    </row>
    <row r="46">
      <c r="A46" s="37" t="inlineStr">
        <is>
          <t>UTACSP_OP_45_v1</t>
        </is>
      </c>
      <c r="B46" s="38" t="inlineStr">
        <is>
          <t>i) What are the online facilities available for customers?</t>
        </is>
      </c>
      <c r="C46" s="38" t="inlineStr">
        <is>
          <t>If more than one applies, kindly select the relevant ones and if others apply, specify in the next question.Select all applicable options from the allowed list of values.</t>
        </is>
      </c>
      <c r="D46" s="38" t="inlineStr">
        <is>
          <t>Activities of the CSP</t>
        </is>
      </c>
      <c r="E46" s="38" t="inlineStr">
        <is>
          <t>Operations</t>
        </is>
      </c>
      <c r="F46" s="38" t="b">
        <v>1</v>
      </c>
      <c r="G46" s="38" t="inlineStr"/>
      <c r="H46" s="38" t="inlineStr">
        <is>
          <t>Always applicable</t>
        </is>
      </c>
      <c r="I46" s="38" t="inlineStr">
        <is>
          <t>Required</t>
        </is>
      </c>
      <c r="J46" s="38" t="inlineStr">
        <is>
          <t>array</t>
        </is>
      </c>
      <c r="K46" s="38" t="inlineStr">
        <is>
          <t>string</t>
        </is>
      </c>
      <c r="L46" s="38" t="inlineStr">
        <is>
          <t>enum-list</t>
        </is>
      </c>
      <c r="M46" s="38" t="inlineStr">
        <is>
          <t>Requesting information through website | Submission of document through an online system | Payments of invoices | 0ther | None</t>
        </is>
      </c>
      <c r="N46" s="38" t="inlineStr"/>
      <c r="O46" s="38" t="inlineStr"/>
      <c r="P46" s="38" t="inlineStr"/>
      <c r="Q46" s="38" t="inlineStr">
        <is>
          <t>1</t>
        </is>
      </c>
      <c r="R46" s="38" t="inlineStr"/>
      <c r="S46" s="38" t="inlineStr"/>
      <c r="T46" s="38" t="inlineStr"/>
      <c r="U46" s="38" t="inlineStr"/>
    </row>
    <row r="47">
      <c r="A47" s="26" t="inlineStr">
        <is>
          <t>UTACSP_OP_46_v1</t>
        </is>
      </c>
      <c r="B47" s="39" t="inlineStr">
        <is>
          <t>Details of 'other' online facilities available for customers.</t>
        </is>
      </c>
      <c r="C47" s="39" t="inlineStr">
        <is>
          <t>Required if question UTACSP_OP_44 is answered as other.</t>
        </is>
      </c>
      <c r="D47" s="39" t="inlineStr">
        <is>
          <t>Activities of the CSP</t>
        </is>
      </c>
      <c r="E47" s="39" t="inlineStr">
        <is>
          <t>Operations</t>
        </is>
      </c>
      <c r="F47" s="39" t="b">
        <v>0</v>
      </c>
      <c r="G47" s="39" t="inlineStr">
        <is>
          <t>UTACSP_OP_44 = "other"</t>
        </is>
      </c>
      <c r="H47" s="39" t="inlineStr">
        <is>
          <t>“Details of the Introducers.” (UTACSP_OP_44) is “other”</t>
        </is>
      </c>
      <c r="I47" s="39" t="inlineStr">
        <is>
          <t>Conditional</t>
        </is>
      </c>
      <c r="J47" s="39" t="inlineStr">
        <is>
          <t>string</t>
        </is>
      </c>
      <c r="K47" s="39" t="inlineStr"/>
      <c r="L47" s="39" t="inlineStr"/>
      <c r="M47" s="39" t="inlineStr"/>
      <c r="N47" s="39" t="inlineStr"/>
      <c r="O47" s="39" t="inlineStr"/>
      <c r="P47" s="39" t="inlineStr"/>
      <c r="Q47" s="39" t="inlineStr"/>
      <c r="R47" s="39" t="inlineStr"/>
      <c r="S47" s="39" t="inlineStr"/>
      <c r="T47" s="39" t="inlineStr"/>
      <c r="U47" s="39" t="inlineStr"/>
    </row>
    <row r="48">
      <c r="A48" s="37" t="inlineStr">
        <is>
          <t>UTACSP_OP_47_v1</t>
        </is>
      </c>
      <c r="B48" s="38" t="inlineStr">
        <is>
          <t>a) Total number of currently serviced UBOs:</t>
        </is>
      </c>
      <c r="C48" s="38" t="inlineStr">
        <is>
          <t>General Guidance: UBO of multiple entities should be counted as one.</t>
        </is>
      </c>
      <c r="D48" s="38" t="inlineStr">
        <is>
          <t>Client Base (CSP Services)</t>
        </is>
      </c>
      <c r="E48" s="38" t="inlineStr">
        <is>
          <t>Operations</t>
        </is>
      </c>
      <c r="F48" s="38" t="b">
        <v>1</v>
      </c>
      <c r="G48" s="38" t="inlineStr"/>
      <c r="H48" s="38" t="inlineStr">
        <is>
          <t>Always applicable</t>
        </is>
      </c>
      <c r="I48" s="38" t="inlineStr">
        <is>
          <t>Required</t>
        </is>
      </c>
      <c r="J48" s="38" t="inlineStr">
        <is>
          <t>integer</t>
        </is>
      </c>
      <c r="K48" s="38" t="inlineStr"/>
      <c r="L48" s="38" t="inlineStr"/>
      <c r="M48" s="38" t="inlineStr"/>
      <c r="N48" s="38" t="inlineStr"/>
      <c r="O48" s="38" t="inlineStr"/>
      <c r="P48" s="38" t="inlineStr"/>
      <c r="Q48" s="38" t="inlineStr"/>
      <c r="R48" s="38" t="inlineStr"/>
      <c r="S48" s="38" t="inlineStr"/>
      <c r="T48" s="38" t="inlineStr"/>
      <c r="U48" s="38" t="inlineStr"/>
    </row>
    <row r="49">
      <c r="A49" s="26" t="inlineStr">
        <is>
          <t>UTACSP_OP_48_v1</t>
        </is>
      </c>
      <c r="B49" s="39" t="inlineStr">
        <is>
          <t>b) Total number of UBOs on boarded as of the end of this reporting period.</t>
        </is>
      </c>
      <c r="C49" s="39" t="inlineStr">
        <is>
          <t>General Guidance: UBO of multiple entities should be counted as one.</t>
        </is>
      </c>
      <c r="D49" s="39" t="inlineStr">
        <is>
          <t>Client Base (CSP Services)</t>
        </is>
      </c>
      <c r="E49" s="39" t="inlineStr">
        <is>
          <t>Operations</t>
        </is>
      </c>
      <c r="F49" s="39" t="b">
        <v>1</v>
      </c>
      <c r="G49" s="39" t="inlineStr"/>
      <c r="H49" s="39" t="inlineStr">
        <is>
          <t>Always applicable</t>
        </is>
      </c>
      <c r="I49" s="39" t="inlineStr">
        <is>
          <t>Required</t>
        </is>
      </c>
      <c r="J49" s="39" t="inlineStr">
        <is>
          <t>integer</t>
        </is>
      </c>
      <c r="K49" s="39" t="inlineStr"/>
      <c r="L49" s="39" t="inlineStr"/>
      <c r="M49" s="39" t="inlineStr"/>
      <c r="N49" s="39" t="inlineStr"/>
      <c r="O49" s="39" t="inlineStr"/>
      <c r="P49" s="39" t="inlineStr"/>
      <c r="Q49" s="39" t="inlineStr"/>
      <c r="R49" s="39" t="inlineStr"/>
      <c r="S49" s="39" t="inlineStr"/>
      <c r="T49" s="39" t="inlineStr"/>
      <c r="U49" s="39" t="inlineStr"/>
    </row>
    <row r="50">
      <c r="A50" s="37" t="inlineStr">
        <is>
          <t>UTACSP_OP_49_v1</t>
        </is>
      </c>
      <c r="B50" s="38" t="inlineStr">
        <is>
          <t>c) Total Number of currently serviced UBOs met face to face</t>
        </is>
      </c>
      <c r="C50" s="38" t="inlineStr">
        <is>
          <t>General Guidance: UBO of multiple entities should be counted as one.</t>
        </is>
      </c>
      <c r="D50" s="38" t="inlineStr">
        <is>
          <t>Client Base (CSP Services)</t>
        </is>
      </c>
      <c r="E50" s="38" t="inlineStr">
        <is>
          <t>Operations</t>
        </is>
      </c>
      <c r="F50" s="38" t="b">
        <v>1</v>
      </c>
      <c r="G50" s="38" t="inlineStr"/>
      <c r="H50" s="38" t="inlineStr">
        <is>
          <t>Always applicable</t>
        </is>
      </c>
      <c r="I50" s="38" t="inlineStr">
        <is>
          <t>Required</t>
        </is>
      </c>
      <c r="J50" s="38" t="inlineStr">
        <is>
          <t>integer</t>
        </is>
      </c>
      <c r="K50" s="38" t="inlineStr"/>
      <c r="L50" s="38" t="inlineStr"/>
      <c r="M50" s="38" t="inlineStr"/>
      <c r="N50" s="38" t="inlineStr"/>
      <c r="O50" s="38" t="inlineStr"/>
      <c r="P50" s="38" t="inlineStr"/>
      <c r="Q50" s="38" t="inlineStr"/>
      <c r="R50" s="38" t="inlineStr"/>
      <c r="S50" s="38" t="inlineStr"/>
      <c r="T50" s="38" t="inlineStr"/>
      <c r="U50" s="38" t="inlineStr"/>
    </row>
    <row r="51">
      <c r="A51" s="26" t="inlineStr">
        <is>
          <t>UTACSP_OP_50_v1</t>
        </is>
      </c>
      <c r="B51" s="39" t="inlineStr">
        <is>
          <t>d) Total Number of currently serviced UBOs not met face to face</t>
        </is>
      </c>
      <c r="C51" s="39" t="inlineStr">
        <is>
          <t>General Guidance: UBO of multiple entities should be counted as one.</t>
        </is>
      </c>
      <c r="D51" s="39" t="inlineStr">
        <is>
          <t>Client Base (CSP Services)</t>
        </is>
      </c>
      <c r="E51" s="39" t="inlineStr">
        <is>
          <t>Operations</t>
        </is>
      </c>
      <c r="F51" s="39" t="b">
        <v>1</v>
      </c>
      <c r="G51" s="39" t="inlineStr"/>
      <c r="H51" s="39" t="inlineStr">
        <is>
          <t>Always applicable</t>
        </is>
      </c>
      <c r="I51" s="39" t="inlineStr">
        <is>
          <t>Required</t>
        </is>
      </c>
      <c r="J51" s="39" t="inlineStr">
        <is>
          <t>integer</t>
        </is>
      </c>
      <c r="K51" s="39" t="inlineStr"/>
      <c r="L51" s="39" t="inlineStr"/>
      <c r="M51" s="39" t="inlineStr"/>
      <c r="N51" s="39" t="inlineStr"/>
      <c r="O51" s="39" t="inlineStr"/>
      <c r="P51" s="39" t="inlineStr"/>
      <c r="Q51" s="39" t="inlineStr"/>
      <c r="R51" s="39" t="inlineStr"/>
      <c r="S51" s="39" t="inlineStr"/>
      <c r="T51" s="39" t="inlineStr"/>
      <c r="U51" s="39" t="inlineStr"/>
    </row>
    <row r="52">
      <c r="A52" s="37" t="inlineStr">
        <is>
          <t>UTACSP_OP_51_v1</t>
        </is>
      </c>
      <c r="B52" s="38" t="inlineStr">
        <is>
          <t>e)Total Number of currently serviced Maltese Resident UBOs</t>
        </is>
      </c>
      <c r="C52" s="38" t="inlineStr">
        <is>
          <t>General Guidance: UBO of multiple entities should be counted as one.</t>
        </is>
      </c>
      <c r="D52" s="38" t="inlineStr">
        <is>
          <t>Client Base (CSP Services)</t>
        </is>
      </c>
      <c r="E52" s="38" t="inlineStr">
        <is>
          <t>Operations</t>
        </is>
      </c>
      <c r="F52" s="38" t="b">
        <v>1</v>
      </c>
      <c r="G52" s="38" t="inlineStr"/>
      <c r="H52" s="38" t="inlineStr">
        <is>
          <t>Always applicable</t>
        </is>
      </c>
      <c r="I52" s="38" t="inlineStr">
        <is>
          <t>Required</t>
        </is>
      </c>
      <c r="J52" s="38" t="inlineStr">
        <is>
          <t>integer</t>
        </is>
      </c>
      <c r="K52" s="38" t="inlineStr"/>
      <c r="L52" s="38" t="inlineStr"/>
      <c r="M52" s="38" t="inlineStr"/>
      <c r="N52" s="38" t="inlineStr"/>
      <c r="O52" s="38" t="inlineStr"/>
      <c r="P52" s="38" t="inlineStr"/>
      <c r="Q52" s="38" t="inlineStr"/>
      <c r="R52" s="38" t="inlineStr"/>
      <c r="S52" s="38" t="inlineStr"/>
      <c r="T52" s="38" t="inlineStr"/>
      <c r="U52" s="38" t="inlineStr"/>
    </row>
    <row r="53">
      <c r="A53" s="26" t="inlineStr">
        <is>
          <t>UTACSP_OP_52_v1</t>
        </is>
      </c>
      <c r="B53" s="39" t="inlineStr">
        <is>
          <t>f) Total Number of currently serviced UBOs residing in other-EU jurisdictions</t>
        </is>
      </c>
      <c r="C53" s="39" t="inlineStr">
        <is>
          <t>General Guidance: UBO of multiple entities should be counted as one.</t>
        </is>
      </c>
      <c r="D53" s="39" t="inlineStr">
        <is>
          <t>Client Base (CSP Services)</t>
        </is>
      </c>
      <c r="E53" s="39" t="inlineStr">
        <is>
          <t>Operations</t>
        </is>
      </c>
      <c r="F53" s="39" t="b">
        <v>1</v>
      </c>
      <c r="G53" s="39" t="inlineStr"/>
      <c r="H53" s="39" t="inlineStr">
        <is>
          <t>Always applicable</t>
        </is>
      </c>
      <c r="I53" s="39" t="inlineStr">
        <is>
          <t>Required</t>
        </is>
      </c>
      <c r="J53" s="39" t="inlineStr">
        <is>
          <t>integer</t>
        </is>
      </c>
      <c r="K53" s="39" t="inlineStr"/>
      <c r="L53" s="39" t="inlineStr"/>
      <c r="M53" s="39" t="inlineStr"/>
      <c r="N53" s="39" t="inlineStr"/>
      <c r="O53" s="39" t="inlineStr"/>
      <c r="P53" s="39" t="inlineStr"/>
      <c r="Q53" s="39" t="inlineStr"/>
      <c r="R53" s="39" t="inlineStr"/>
      <c r="S53" s="39" t="inlineStr"/>
      <c r="T53" s="39" t="inlineStr"/>
      <c r="U53" s="39" t="inlineStr"/>
    </row>
    <row r="54">
      <c r="A54" s="37" t="inlineStr">
        <is>
          <t>UTACSP_OP_53_v1</t>
        </is>
      </c>
      <c r="B54" s="38" t="inlineStr">
        <is>
          <t>g) Total Number of currently serviced UBOs residing in Non-EU jurisdictions</t>
        </is>
      </c>
      <c r="C54" s="38" t="inlineStr">
        <is>
          <t>General Guidance: UBO of multiple entities should be counted as one.</t>
        </is>
      </c>
      <c r="D54" s="38" t="inlineStr">
        <is>
          <t>Client Base (CSP Services)</t>
        </is>
      </c>
      <c r="E54" s="38" t="inlineStr">
        <is>
          <t>Operations</t>
        </is>
      </c>
      <c r="F54" s="38" t="b">
        <v>1</v>
      </c>
      <c r="G54" s="38" t="inlineStr"/>
      <c r="H54" s="38" t="inlineStr">
        <is>
          <t>Always applicable</t>
        </is>
      </c>
      <c r="I54" s="38" t="inlineStr">
        <is>
          <t>Required</t>
        </is>
      </c>
      <c r="J54" s="38" t="inlineStr">
        <is>
          <t>integer</t>
        </is>
      </c>
      <c r="K54" s="38" t="inlineStr"/>
      <c r="L54" s="38" t="inlineStr"/>
      <c r="M54" s="38" t="inlineStr"/>
      <c r="N54" s="38" t="inlineStr"/>
      <c r="O54" s="38" t="inlineStr"/>
      <c r="P54" s="38" t="inlineStr"/>
      <c r="Q54" s="38" t="inlineStr"/>
      <c r="R54" s="38" t="inlineStr"/>
      <c r="S54" s="38" t="inlineStr"/>
      <c r="T54" s="38" t="inlineStr"/>
      <c r="U54" s="38" t="inlineStr"/>
    </row>
    <row r="55">
      <c r="A55" s="26" t="inlineStr">
        <is>
          <t>UTACSP_OP_54_v1</t>
        </is>
      </c>
      <c r="B55" s="39" t="inlineStr">
        <is>
          <t>h)Total Number of currently serviced UBOs coming from high-risk jurisdictions (as classified by the CSP)</t>
        </is>
      </c>
      <c r="C55" s="39" t="inlineStr">
        <is>
          <t>General Guidance: UBO of multiple entities should be counted as one.</t>
        </is>
      </c>
      <c r="D55" s="39" t="inlineStr">
        <is>
          <t>Client Base (CSP Services)</t>
        </is>
      </c>
      <c r="E55" s="39" t="inlineStr">
        <is>
          <t>Operations</t>
        </is>
      </c>
      <c r="F55" s="39" t="b">
        <v>1</v>
      </c>
      <c r="G55" s="39" t="inlineStr"/>
      <c r="H55" s="39" t="inlineStr">
        <is>
          <t>Always applicable</t>
        </is>
      </c>
      <c r="I55" s="39" t="inlineStr">
        <is>
          <t>Required</t>
        </is>
      </c>
      <c r="J55" s="39" t="inlineStr">
        <is>
          <t>integer</t>
        </is>
      </c>
      <c r="K55" s="39" t="inlineStr"/>
      <c r="L55" s="39" t="inlineStr"/>
      <c r="M55" s="39" t="inlineStr"/>
      <c r="N55" s="39" t="inlineStr"/>
      <c r="O55" s="39" t="inlineStr"/>
      <c r="P55" s="39" t="inlineStr"/>
      <c r="Q55" s="39" t="inlineStr"/>
      <c r="R55" s="39" t="inlineStr"/>
      <c r="S55" s="39" t="inlineStr"/>
      <c r="T55" s="39" t="inlineStr"/>
      <c r="U55" s="39" t="inlineStr"/>
    </row>
    <row r="56">
      <c r="A56" s="37" t="inlineStr">
        <is>
          <t>UTACSP_OP_55_v1</t>
        </is>
      </c>
      <c r="B56" s="38" t="inlineStr">
        <is>
          <t>i) Total number of currently serviced UBOs originating from and/or dealing with non-reputable jurisdictions (as per FATF recommendations)</t>
        </is>
      </c>
      <c r="C56" s="38" t="inlineStr">
        <is>
          <t>General Guidance: UBO of multiple entities should be counted as one.</t>
        </is>
      </c>
      <c r="D56" s="38" t="inlineStr">
        <is>
          <t>Client Base (CSP Services)</t>
        </is>
      </c>
      <c r="E56" s="38" t="inlineStr">
        <is>
          <t>Operations</t>
        </is>
      </c>
      <c r="F56" s="38" t="b">
        <v>1</v>
      </c>
      <c r="G56" s="38" t="inlineStr"/>
      <c r="H56" s="38" t="inlineStr">
        <is>
          <t>Always applicable</t>
        </is>
      </c>
      <c r="I56" s="38" t="inlineStr">
        <is>
          <t>Required</t>
        </is>
      </c>
      <c r="J56" s="38" t="inlineStr">
        <is>
          <t>integer</t>
        </is>
      </c>
      <c r="K56" s="38" t="inlineStr"/>
      <c r="L56" s="38" t="inlineStr"/>
      <c r="M56" s="38" t="inlineStr"/>
      <c r="N56" s="38" t="inlineStr"/>
      <c r="O56" s="38" t="inlineStr"/>
      <c r="P56" s="38" t="inlineStr"/>
      <c r="Q56" s="38" t="inlineStr"/>
      <c r="R56" s="38" t="inlineStr"/>
      <c r="S56" s="38" t="inlineStr"/>
      <c r="T56" s="38" t="inlineStr"/>
      <c r="U56" s="38" t="inlineStr"/>
    </row>
    <row r="57">
      <c r="A57" s="26" t="inlineStr">
        <is>
          <t>UTACSP_OP_56_v1</t>
        </is>
      </c>
      <c r="B57" s="39" t="inlineStr">
        <is>
          <t>j) In cases of UBOs indicated in question UTACSP_OP_55, specify such jurisdictions and the reason why they are classifed as high risk.</t>
        </is>
      </c>
      <c r="C57" s="39" t="inlineStr">
        <is>
          <t>General Guidance: UBO of multiple entities should be counted as one.Required if question UTACSP_OP_54 is answered with a value greater than 0.</t>
        </is>
      </c>
      <c r="D57" s="39" t="inlineStr">
        <is>
          <t>Client Base (CSP Services)</t>
        </is>
      </c>
      <c r="E57" s="39" t="inlineStr">
        <is>
          <t>Operations</t>
        </is>
      </c>
      <c r="F57" s="39" t="b">
        <v>0</v>
      </c>
      <c r="G57" s="39" t="inlineStr">
        <is>
          <t>UTACSP_OP_54 &gt; 0</t>
        </is>
      </c>
      <c r="H57" s="39" t="inlineStr">
        <is>
          <t>“h)Total Number of currently serviced UBOs coming from high-risk jurisdictions (as classified by the CSP)” (UTACSP_OP_54) is greater than “0”</t>
        </is>
      </c>
      <c r="I57" s="39" t="inlineStr">
        <is>
          <t>Conditional</t>
        </is>
      </c>
      <c r="J57" s="39" t="inlineStr">
        <is>
          <t>integer</t>
        </is>
      </c>
      <c r="K57" s="39" t="inlineStr"/>
      <c r="L57" s="39" t="inlineStr"/>
      <c r="M57" s="39" t="inlineStr"/>
      <c r="N57" s="39" t="inlineStr"/>
      <c r="O57" s="39" t="inlineStr"/>
      <c r="P57" s="39" t="inlineStr"/>
      <c r="Q57" s="39" t="inlineStr"/>
      <c r="R57" s="39" t="inlineStr"/>
      <c r="S57" s="39" t="inlineStr"/>
      <c r="T57" s="39" t="inlineStr"/>
      <c r="U57" s="39" t="inlineStr"/>
    </row>
    <row r="58">
      <c r="A58" s="37" t="inlineStr">
        <is>
          <t>UTACSP_OP_57_v1</t>
        </is>
      </c>
      <c r="B58" s="38" t="inlineStr">
        <is>
          <t>k) Number of currently serviced UBOs classified as PEPs:</t>
        </is>
      </c>
      <c r="C58" s="38" t="inlineStr">
        <is>
          <t>General Guidance: UBO of multiple entities should be counted as one.</t>
        </is>
      </c>
      <c r="D58" s="38" t="inlineStr">
        <is>
          <t>Client Base (CSP Services)</t>
        </is>
      </c>
      <c r="E58" s="38" t="inlineStr">
        <is>
          <t>Operations</t>
        </is>
      </c>
      <c r="F58" s="38" t="b">
        <v>1</v>
      </c>
      <c r="G58" s="38" t="inlineStr"/>
      <c r="H58" s="38" t="inlineStr">
        <is>
          <t>Always applicable</t>
        </is>
      </c>
      <c r="I58" s="38" t="inlineStr">
        <is>
          <t>Required</t>
        </is>
      </c>
      <c r="J58" s="38" t="inlineStr">
        <is>
          <t>integer</t>
        </is>
      </c>
      <c r="K58" s="38" t="inlineStr"/>
      <c r="L58" s="38" t="inlineStr"/>
      <c r="M58" s="38" t="inlineStr"/>
      <c r="N58" s="38" t="inlineStr"/>
      <c r="O58" s="38" t="inlineStr"/>
      <c r="P58" s="38" t="inlineStr"/>
      <c r="Q58" s="38" t="inlineStr"/>
      <c r="R58" s="38" t="inlineStr"/>
      <c r="S58" s="38" t="inlineStr"/>
      <c r="T58" s="38" t="inlineStr"/>
      <c r="U58" s="38" t="inlineStr"/>
    </row>
    <row r="59">
      <c r="A59" s="26" t="inlineStr">
        <is>
          <t>UTACSP_OP_58_v1</t>
        </is>
      </c>
      <c r="B59" s="39" t="inlineStr">
        <is>
          <t>Please also provide details of the jurisdiction from which such PEPs emanate accordingly.</t>
        </is>
      </c>
      <c r="C59" s="39" t="inlineStr">
        <is>
          <t>Required if question UTACSP_OP_56 is answered with a value greater than or equal to 1.</t>
        </is>
      </c>
      <c r="D59" s="39" t="inlineStr">
        <is>
          <t>Client Base (CSP Services)</t>
        </is>
      </c>
      <c r="E59" s="39" t="inlineStr">
        <is>
          <t>Operations</t>
        </is>
      </c>
      <c r="F59" s="39" t="b">
        <v>0</v>
      </c>
      <c r="G59" s="39" t="inlineStr">
        <is>
          <t>UTACSP_OP_56 &gt;= 1</t>
        </is>
      </c>
      <c r="H59" s="39" t="inlineStr">
        <is>
          <t>“j) In cases of UBOs indicated in question UTACSP_OP_55, specify such jurisdictions and the reason why they are classifed as high risk.” (UTACSP_OP_56) is at least “1”</t>
        </is>
      </c>
      <c r="I59" s="39" t="inlineStr">
        <is>
          <t>Conditional</t>
        </is>
      </c>
      <c r="J59" s="39" t="inlineStr">
        <is>
          <t>string</t>
        </is>
      </c>
      <c r="K59" s="39" t="inlineStr"/>
      <c r="L59" s="39" t="inlineStr"/>
      <c r="M59" s="39" t="inlineStr"/>
      <c r="N59" s="39" t="inlineStr"/>
      <c r="O59" s="39" t="inlineStr"/>
      <c r="P59" s="39" t="inlineStr"/>
      <c r="Q59" s="39" t="inlineStr"/>
      <c r="R59" s="39" t="inlineStr"/>
      <c r="S59" s="39" t="inlineStr"/>
      <c r="T59" s="39" t="inlineStr"/>
      <c r="U59" s="39" t="inlineStr"/>
    </row>
    <row r="60">
      <c r="A60" s="37" t="inlineStr">
        <is>
          <t>UTACSP_OP_59_v1</t>
        </is>
      </c>
      <c r="B60" s="38" t="inlineStr">
        <is>
          <t>l)Number of currently serviced non-resident UBOs emanating from jurisdictions that have a CPI lower than 50</t>
        </is>
      </c>
      <c r="C60" s="38" t="inlineStr">
        <is>
          <t>General Guidance: UBO of multiple entities should be counted as one. CSPs may wish to refer to the Transparency International Website as one of the possible sources of Corruption Percentage Index.</t>
        </is>
      </c>
      <c r="D60" s="38" t="inlineStr">
        <is>
          <t>Client Base (CSP Services)</t>
        </is>
      </c>
      <c r="E60" s="38" t="inlineStr">
        <is>
          <t>Operations</t>
        </is>
      </c>
      <c r="F60" s="38" t="b">
        <v>1</v>
      </c>
      <c r="G60" s="38" t="inlineStr"/>
      <c r="H60" s="38" t="inlineStr">
        <is>
          <t>Always applicable</t>
        </is>
      </c>
      <c r="I60" s="38" t="inlineStr">
        <is>
          <t>Required</t>
        </is>
      </c>
      <c r="J60" s="38" t="inlineStr">
        <is>
          <t>integer</t>
        </is>
      </c>
      <c r="K60" s="38" t="inlineStr"/>
      <c r="L60" s="38" t="inlineStr"/>
      <c r="M60" s="38" t="inlineStr"/>
      <c r="N60" s="38" t="inlineStr"/>
      <c r="O60" s="38" t="inlineStr"/>
      <c r="P60" s="38" t="inlineStr"/>
      <c r="Q60" s="38" t="inlineStr"/>
      <c r="R60" s="38" t="inlineStr"/>
      <c r="S60" s="38" t="inlineStr"/>
      <c r="T60" s="38" t="inlineStr"/>
      <c r="U60" s="38" t="inlineStr"/>
    </row>
    <row r="61">
      <c r="A61" s="26" t="inlineStr">
        <is>
          <t>UTACSP_OP_60_v1</t>
        </is>
      </c>
      <c r="B61" s="39" t="inlineStr">
        <is>
          <t>m) Number of currently serviced UBOs introduced by third parties</t>
        </is>
      </c>
      <c r="C61" s="39" t="inlineStr">
        <is>
          <t>General Guidance: UBO of multiple entities should be counted as one. Where no UBOs were introduced by third parties, indicate as 0.</t>
        </is>
      </c>
      <c r="D61" s="39" t="inlineStr">
        <is>
          <t>Client Base (CSP Services)</t>
        </is>
      </c>
      <c r="E61" s="39" t="inlineStr">
        <is>
          <t>Operations</t>
        </is>
      </c>
      <c r="F61" s="39" t="b">
        <v>1</v>
      </c>
      <c r="G61" s="39" t="inlineStr"/>
      <c r="H61" s="39" t="inlineStr">
        <is>
          <t>Always applicable</t>
        </is>
      </c>
      <c r="I61" s="39" t="inlineStr">
        <is>
          <t>Required</t>
        </is>
      </c>
      <c r="J61" s="39" t="inlineStr">
        <is>
          <t>integer</t>
        </is>
      </c>
      <c r="K61" s="39" t="inlineStr"/>
      <c r="L61" s="39" t="inlineStr"/>
      <c r="M61" s="39" t="inlineStr"/>
      <c r="N61" s="39" t="inlineStr"/>
      <c r="O61" s="39" t="inlineStr"/>
      <c r="P61" s="39" t="inlineStr"/>
      <c r="Q61" s="39" t="inlineStr"/>
      <c r="R61" s="39" t="inlineStr"/>
      <c r="S61" s="39" t="inlineStr"/>
      <c r="T61" s="39" t="inlineStr"/>
      <c r="U61" s="39" t="inlineStr"/>
    </row>
    <row r="62">
      <c r="A62" s="37" t="inlineStr">
        <is>
          <t>UTACSP_OP_61_v1</t>
        </is>
      </c>
      <c r="B62" s="38" t="inlineStr">
        <is>
          <t>n) In case of UBOs who were introduced by third parties, what due diligence has been undertaken on the Introducer?</t>
        </is>
      </c>
      <c r="C62" s="38" t="inlineStr">
        <is>
          <t>Required if question UTACSP_OP_59 is answered with a value greater than or equal to 1.</t>
        </is>
      </c>
      <c r="D62" s="38" t="inlineStr">
        <is>
          <t>Client Base (CSP Services)</t>
        </is>
      </c>
      <c r="E62" s="38" t="inlineStr">
        <is>
          <t>Operations</t>
        </is>
      </c>
      <c r="F62" s="38" t="b">
        <v>0</v>
      </c>
      <c r="G62" s="38" t="inlineStr">
        <is>
          <t>UTACSP_OP_59 &gt;= 1</t>
        </is>
      </c>
      <c r="H62" s="38" t="inlineStr">
        <is>
          <t>“l)Number of currently serviced non-resident UBOs emanating from jurisdictions that have a CPI lower than 50” (UTACSP_OP_59) is at least “1”</t>
        </is>
      </c>
      <c r="I62" s="38" t="inlineStr">
        <is>
          <t>Conditional</t>
        </is>
      </c>
      <c r="J62" s="38" t="inlineStr">
        <is>
          <t>string</t>
        </is>
      </c>
      <c r="K62" s="38" t="inlineStr"/>
      <c r="L62" s="38" t="inlineStr"/>
      <c r="M62" s="38" t="inlineStr"/>
      <c r="N62" s="38" t="inlineStr"/>
      <c r="O62" s="38" t="inlineStr"/>
      <c r="P62" s="38" t="inlineStr"/>
      <c r="Q62" s="38" t="inlineStr"/>
      <c r="R62" s="38" t="inlineStr"/>
      <c r="S62" s="38" t="inlineStr"/>
      <c r="T62" s="38" t="inlineStr"/>
      <c r="U62" s="38" t="inlineStr"/>
    </row>
    <row r="63">
      <c r="A63" s="26" t="inlineStr">
        <is>
          <t>UTACSP_OP_62_v1</t>
        </is>
      </c>
      <c r="B63" s="39" t="inlineStr">
        <is>
          <t>o) Are the introducers regulated by the MFSA or any other Authority?</t>
        </is>
      </c>
      <c r="C63" s="39" t="inlineStr">
        <is>
          <t>Select one option from the allowed list of values.</t>
        </is>
      </c>
      <c r="D63" s="39" t="inlineStr">
        <is>
          <t>Client Base (CSP Services)</t>
        </is>
      </c>
      <c r="E63" s="39" t="inlineStr">
        <is>
          <t>Operations</t>
        </is>
      </c>
      <c r="F63" s="39" t="b">
        <v>1</v>
      </c>
      <c r="G63" s="39" t="inlineStr"/>
      <c r="H63" s="39" t="inlineStr">
        <is>
          <t>Always applicable</t>
        </is>
      </c>
      <c r="I63" s="39" t="inlineStr">
        <is>
          <t>Required</t>
        </is>
      </c>
      <c r="J63" s="39" t="inlineStr">
        <is>
          <t>string</t>
        </is>
      </c>
      <c r="K63" s="39" t="inlineStr"/>
      <c r="L63" s="39" t="inlineStr">
        <is>
          <t>enum-list</t>
        </is>
      </c>
      <c r="M63" s="39" t="inlineStr">
        <is>
          <t>Domestic | Foreign | N/A</t>
        </is>
      </c>
      <c r="N63" s="39" t="inlineStr"/>
      <c r="O63" s="39" t="inlineStr"/>
      <c r="P63" s="39" t="inlineStr"/>
      <c r="Q63" s="39" t="inlineStr"/>
      <c r="R63" s="39" t="inlineStr"/>
      <c r="S63" s="39" t="inlineStr"/>
      <c r="T63" s="39" t="inlineStr"/>
      <c r="U63" s="39" t="inlineStr"/>
    </row>
    <row r="64">
      <c r="A64" s="37" t="inlineStr">
        <is>
          <t>UTACSP_OP_63_v1</t>
        </is>
      </c>
      <c r="B64" s="38" t="inlineStr">
        <is>
          <t>Please indicate whether there are any marketing activities being undertaken by other entities within the group in relation of the CSP activities being undertaken by the Authorised Person.</t>
        </is>
      </c>
      <c r="C64" s="38" t="inlineStr">
        <is>
          <t>Select one option from the allowed list of values.</t>
        </is>
      </c>
      <c r="D64" s="38" t="inlineStr">
        <is>
          <t>Client Base (CSP Services)</t>
        </is>
      </c>
      <c r="E64" s="38" t="inlineStr">
        <is>
          <t>Operations</t>
        </is>
      </c>
      <c r="F64" s="38" t="b">
        <v>1</v>
      </c>
      <c r="G64" s="38" t="inlineStr"/>
      <c r="H64" s="38" t="inlineStr">
        <is>
          <t>Always applicable</t>
        </is>
      </c>
      <c r="I64" s="38" t="inlineStr">
        <is>
          <t>Required</t>
        </is>
      </c>
      <c r="J64" s="38" t="inlineStr">
        <is>
          <t>string</t>
        </is>
      </c>
      <c r="K64" s="38" t="inlineStr"/>
      <c r="L64" s="38" t="inlineStr">
        <is>
          <t>enum-list</t>
        </is>
      </c>
      <c r="M64" s="38" t="inlineStr">
        <is>
          <t>YES | NO | N/A</t>
        </is>
      </c>
      <c r="N64" s="38" t="inlineStr"/>
      <c r="O64" s="38" t="inlineStr"/>
      <c r="P64" s="38" t="inlineStr"/>
      <c r="Q64" s="38" t="inlineStr"/>
      <c r="R64" s="38" t="inlineStr"/>
      <c r="S64" s="38" t="inlineStr"/>
      <c r="T64" s="38" t="inlineStr"/>
      <c r="U64" s="38" t="inlineStr"/>
    </row>
    <row r="65">
      <c r="A65" s="26" t="inlineStr">
        <is>
          <t>UTACSP_OP_64_v1</t>
        </is>
      </c>
      <c r="B65" s="39" t="inlineStr">
        <is>
          <t>Please provide details of the entities.</t>
        </is>
      </c>
      <c r="C65" s="39" t="inlineStr">
        <is>
          <t>Required if question UTACSP_OP_62 is answered as YES.</t>
        </is>
      </c>
      <c r="D65" s="39" t="inlineStr">
        <is>
          <t>Client Base (CSP Services)</t>
        </is>
      </c>
      <c r="E65" s="39" t="inlineStr">
        <is>
          <t>Operations</t>
        </is>
      </c>
      <c r="F65" s="39" t="b">
        <v>0</v>
      </c>
      <c r="G65" s="39" t="inlineStr">
        <is>
          <t>UTACSP_OP_62 = "YES"</t>
        </is>
      </c>
      <c r="H65" s="39" t="inlineStr">
        <is>
          <t>“o) Are the introducers regulated by the MFSA or any other Authority?” (UTACSP_OP_62) is “YES”</t>
        </is>
      </c>
      <c r="I65" s="39" t="inlineStr">
        <is>
          <t>Conditional</t>
        </is>
      </c>
      <c r="J65" s="39" t="inlineStr">
        <is>
          <t>string</t>
        </is>
      </c>
      <c r="K65" s="39" t="inlineStr"/>
      <c r="L65" s="39" t="inlineStr"/>
      <c r="M65" s="39" t="inlineStr"/>
      <c r="N65" s="39" t="inlineStr"/>
      <c r="O65" s="39" t="inlineStr"/>
      <c r="P65" s="39" t="inlineStr"/>
      <c r="Q65" s="39" t="inlineStr"/>
      <c r="R65" s="39" t="inlineStr"/>
      <c r="S65" s="39" t="inlineStr"/>
      <c r="T65" s="39" t="inlineStr"/>
      <c r="U65" s="39" t="inlineStr"/>
    </row>
    <row r="66">
      <c r="A66" s="37" t="inlineStr">
        <is>
          <t>UTACSP_OP_65_v1</t>
        </is>
      </c>
      <c r="B66" s="38" t="inlineStr">
        <is>
          <t>p) What measures are taken to mitigate risks emanating from clients from high risk jurisdictions and/or clients who are PEPs. If 'Others' is selected, then please include details in the next section.</t>
        </is>
      </c>
      <c r="C66" s="38" t="inlineStr">
        <is>
          <t>If more then one applies, kindly tick the relevant ones.Select all applicable options from the allowed list of values.</t>
        </is>
      </c>
      <c r="D66" s="38" t="inlineStr">
        <is>
          <t>Client Base (CSP Services)</t>
        </is>
      </c>
      <c r="E66" s="38" t="inlineStr">
        <is>
          <t>Operations</t>
        </is>
      </c>
      <c r="F66" s="38" t="b">
        <v>1</v>
      </c>
      <c r="G66" s="38" t="inlineStr"/>
      <c r="H66" s="38" t="inlineStr">
        <is>
          <t>Always applicable</t>
        </is>
      </c>
      <c r="I66" s="38" t="inlineStr">
        <is>
          <t>Required</t>
        </is>
      </c>
      <c r="J66" s="38" t="inlineStr">
        <is>
          <t>array</t>
        </is>
      </c>
      <c r="K66" s="38" t="inlineStr">
        <is>
          <t>string</t>
        </is>
      </c>
      <c r="L66" s="38" t="inlineStr">
        <is>
          <t>enum-list</t>
        </is>
      </c>
      <c r="M66" s="38" t="inlineStr">
        <is>
          <t>conduct enhanced due diligence | more frequent ongoing monitoring | always be signatiry on bank accounts | always be part of directors | all of the above | other.</t>
        </is>
      </c>
      <c r="N66" s="38" t="inlineStr"/>
      <c r="O66" s="38" t="inlineStr"/>
      <c r="P66" s="38" t="inlineStr"/>
      <c r="Q66" s="38" t="inlineStr"/>
      <c r="R66" s="38" t="inlineStr"/>
      <c r="S66" s="38" t="inlineStr"/>
      <c r="T66" s="38" t="inlineStr"/>
      <c r="U66" s="38" t="inlineStr"/>
    </row>
    <row r="67">
      <c r="A67" s="26" t="inlineStr">
        <is>
          <t>UTACSP_OP_66_v1</t>
        </is>
      </c>
      <c r="B67" s="39" t="inlineStr">
        <is>
          <t>Specify details of 'other' measures.</t>
        </is>
      </c>
      <c r="C67" s="39" t="inlineStr">
        <is>
          <t>Required if question UTACSP_OP_64 is answered as one of: Other.</t>
        </is>
      </c>
      <c r="D67" s="39" t="inlineStr">
        <is>
          <t>Client Base (CSP Services)</t>
        </is>
      </c>
      <c r="E67" s="39" t="inlineStr">
        <is>
          <t>Operations</t>
        </is>
      </c>
      <c r="F67" s="39" t="b">
        <v>0</v>
      </c>
      <c r="G67" s="39" t="inlineStr">
        <is>
          <t>UTACSP_OP_64 IN ("Other")</t>
        </is>
      </c>
      <c r="H67" s="39" t="inlineStr">
        <is>
          <t>“Please provide details of the entities.” (UTACSP_OP_64) is one of: “Other”</t>
        </is>
      </c>
      <c r="I67" s="39" t="inlineStr">
        <is>
          <t>Conditional</t>
        </is>
      </c>
      <c r="J67" s="39" t="inlineStr">
        <is>
          <t>string</t>
        </is>
      </c>
      <c r="K67" s="39" t="inlineStr"/>
      <c r="L67" s="39" t="inlineStr"/>
      <c r="M67" s="39" t="inlineStr"/>
      <c r="N67" s="39" t="inlineStr"/>
      <c r="O67" s="39" t="inlineStr"/>
      <c r="P67" s="39" t="inlineStr"/>
      <c r="Q67" s="39" t="inlineStr"/>
      <c r="R67" s="39" t="inlineStr"/>
      <c r="S67" s="39" t="inlineStr"/>
      <c r="T67" s="39" t="inlineStr"/>
      <c r="U67" s="39" t="inlineStr"/>
    </row>
    <row r="68">
      <c r="A68" s="37" t="inlineStr">
        <is>
          <t>UTACSP_OP_67_v1</t>
        </is>
      </c>
      <c r="B68" s="38" t="inlineStr">
        <is>
          <t>q) How do you describe your approach to new business? If 'Other' is selcted, then please specify in the next question.</t>
        </is>
      </c>
      <c r="C68" s="38" t="inlineStr">
        <is>
          <t>Select one option from the allowed list of values.</t>
        </is>
      </c>
      <c r="D68" s="38" t="inlineStr">
        <is>
          <t>Client Base (CSP Services)</t>
        </is>
      </c>
      <c r="E68" s="38" t="inlineStr">
        <is>
          <t>Operations</t>
        </is>
      </c>
      <c r="F68" s="38" t="b">
        <v>1</v>
      </c>
      <c r="G68" s="38" t="inlineStr"/>
      <c r="H68" s="38" t="inlineStr">
        <is>
          <t>Always applicable</t>
        </is>
      </c>
      <c r="I68" s="38" t="inlineStr">
        <is>
          <t>Required</t>
        </is>
      </c>
      <c r="J68" s="38" t="inlineStr">
        <is>
          <t>string</t>
        </is>
      </c>
      <c r="K68" s="38" t="inlineStr"/>
      <c r="L68" s="38" t="inlineStr">
        <is>
          <t>enum-list</t>
        </is>
      </c>
      <c r="M68" s="38" t="inlineStr">
        <is>
          <t>Conservative | Accept all proposed clients | Accept only low/medium risk clients | Other</t>
        </is>
      </c>
      <c r="N68" s="38" t="inlineStr"/>
      <c r="O68" s="38" t="inlineStr"/>
      <c r="P68" s="38" t="inlineStr"/>
      <c r="Q68" s="38" t="inlineStr"/>
      <c r="R68" s="38" t="inlineStr"/>
      <c r="S68" s="38" t="inlineStr"/>
      <c r="T68" s="38" t="inlineStr"/>
      <c r="U68" s="38" t="inlineStr"/>
    </row>
    <row r="69">
      <c r="A69" s="26" t="inlineStr">
        <is>
          <t>UTACSP_OP_68_v1</t>
        </is>
      </c>
      <c r="B69" s="39" t="inlineStr">
        <is>
          <t>Specify details of 'other' approaches.</t>
        </is>
      </c>
      <c r="C69" s="39" t="inlineStr">
        <is>
          <t>Required if question UTACSP_OP_66 is answered as Other.</t>
        </is>
      </c>
      <c r="D69" s="39" t="inlineStr">
        <is>
          <t>Client Base (CSP Services)</t>
        </is>
      </c>
      <c r="E69" s="39" t="inlineStr">
        <is>
          <t>Operations</t>
        </is>
      </c>
      <c r="F69" s="39" t="b">
        <v>0</v>
      </c>
      <c r="G69" s="39" t="inlineStr">
        <is>
          <t>UTACSP_OP_66 = "Other"</t>
        </is>
      </c>
      <c r="H69" s="39" t="inlineStr">
        <is>
          <t>“Specify details of 'other' measures.” (UTACSP_OP_66) is “Other”</t>
        </is>
      </c>
      <c r="I69" s="39" t="inlineStr">
        <is>
          <t>Conditional</t>
        </is>
      </c>
      <c r="J69" s="39" t="inlineStr">
        <is>
          <t>string</t>
        </is>
      </c>
      <c r="K69" s="39" t="inlineStr"/>
      <c r="L69" s="39" t="inlineStr"/>
      <c r="M69" s="39" t="inlineStr"/>
      <c r="N69" s="39" t="inlineStr"/>
      <c r="O69" s="39" t="inlineStr"/>
      <c r="P69" s="39" t="inlineStr"/>
      <c r="Q69" s="39" t="inlineStr"/>
      <c r="R69" s="39" t="inlineStr"/>
      <c r="S69" s="39" t="inlineStr"/>
      <c r="T69" s="39" t="inlineStr"/>
      <c r="U69" s="39" t="inlineStr"/>
    </row>
    <row r="70">
      <c r="A70" s="37" t="inlineStr">
        <is>
          <t>UTACSP_OP_69_v1</t>
        </is>
      </c>
      <c r="B70" s="38" t="inlineStr">
        <is>
          <t>r) Is the CSP/  management focused on rapid growth/pursuing or protecting market share? If 'Other' is selcted, please provide details in the next question.</t>
        </is>
      </c>
      <c r="C70" s="38" t="inlineStr">
        <is>
          <t>Select one option from the allowed list of values.</t>
        </is>
      </c>
      <c r="D70" s="38" t="inlineStr">
        <is>
          <t>Client Base (CSP Services)</t>
        </is>
      </c>
      <c r="E70" s="38" t="inlineStr">
        <is>
          <t>Operations</t>
        </is>
      </c>
      <c r="F70" s="38" t="b">
        <v>1</v>
      </c>
      <c r="G70" s="38" t="inlineStr"/>
      <c r="H70" s="38" t="inlineStr">
        <is>
          <t>Always applicable</t>
        </is>
      </c>
      <c r="I70" s="38" t="inlineStr">
        <is>
          <t>Required</t>
        </is>
      </c>
      <c r="J70" s="38" t="inlineStr">
        <is>
          <t>string</t>
        </is>
      </c>
      <c r="K70" s="38" t="inlineStr"/>
      <c r="L70" s="38" t="inlineStr">
        <is>
          <t>enum-list</t>
        </is>
      </c>
      <c r="M70" s="38" t="inlineStr">
        <is>
          <t>Rapid Growth | Protecting Market Share | Pursuing Market Share | Other</t>
        </is>
      </c>
      <c r="N70" s="38" t="inlineStr"/>
      <c r="O70" s="38" t="inlineStr"/>
      <c r="P70" s="38" t="inlineStr"/>
      <c r="Q70" s="38" t="inlineStr"/>
      <c r="R70" s="38" t="inlineStr"/>
      <c r="S70" s="38" t="inlineStr"/>
      <c r="T70" s="38" t="inlineStr"/>
      <c r="U70" s="38" t="inlineStr"/>
    </row>
    <row r="71">
      <c r="A71" s="26" t="inlineStr">
        <is>
          <t>UTACSP_OP_70_v1</t>
        </is>
      </c>
      <c r="B71" s="39" t="inlineStr">
        <is>
          <t>Specify details of 'other' approaches towards growth of market share.</t>
        </is>
      </c>
      <c r="C71" s="39" t="inlineStr">
        <is>
          <t>Required if question UTACSP_OP_68 is answered as Other.</t>
        </is>
      </c>
      <c r="D71" s="39" t="inlineStr">
        <is>
          <t>Client Base (CSP Services)</t>
        </is>
      </c>
      <c r="E71" s="39" t="inlineStr">
        <is>
          <t>Operations</t>
        </is>
      </c>
      <c r="F71" s="39" t="b">
        <v>0</v>
      </c>
      <c r="G71" s="39" t="inlineStr">
        <is>
          <t>UTACSP_OP_68 = "Other"</t>
        </is>
      </c>
      <c r="H71" s="39" t="inlineStr">
        <is>
          <t>“Specify details of 'other' approaches.” (UTACSP_OP_68) is “Other”</t>
        </is>
      </c>
      <c r="I71" s="39" t="inlineStr">
        <is>
          <t>Conditional</t>
        </is>
      </c>
      <c r="J71" s="39" t="inlineStr">
        <is>
          <t>string</t>
        </is>
      </c>
      <c r="K71" s="39" t="inlineStr"/>
      <c r="L71" s="39" t="inlineStr"/>
      <c r="M71" s="39" t="inlineStr"/>
      <c r="N71" s="39" t="inlineStr"/>
      <c r="O71" s="39" t="inlineStr"/>
      <c r="P71" s="39" t="inlineStr"/>
      <c r="Q71" s="39" t="inlineStr"/>
      <c r="R71" s="39" t="inlineStr"/>
      <c r="S71" s="39" t="inlineStr"/>
      <c r="T71" s="39" t="inlineStr"/>
      <c r="U71" s="39" t="inlineStr"/>
    </row>
    <row r="72">
      <c r="A72" s="37" t="inlineStr">
        <is>
          <t>UTACSP_OP_71_v1</t>
        </is>
      </c>
      <c r="B72" s="38" t="inlineStr">
        <is>
          <t>s) What is the CSP's Target Market?</t>
        </is>
      </c>
      <c r="C72" s="38" t="inlineStr">
        <is>
          <t>N/A</t>
        </is>
      </c>
      <c r="D72" s="38" t="inlineStr">
        <is>
          <t>Client Base (CSP Services)</t>
        </is>
      </c>
      <c r="E72" s="38" t="inlineStr">
        <is>
          <t>Operations</t>
        </is>
      </c>
      <c r="F72" s="38" t="b">
        <v>1</v>
      </c>
      <c r="G72" s="38" t="inlineStr"/>
      <c r="H72" s="38" t="inlineStr">
        <is>
          <t>Always applicable</t>
        </is>
      </c>
      <c r="I72" s="38" t="inlineStr">
        <is>
          <t>Required</t>
        </is>
      </c>
      <c r="J72" s="38" t="inlineStr">
        <is>
          <t>string</t>
        </is>
      </c>
      <c r="K72" s="38" t="inlineStr"/>
      <c r="L72" s="38" t="inlineStr"/>
      <c r="M72" s="38" t="inlineStr"/>
      <c r="N72" s="38" t="inlineStr"/>
      <c r="O72" s="38" t="inlineStr"/>
      <c r="P72" s="38" t="inlineStr"/>
      <c r="Q72" s="38" t="inlineStr"/>
      <c r="R72" s="38" t="inlineStr"/>
      <c r="S72" s="38" t="inlineStr"/>
      <c r="T72" s="38" t="inlineStr"/>
      <c r="U72" s="38" t="inlineStr"/>
    </row>
    <row r="73">
      <c r="A73" s="26" t="inlineStr">
        <is>
          <t>UTACSP_GV_72_v1</t>
        </is>
      </c>
      <c r="B73" s="39" t="inlineStr">
        <is>
          <t>Does the CSP form part of a group?</t>
        </is>
      </c>
      <c r="C73" s="39" t="inlineStr">
        <is>
          <t>Select one option from the allowed list of values.
Required if question UTACSP_GI_1 is answered as Legal Person.</t>
        </is>
      </c>
      <c r="D73" s="39" t="inlineStr">
        <is>
          <t>Organisation</t>
        </is>
      </c>
      <c r="E73" s="39" t="inlineStr">
        <is>
          <t>Governance</t>
        </is>
      </c>
      <c r="F73" s="39" t="b">
        <v>0</v>
      </c>
      <c r="G73" s="39" t="inlineStr">
        <is>
          <t>UTACSP_GI_1 = "Legal Person"</t>
        </is>
      </c>
      <c r="H73" s="39" t="inlineStr">
        <is>
          <t>“Please choose the Authorised Person Type” (UTACSP_GI_1) is “Legal Person”</t>
        </is>
      </c>
      <c r="I73" s="39" t="inlineStr">
        <is>
          <t>Conditional</t>
        </is>
      </c>
      <c r="J73" s="39" t="inlineStr">
        <is>
          <t>string</t>
        </is>
      </c>
      <c r="K73" s="39" t="inlineStr"/>
      <c r="L73" s="39" t="inlineStr">
        <is>
          <t>enum-list</t>
        </is>
      </c>
      <c r="M73" s="39" t="inlineStr">
        <is>
          <t>YES | NO</t>
        </is>
      </c>
      <c r="N73" s="39" t="inlineStr"/>
      <c r="O73" s="39" t="inlineStr"/>
      <c r="P73" s="39" t="inlineStr"/>
      <c r="Q73" s="39" t="inlineStr"/>
      <c r="R73" s="39" t="inlineStr"/>
      <c r="S73" s="39" t="inlineStr"/>
      <c r="T73" s="39" t="inlineStr"/>
      <c r="U73" s="39" t="inlineStr"/>
    </row>
    <row r="74">
      <c r="A74" s="37" t="inlineStr">
        <is>
          <t>UTACSP_GV_73_v1</t>
        </is>
      </c>
      <c r="B74" s="38" t="inlineStr">
        <is>
          <t>a) Provide details of the relationship that the CSP has with the other members of the group.</t>
        </is>
      </c>
      <c r="C74" s="38" t="inlineStr">
        <is>
          <t>Explain any centralised functions and the degree of control and influence exercised by the parent or other member of the group.Required if question UTACSP_GV_72 is answered as YES.</t>
        </is>
      </c>
      <c r="D74" s="38" t="inlineStr">
        <is>
          <t>Organisation</t>
        </is>
      </c>
      <c r="E74" s="38" t="inlineStr">
        <is>
          <t>Governance</t>
        </is>
      </c>
      <c r="F74" s="38" t="b">
        <v>0</v>
      </c>
      <c r="G74" s="38" t="inlineStr">
        <is>
          <t>UTACSP_GV_72 = "YES"</t>
        </is>
      </c>
      <c r="H74" s="38" t="inlineStr">
        <is>
          <t>“Does the CSP form part of a group?” (UTACSP_GV_72) is “YES”</t>
        </is>
      </c>
      <c r="I74" s="38" t="inlineStr">
        <is>
          <t>Conditional</t>
        </is>
      </c>
      <c r="J74" s="38" t="inlineStr">
        <is>
          <t>string</t>
        </is>
      </c>
      <c r="K74" s="38" t="inlineStr"/>
      <c r="L74" s="38" t="inlineStr"/>
      <c r="M74" s="38" t="inlineStr"/>
      <c r="N74" s="38" t="inlineStr"/>
      <c r="O74" s="38" t="inlineStr"/>
      <c r="P74" s="38" t="inlineStr"/>
      <c r="Q74" s="38" t="inlineStr"/>
      <c r="R74" s="38" t="inlineStr"/>
      <c r="S74" s="38" t="inlineStr"/>
      <c r="T74" s="38" t="inlineStr"/>
      <c r="U74" s="38" t="inlineStr"/>
    </row>
    <row r="75">
      <c r="A75" s="26" t="inlineStr">
        <is>
          <t>UTACSP_GV_74_v1</t>
        </is>
      </c>
      <c r="B75" s="39" t="inlineStr">
        <is>
          <t>a) An organigram of the CSP showing the ownership structure and UBOs should be attached to this return.</t>
        </is>
      </c>
      <c r="C75" s="39" t="inlineStr">
        <is>
          <t>Indicate the percentage of shares held in the organigram.Select one option from the allowed list of values.
Required if question UTACSP_GI_1 is answered as Legal Person.</t>
        </is>
      </c>
      <c r="D75" s="39" t="inlineStr">
        <is>
          <t>Organisation</t>
        </is>
      </c>
      <c r="E75" s="39" t="inlineStr">
        <is>
          <t>Governance</t>
        </is>
      </c>
      <c r="F75" s="39" t="b">
        <v>0</v>
      </c>
      <c r="G75" s="39" t="inlineStr">
        <is>
          <t>UTACSP_GI_1 = "Legal Person"</t>
        </is>
      </c>
      <c r="H75" s="39" t="inlineStr">
        <is>
          <t>“Please choose the Authorised Person Type” (UTACSP_GI_1) is “Legal Person”</t>
        </is>
      </c>
      <c r="I75" s="39" t="inlineStr">
        <is>
          <t>Conditional</t>
        </is>
      </c>
      <c r="J75" s="39" t="inlineStr">
        <is>
          <t>string</t>
        </is>
      </c>
      <c r="K75" s="39" t="inlineStr"/>
      <c r="L75" s="39" t="inlineStr">
        <is>
          <t>enum-list</t>
        </is>
      </c>
      <c r="M75" s="39" t="inlineStr">
        <is>
          <t>Attached</t>
        </is>
      </c>
      <c r="N75" s="39" t="inlineStr"/>
      <c r="O75" s="39" t="inlineStr"/>
      <c r="P75" s="39" t="inlineStr"/>
      <c r="Q75" s="39" t="inlineStr"/>
      <c r="R75" s="39" t="inlineStr"/>
      <c r="S75" s="39" t="inlineStr"/>
      <c r="T75" s="39" t="inlineStr"/>
      <c r="U75" s="39" t="inlineStr"/>
    </row>
    <row r="76">
      <c r="A76" s="37" t="inlineStr">
        <is>
          <t>UTACSP_GV_75_v1</t>
        </is>
      </c>
      <c r="B76" s="38" t="inlineStr">
        <is>
          <t>b) Does the CSP share any resources with any entities within the group or with other external / related entities?</t>
        </is>
      </c>
      <c r="C76" s="38" t="inlineStr">
        <is>
          <t>All Authorised Persons, are to include information on resources which are shared with third parties, such as office space, IT services, staff and utilities etcSelect one option from the allowed list of values.</t>
        </is>
      </c>
      <c r="D76" s="38" t="inlineStr">
        <is>
          <t>Organisation</t>
        </is>
      </c>
      <c r="E76" s="38" t="inlineStr">
        <is>
          <t>Governance</t>
        </is>
      </c>
      <c r="F76" s="38" t="b">
        <v>1</v>
      </c>
      <c r="G76" s="38" t="inlineStr"/>
      <c r="H76" s="38" t="inlineStr">
        <is>
          <t>Always applicable</t>
        </is>
      </c>
      <c r="I76" s="38" t="inlineStr">
        <is>
          <t>Required</t>
        </is>
      </c>
      <c r="J76" s="38" t="inlineStr">
        <is>
          <t>string</t>
        </is>
      </c>
      <c r="K76" s="38" t="inlineStr"/>
      <c r="L76" s="38" t="inlineStr">
        <is>
          <t>enum-list</t>
        </is>
      </c>
      <c r="M76" s="38" t="inlineStr">
        <is>
          <t>YES | NO</t>
        </is>
      </c>
      <c r="N76" s="38" t="inlineStr"/>
      <c r="O76" s="38" t="inlineStr"/>
      <c r="P76" s="38" t="inlineStr"/>
      <c r="Q76" s="38" t="inlineStr"/>
      <c r="R76" s="38" t="inlineStr"/>
      <c r="S76" s="38" t="inlineStr"/>
      <c r="T76" s="38" t="inlineStr"/>
      <c r="U76" s="38" t="inlineStr"/>
    </row>
    <row r="77">
      <c r="A77" s="26" t="inlineStr">
        <is>
          <t>UTACSP_GV_76_v1</t>
        </is>
      </c>
      <c r="B77" s="39" t="inlineStr">
        <is>
          <t>b) Please identify resources and in the case where staff is being shared, please include details of the method of operations.</t>
        </is>
      </c>
      <c r="C77" s="39" t="inlineStr">
        <is>
          <t>All Authorised Persons, are to include information on resources which are shared with third parties, such as office space, IT services, staff and utilities etcRequired if question UTACSP_GV_74 is answered as YES.</t>
        </is>
      </c>
      <c r="D77" s="39" t="inlineStr">
        <is>
          <t>Organisation</t>
        </is>
      </c>
      <c r="E77" s="39" t="inlineStr">
        <is>
          <t>Governance</t>
        </is>
      </c>
      <c r="F77" s="39" t="b">
        <v>0</v>
      </c>
      <c r="G77" s="39" t="inlineStr">
        <is>
          <t>UTACSP_GV_74 = "YES"</t>
        </is>
      </c>
      <c r="H77" s="39" t="inlineStr">
        <is>
          <t>“a) An organigram of the CSP showing the ownership structure and UBOs should be attached to this return.” (UTACSP_GV_74) is “YES”</t>
        </is>
      </c>
      <c r="I77" s="39" t="inlineStr">
        <is>
          <t>Conditional</t>
        </is>
      </c>
      <c r="J77" s="39" t="inlineStr">
        <is>
          <t>string</t>
        </is>
      </c>
      <c r="K77" s="39" t="inlineStr"/>
      <c r="L77" s="39" t="inlineStr"/>
      <c r="M77" s="39" t="inlineStr"/>
      <c r="N77" s="39" t="inlineStr"/>
      <c r="O77" s="39" t="inlineStr"/>
      <c r="P77" s="39" t="inlineStr"/>
      <c r="Q77" s="39" t="inlineStr"/>
      <c r="R77" s="39" t="inlineStr"/>
      <c r="S77" s="39" t="inlineStr"/>
      <c r="T77" s="39" t="inlineStr"/>
      <c r="U77" s="39" t="inlineStr"/>
    </row>
    <row r="78">
      <c r="A78" s="37" t="inlineStr">
        <is>
          <t>UTACSP_GV_77_v1</t>
        </is>
      </c>
      <c r="B78" s="38" t="inlineStr">
        <is>
          <t>Does the CSP have resource sharing agreements in place?</t>
        </is>
      </c>
      <c r="C78" s="38" t="inlineStr">
        <is>
          <t>Select one option from the allowed list of values.</t>
        </is>
      </c>
      <c r="D78" s="38" t="inlineStr">
        <is>
          <t>Organisation</t>
        </is>
      </c>
      <c r="E78" s="38" t="inlineStr">
        <is>
          <t>Governance</t>
        </is>
      </c>
      <c r="F78" s="38" t="b">
        <v>1</v>
      </c>
      <c r="G78" s="38" t="inlineStr"/>
      <c r="H78" s="38" t="inlineStr">
        <is>
          <t>Always applicable</t>
        </is>
      </c>
      <c r="I78" s="38" t="inlineStr">
        <is>
          <t>Required</t>
        </is>
      </c>
      <c r="J78" s="38" t="inlineStr">
        <is>
          <t>string</t>
        </is>
      </c>
      <c r="K78" s="38" t="inlineStr"/>
      <c r="L78" s="38" t="inlineStr">
        <is>
          <t>enum-list</t>
        </is>
      </c>
      <c r="M78" s="38" t="inlineStr">
        <is>
          <t>YES | NO | N/A</t>
        </is>
      </c>
      <c r="N78" s="38" t="inlineStr"/>
      <c r="O78" s="38" t="inlineStr"/>
      <c r="P78" s="38" t="inlineStr"/>
      <c r="Q78" s="38" t="inlineStr"/>
      <c r="R78" s="38" t="inlineStr"/>
      <c r="S78" s="38" t="inlineStr"/>
      <c r="T78" s="38" t="inlineStr"/>
      <c r="U78" s="38" t="inlineStr"/>
    </row>
    <row r="79">
      <c r="A79" s="26" t="inlineStr">
        <is>
          <t>UTACSP_GV_78_v1</t>
        </is>
      </c>
      <c r="B79" s="39" t="inlineStr">
        <is>
          <t>Do such agreements include a confidentiality clause?</t>
        </is>
      </c>
      <c r="C79" s="39" t="inlineStr">
        <is>
          <t>Select one option from the allowed list of values.
Required if question UTACSP_GV_76 is answered as YES.</t>
        </is>
      </c>
      <c r="D79" s="39" t="inlineStr">
        <is>
          <t>Organisation</t>
        </is>
      </c>
      <c r="E79" s="39" t="inlineStr">
        <is>
          <t>Governance</t>
        </is>
      </c>
      <c r="F79" s="39" t="b">
        <v>0</v>
      </c>
      <c r="G79" s="39" t="inlineStr">
        <is>
          <t>UTACSP_GV_76 = "YES"</t>
        </is>
      </c>
      <c r="H79" s="39" t="inlineStr">
        <is>
          <t>“b) Please identify resources and in the case where staff is being shared, please include details of the method of operations.” (UTACSP_GV_76) is “YES”</t>
        </is>
      </c>
      <c r="I79" s="39" t="inlineStr">
        <is>
          <t>Conditional</t>
        </is>
      </c>
      <c r="J79" s="39" t="inlineStr">
        <is>
          <t>string</t>
        </is>
      </c>
      <c r="K79" s="39" t="inlineStr"/>
      <c r="L79" s="39" t="inlineStr">
        <is>
          <t>enum-list</t>
        </is>
      </c>
      <c r="M79" s="39" t="inlineStr">
        <is>
          <t>YES | NO | N/A</t>
        </is>
      </c>
      <c r="N79" s="39" t="inlineStr"/>
      <c r="O79" s="39" t="inlineStr"/>
      <c r="P79" s="39" t="inlineStr"/>
      <c r="Q79" s="39" t="inlineStr"/>
      <c r="R79" s="39" t="inlineStr"/>
      <c r="S79" s="39" t="inlineStr"/>
      <c r="T79" s="39" t="inlineStr"/>
      <c r="U79" s="39" t="inlineStr"/>
    </row>
    <row r="80">
      <c r="A80" s="37" t="inlineStr">
        <is>
          <t>UTACSP_GV_79_v1</t>
        </is>
      </c>
      <c r="B80" s="38" t="inlineStr">
        <is>
          <t>Has the management body/ Individual CSP assigned some of its functions and duties to sub-committees?</t>
        </is>
      </c>
      <c r="C80" s="38" t="inlineStr">
        <is>
          <t>Select one option from the allowed list of values.</t>
        </is>
      </c>
      <c r="D80" s="38" t="inlineStr">
        <is>
          <t>Management Body</t>
        </is>
      </c>
      <c r="E80" s="38" t="inlineStr">
        <is>
          <t>Governance</t>
        </is>
      </c>
      <c r="F80" s="38" t="b">
        <v>1</v>
      </c>
      <c r="G80" s="38" t="inlineStr"/>
      <c r="H80" s="38" t="inlineStr">
        <is>
          <t>Always applicable</t>
        </is>
      </c>
      <c r="I80" s="38" t="inlineStr">
        <is>
          <t>Required</t>
        </is>
      </c>
      <c r="J80" s="38" t="inlineStr">
        <is>
          <t>string</t>
        </is>
      </c>
      <c r="K80" s="38" t="inlineStr"/>
      <c r="L80" s="38" t="inlineStr">
        <is>
          <t>enum-list</t>
        </is>
      </c>
      <c r="M80" s="38" t="inlineStr">
        <is>
          <t>YES | NO</t>
        </is>
      </c>
      <c r="N80" s="38" t="inlineStr"/>
      <c r="O80" s="38" t="inlineStr"/>
      <c r="P80" s="38" t="inlineStr"/>
      <c r="Q80" s="38" t="inlineStr"/>
      <c r="R80" s="38" t="inlineStr"/>
      <c r="S80" s="38" t="inlineStr"/>
      <c r="T80" s="38" t="inlineStr"/>
      <c r="U80" s="38" t="inlineStr"/>
    </row>
    <row r="81">
      <c r="A81" s="26" t="inlineStr">
        <is>
          <t>UTACSP_GV_80_v1</t>
        </is>
      </c>
      <c r="B81" s="39" t="inlineStr">
        <is>
          <t>Kindly provide details of the composition of these sub-committees and the responsibilities assigned to them.</t>
        </is>
      </c>
      <c r="C81" s="39" t="inlineStr">
        <is>
          <t>Required if question UTACSP_GV_78 is answered as YES.</t>
        </is>
      </c>
      <c r="D81" s="39" t="inlineStr">
        <is>
          <t>Management Body</t>
        </is>
      </c>
      <c r="E81" s="39" t="inlineStr">
        <is>
          <t>Governance</t>
        </is>
      </c>
      <c r="F81" s="39" t="b">
        <v>0</v>
      </c>
      <c r="G81" s="39" t="inlineStr">
        <is>
          <t>UTACSP_GV_78 = "YES"</t>
        </is>
      </c>
      <c r="H81" s="39" t="inlineStr">
        <is>
          <t>“Do such agreements include a confidentiality clause?” (UTACSP_GV_78) is “YES”</t>
        </is>
      </c>
      <c r="I81" s="39" t="inlineStr">
        <is>
          <t>Conditional</t>
        </is>
      </c>
      <c r="J81" s="39" t="inlineStr">
        <is>
          <t>string</t>
        </is>
      </c>
      <c r="K81" s="39" t="inlineStr"/>
      <c r="L81" s="39" t="inlineStr"/>
      <c r="M81" s="39" t="inlineStr"/>
      <c r="N81" s="39" t="inlineStr"/>
      <c r="O81" s="39" t="inlineStr"/>
      <c r="P81" s="39" t="inlineStr"/>
      <c r="Q81" s="39" t="inlineStr"/>
      <c r="R81" s="39" t="inlineStr"/>
      <c r="S81" s="39" t="inlineStr"/>
      <c r="T81" s="39" t="inlineStr"/>
      <c r="U81" s="39" t="inlineStr"/>
    </row>
    <row r="82">
      <c r="A82" s="37" t="inlineStr">
        <is>
          <t>UTACSP_GV_81_v1</t>
        </is>
      </c>
      <c r="B82" s="38" t="inlineStr">
        <is>
          <t>How often does the CSP`s management body meet? If 'Other' is selected, please specify in the next question.</t>
        </is>
      </c>
      <c r="C82" s="38" t="inlineStr">
        <is>
          <t>Select one option from the allowed list of values.
Required if question UTACSP_GI_1 is answered as Legal Person.</t>
        </is>
      </c>
      <c r="D82" s="38" t="inlineStr">
        <is>
          <t>Management Body</t>
        </is>
      </c>
      <c r="E82" s="38" t="inlineStr">
        <is>
          <t>Governance</t>
        </is>
      </c>
      <c r="F82" s="38" t="b">
        <v>0</v>
      </c>
      <c r="G82" s="38" t="inlineStr">
        <is>
          <t>UTACSP_GI_1 = "Legal Person"</t>
        </is>
      </c>
      <c r="H82" s="38" t="inlineStr">
        <is>
          <t>“Please choose the Authorised Person Type” (UTACSP_GI_1) is “Legal Person”</t>
        </is>
      </c>
      <c r="I82" s="38" t="inlineStr">
        <is>
          <t>Conditional</t>
        </is>
      </c>
      <c r="J82" s="38" t="inlineStr">
        <is>
          <t>string</t>
        </is>
      </c>
      <c r="K82" s="38" t="inlineStr"/>
      <c r="L82" s="38" t="inlineStr">
        <is>
          <t>enum-list</t>
        </is>
      </c>
      <c r="M82" s="38" t="inlineStr">
        <is>
          <t>Monthly | Quarterly | Semi-Anually | Anually | Other</t>
        </is>
      </c>
      <c r="N82" s="38" t="inlineStr"/>
      <c r="O82" s="38" t="inlineStr"/>
      <c r="P82" s="38" t="inlineStr"/>
      <c r="Q82" s="38" t="inlineStr"/>
      <c r="R82" s="38" t="inlineStr"/>
      <c r="S82" s="38" t="inlineStr"/>
      <c r="T82" s="38" t="inlineStr"/>
      <c r="U82" s="38" t="inlineStr"/>
    </row>
    <row r="83">
      <c r="A83" s="26" t="inlineStr">
        <is>
          <t>UTACSP_GV_82_v1</t>
        </is>
      </c>
      <c r="B83" s="39" t="inlineStr">
        <is>
          <t>Specify the frequency of meetings</t>
        </is>
      </c>
      <c r="C83" s="39" t="inlineStr">
        <is>
          <t>If 'Other' is selected, please specify the frequency of the management body meetings.Required if question UTACSP_GV_80 is answered as Other.</t>
        </is>
      </c>
      <c r="D83" s="39" t="inlineStr">
        <is>
          <t>Management Body</t>
        </is>
      </c>
      <c r="E83" s="39" t="inlineStr">
        <is>
          <t>Governance</t>
        </is>
      </c>
      <c r="F83" s="39" t="b">
        <v>0</v>
      </c>
      <c r="G83" s="39" t="inlineStr">
        <is>
          <t>UTACSP_GV_80 = "Other"</t>
        </is>
      </c>
      <c r="H83" s="39" t="inlineStr">
        <is>
          <t>“Kindly provide details of the composition of these sub-committees and the responsibilities assigned to them.” (UTACSP_GV_80) is “Other”</t>
        </is>
      </c>
      <c r="I83" s="39" t="inlineStr">
        <is>
          <t>Conditional</t>
        </is>
      </c>
      <c r="J83" s="39" t="inlineStr">
        <is>
          <t>string</t>
        </is>
      </c>
      <c r="K83" s="39" t="inlineStr"/>
      <c r="L83" s="39" t="inlineStr"/>
      <c r="M83" s="39" t="inlineStr"/>
      <c r="N83" s="39" t="inlineStr"/>
      <c r="O83" s="39" t="inlineStr"/>
      <c r="P83" s="39" t="inlineStr"/>
      <c r="Q83" s="39" t="inlineStr"/>
      <c r="R83" s="39" t="inlineStr"/>
      <c r="S83" s="39" t="inlineStr"/>
      <c r="T83" s="39" t="inlineStr"/>
      <c r="U83" s="39" t="inlineStr"/>
    </row>
    <row r="84">
      <c r="A84" s="37" t="inlineStr">
        <is>
          <t>UTACSP_GV_83_v1</t>
        </is>
      </c>
      <c r="B84" s="38" t="inlineStr">
        <is>
          <t>Are minutes of such meetings kept?</t>
        </is>
      </c>
      <c r="C84" s="38" t="inlineStr">
        <is>
          <t>Select one option from the allowed list of values.
Required if question UTACSP_GI_1 is answered as Legal Person.</t>
        </is>
      </c>
      <c r="D84" s="38" t="inlineStr">
        <is>
          <t>Management Body</t>
        </is>
      </c>
      <c r="E84" s="38" t="inlineStr">
        <is>
          <t>Governance</t>
        </is>
      </c>
      <c r="F84" s="38" t="b">
        <v>0</v>
      </c>
      <c r="G84" s="38" t="inlineStr">
        <is>
          <t>UTACSP_GI_1 = "Legal Person"</t>
        </is>
      </c>
      <c r="H84" s="38" t="inlineStr">
        <is>
          <t>“Please choose the Authorised Person Type” (UTACSP_GI_1) is “Legal Person”</t>
        </is>
      </c>
      <c r="I84" s="38" t="inlineStr">
        <is>
          <t>Conditional</t>
        </is>
      </c>
      <c r="J84" s="38" t="inlineStr">
        <is>
          <t>string</t>
        </is>
      </c>
      <c r="K84" s="38" t="inlineStr"/>
      <c r="L84" s="38" t="inlineStr">
        <is>
          <t>enum-list</t>
        </is>
      </c>
      <c r="M84" s="38" t="inlineStr">
        <is>
          <t>YES | NO</t>
        </is>
      </c>
      <c r="N84" s="38" t="inlineStr"/>
      <c r="O84" s="38" t="inlineStr"/>
      <c r="P84" s="38" t="inlineStr"/>
      <c r="Q84" s="38" t="inlineStr"/>
      <c r="R84" s="38" t="inlineStr"/>
      <c r="S84" s="38" t="inlineStr"/>
      <c r="T84" s="38" t="inlineStr"/>
      <c r="U84" s="38" t="inlineStr"/>
    </row>
    <row r="85">
      <c r="A85" s="26" t="inlineStr">
        <is>
          <t>UTACSP_GV_84_v1</t>
        </is>
      </c>
      <c r="B85" s="39" t="inlineStr">
        <is>
          <t>d) What measures does the CSP have in place to ensure that the 'four-eyes' principle is complied with? If 'Other' is selected please specify in the next question.</t>
        </is>
      </c>
      <c r="C85" s="39" t="inlineStr">
        <is>
          <t>If more then one applies, kindly tick the relevant ones.Select all applicable options from the allowed list of values.
Required if question UTACSP_GI_1 is answered as Legal Person.</t>
        </is>
      </c>
      <c r="D85" s="39" t="inlineStr">
        <is>
          <t>Management Body</t>
        </is>
      </c>
      <c r="E85" s="39" t="inlineStr">
        <is>
          <t>Governance</t>
        </is>
      </c>
      <c r="F85" s="39" t="b">
        <v>0</v>
      </c>
      <c r="G85" s="39" t="inlineStr">
        <is>
          <t>UTACSP_GI_1 = "Legal Person"</t>
        </is>
      </c>
      <c r="H85" s="39" t="inlineStr">
        <is>
          <t>“Please choose the Authorised Person Type” (UTACSP_GI_1) is “Legal Person”</t>
        </is>
      </c>
      <c r="I85" s="39" t="inlineStr">
        <is>
          <t>Conditional</t>
        </is>
      </c>
      <c r="J85" s="39" t="inlineStr">
        <is>
          <t>array</t>
        </is>
      </c>
      <c r="K85" s="39" t="inlineStr">
        <is>
          <t>string</t>
        </is>
      </c>
      <c r="L85" s="39" t="inlineStr">
        <is>
          <t>enum-list</t>
        </is>
      </c>
      <c r="M85" s="39" t="inlineStr">
        <is>
          <t>Documents signed by two directors | Reviewer and preparer policy | Meetings attended by at least two directors/ senior officers | Other - please specify in next question</t>
        </is>
      </c>
      <c r="N85" s="39" t="inlineStr"/>
      <c r="O85" s="39" t="inlineStr"/>
      <c r="P85" s="39" t="inlineStr"/>
      <c r="Q85" s="39" t="inlineStr">
        <is>
          <t>1</t>
        </is>
      </c>
      <c r="R85" s="39" t="inlineStr"/>
      <c r="S85" s="39" t="inlineStr"/>
      <c r="T85" s="39" t="inlineStr"/>
      <c r="U85" s="39" t="inlineStr"/>
    </row>
    <row r="86">
      <c r="A86" s="37" t="inlineStr">
        <is>
          <t>UTACSP_GV_85_v1</t>
        </is>
      </c>
      <c r="B86" s="38" t="inlineStr">
        <is>
          <t>Specify other measures.</t>
        </is>
      </c>
      <c r="C86" s="38" t="inlineStr">
        <is>
          <t>Required if question UTACSP_GV_83 is answered as one of: Other - please specify in next question.</t>
        </is>
      </c>
      <c r="D86" s="38" t="inlineStr">
        <is>
          <t>Management Body</t>
        </is>
      </c>
      <c r="E86" s="38" t="inlineStr">
        <is>
          <t>Governance</t>
        </is>
      </c>
      <c r="F86" s="38" t="b">
        <v>0</v>
      </c>
      <c r="G86" s="38" t="inlineStr">
        <is>
          <t>UTACSP_GV_83 IN ("Other - please specify in next question")</t>
        </is>
      </c>
      <c r="H86" s="38" t="inlineStr">
        <is>
          <t>“Are minutes of such meetings kept?” (UTACSP_GV_83) is one of: “Other - please specify in next question”</t>
        </is>
      </c>
      <c r="I86" s="38" t="inlineStr">
        <is>
          <t>Conditional</t>
        </is>
      </c>
      <c r="J86" s="38" t="inlineStr">
        <is>
          <t>string</t>
        </is>
      </c>
      <c r="K86" s="38" t="inlineStr"/>
      <c r="L86" s="38" t="inlineStr"/>
      <c r="M86" s="38" t="inlineStr"/>
      <c r="N86" s="38" t="inlineStr"/>
      <c r="O86" s="38" t="inlineStr"/>
      <c r="P86" s="38" t="inlineStr"/>
      <c r="Q86" s="38" t="inlineStr"/>
      <c r="R86" s="38" t="inlineStr"/>
      <c r="S86" s="38" t="inlineStr"/>
      <c r="T86" s="38" t="inlineStr"/>
      <c r="U86" s="38" t="inlineStr"/>
    </row>
    <row r="87">
      <c r="A87" s="26" t="inlineStr">
        <is>
          <t>UTACSP_GV_86_v1</t>
        </is>
      </c>
      <c r="B87" s="39" t="inlineStr">
        <is>
          <t>Are any resolutions or other records evidencing any key decision taken mantained by the CSP?</t>
        </is>
      </c>
      <c r="C87" s="39" t="inlineStr">
        <is>
          <t>Select one option from the allowed list of values.
Required if question UTACSP_GI_1 is answered as natural person.</t>
        </is>
      </c>
      <c r="D87" s="39" t="inlineStr">
        <is>
          <t>Management Body</t>
        </is>
      </c>
      <c r="E87" s="39" t="inlineStr">
        <is>
          <t>Governance</t>
        </is>
      </c>
      <c r="F87" s="39" t="b">
        <v>0</v>
      </c>
      <c r="G87" s="39" t="inlineStr">
        <is>
          <t>UTACSP_GI_1 = "natural person"</t>
        </is>
      </c>
      <c r="H87" s="39" t="inlineStr">
        <is>
          <t>“Please choose the Authorised Person Type” (UTACSP_GI_1) is “natural person”</t>
        </is>
      </c>
      <c r="I87" s="39" t="inlineStr">
        <is>
          <t>Conditional</t>
        </is>
      </c>
      <c r="J87" s="39" t="inlineStr">
        <is>
          <t>string</t>
        </is>
      </c>
      <c r="K87" s="39" t="inlineStr"/>
      <c r="L87" s="39" t="inlineStr"/>
      <c r="M87" s="39" t="inlineStr">
        <is>
          <t>YES | NO</t>
        </is>
      </c>
      <c r="N87" s="39" t="inlineStr"/>
      <c r="O87" s="39" t="inlineStr"/>
      <c r="P87" s="39" t="inlineStr"/>
      <c r="Q87" s="39" t="inlineStr"/>
      <c r="R87" s="39" t="inlineStr"/>
      <c r="S87" s="39" t="inlineStr"/>
      <c r="T87" s="39" t="inlineStr"/>
      <c r="U87" s="39" t="inlineStr"/>
    </row>
    <row r="88">
      <c r="A88" s="37" t="inlineStr">
        <is>
          <t>UTACSP_GV_87_v1</t>
        </is>
      </c>
      <c r="B88" s="38" t="inlineStr">
        <is>
          <t>How is the rest of the CSP set-up kept abreast of all developments and/or decisions taken by the CSP?</t>
        </is>
      </c>
      <c r="C88" s="38" t="inlineStr">
        <is>
          <t>Mark N/A only in the case were the Authorised Person has no staff.Required if question UTACSP_GI_1 is answered as natural person.</t>
        </is>
      </c>
      <c r="D88" s="38" t="inlineStr">
        <is>
          <t>Management Body</t>
        </is>
      </c>
      <c r="E88" s="38" t="inlineStr">
        <is>
          <t>Governance</t>
        </is>
      </c>
      <c r="F88" s="38" t="b">
        <v>0</v>
      </c>
      <c r="G88" s="38" t="inlineStr">
        <is>
          <t>UTACSP_GI_1 = "natural person"</t>
        </is>
      </c>
      <c r="H88" s="38" t="inlineStr">
        <is>
          <t>“Please choose the Authorised Person Type” (UTACSP_GI_1) is “natural person”</t>
        </is>
      </c>
      <c r="I88" s="38" t="inlineStr">
        <is>
          <t>Conditional</t>
        </is>
      </c>
      <c r="J88" s="38" t="inlineStr">
        <is>
          <t>string</t>
        </is>
      </c>
      <c r="K88" s="38" t="inlineStr"/>
      <c r="L88" s="38" t="inlineStr"/>
      <c r="M88" s="38" t="inlineStr"/>
      <c r="N88" s="38" t="inlineStr"/>
      <c r="O88" s="38" t="inlineStr"/>
      <c r="P88" s="38" t="inlineStr"/>
      <c r="Q88" s="38" t="inlineStr"/>
      <c r="R88" s="38" t="inlineStr"/>
      <c r="S88" s="38" t="inlineStr"/>
      <c r="T88" s="38" t="inlineStr"/>
      <c r="U88" s="38" t="inlineStr"/>
    </row>
    <row r="89">
      <c r="A89" s="26" t="inlineStr">
        <is>
          <t>UTACSP_GV_88_v1</t>
        </is>
      </c>
      <c r="B89" s="39" t="inlineStr">
        <is>
          <t>e)How is the rest of the management body kept abreast of all developments and/or decisions taken by the CSP? If others is selected , please specify in the next question.</t>
        </is>
      </c>
      <c r="C89" s="39" t="inlineStr">
        <is>
          <t>If more then one applies, kindly tick the relevant ones.Select all applicable options from the allowed list of values.
Required if question UTACSP_GI_1 is answered as Legal Person.</t>
        </is>
      </c>
      <c r="D89" s="39" t="inlineStr">
        <is>
          <t>Management Body</t>
        </is>
      </c>
      <c r="E89" s="39" t="inlineStr">
        <is>
          <t>Governance</t>
        </is>
      </c>
      <c r="F89" s="39" t="b">
        <v>0</v>
      </c>
      <c r="G89" s="39" t="inlineStr">
        <is>
          <t>UTACSP_GI_1 = "Legal Person"</t>
        </is>
      </c>
      <c r="H89" s="39" t="inlineStr">
        <is>
          <t>“Please choose the Authorised Person Type” (UTACSP_GI_1) is “Legal Person”</t>
        </is>
      </c>
      <c r="I89" s="39" t="inlineStr">
        <is>
          <t>Conditional</t>
        </is>
      </c>
      <c r="J89" s="39" t="inlineStr">
        <is>
          <t>array</t>
        </is>
      </c>
      <c r="K89" s="39" t="inlineStr">
        <is>
          <t>string</t>
        </is>
      </c>
      <c r="L89" s="39" t="inlineStr">
        <is>
          <t>enum-list</t>
        </is>
      </c>
      <c r="M89" s="39" t="inlineStr">
        <is>
          <t>Decisions taken are discussed during the board meetings | Decisions are discussed informally with other directors | Relevant documentation are circulated to other directors | All of the above | Other</t>
        </is>
      </c>
      <c r="N89" s="39" t="inlineStr"/>
      <c r="O89" s="39" t="inlineStr"/>
      <c r="P89" s="39" t="inlineStr"/>
      <c r="Q89" s="39" t="inlineStr">
        <is>
          <t>1</t>
        </is>
      </c>
      <c r="R89" s="39" t="inlineStr"/>
      <c r="S89" s="39" t="inlineStr"/>
      <c r="T89" s="39" t="inlineStr"/>
      <c r="U89" s="39" t="inlineStr"/>
    </row>
    <row r="90">
      <c r="A90" s="37" t="inlineStr">
        <is>
          <t>UTACSP_GV_89_v1</t>
        </is>
      </c>
      <c r="B90" s="38" t="inlineStr">
        <is>
          <t>Specify others</t>
        </is>
      </c>
      <c r="C90" s="38" t="inlineStr">
        <is>
          <t>Required if question UTACSP_GV_87 is answered as one of: Other.</t>
        </is>
      </c>
      <c r="D90" s="38" t="inlineStr">
        <is>
          <t>Management Body</t>
        </is>
      </c>
      <c r="E90" s="38" t="inlineStr">
        <is>
          <t>Governance</t>
        </is>
      </c>
      <c r="F90" s="38" t="b">
        <v>0</v>
      </c>
      <c r="G90" s="38" t="inlineStr">
        <is>
          <t>UTACSP_GV_87 IN ("Other")</t>
        </is>
      </c>
      <c r="H90" s="38" t="inlineStr">
        <is>
          <t>“How is the rest of the CSP set-up kept abreast of all developments and/or decisions taken by the CSP?” (UTACSP_GV_87) is one of: “Other”</t>
        </is>
      </c>
      <c r="I90" s="38" t="inlineStr">
        <is>
          <t>Conditional</t>
        </is>
      </c>
      <c r="J90" s="38" t="inlineStr">
        <is>
          <t>string</t>
        </is>
      </c>
      <c r="K90" s="38" t="inlineStr"/>
      <c r="L90" s="38" t="inlineStr"/>
      <c r="M90" s="38" t="inlineStr"/>
      <c r="N90" s="38" t="inlineStr"/>
      <c r="O90" s="38" t="inlineStr"/>
      <c r="P90" s="38" t="inlineStr"/>
      <c r="Q90" s="38" t="inlineStr"/>
      <c r="R90" s="38" t="inlineStr"/>
      <c r="S90" s="38" t="inlineStr"/>
      <c r="T90" s="38" t="inlineStr"/>
      <c r="U90" s="38" t="inlineStr"/>
    </row>
    <row r="91">
      <c r="A91" s="26" t="inlineStr">
        <is>
          <t>UTACSP_GV_90_v1</t>
        </is>
      </c>
      <c r="B91" s="39" t="inlineStr">
        <is>
          <t>Does the CSP have any Conflict of Interest (COrules/ policy in place?</t>
        </is>
      </c>
      <c r="C91" s="39" t="inlineStr">
        <is>
          <t>Select one option from the allowed list of values.</t>
        </is>
      </c>
      <c r="D91" s="39" t="inlineStr">
        <is>
          <t>Management Body</t>
        </is>
      </c>
      <c r="E91" s="39" t="inlineStr">
        <is>
          <t>Governance</t>
        </is>
      </c>
      <c r="F91" s="39" t="b">
        <v>1</v>
      </c>
      <c r="G91" s="39" t="inlineStr"/>
      <c r="H91" s="39" t="inlineStr">
        <is>
          <t>Always applicable</t>
        </is>
      </c>
      <c r="I91" s="39" t="inlineStr">
        <is>
          <t>Required</t>
        </is>
      </c>
      <c r="J91" s="39" t="inlineStr">
        <is>
          <t>string</t>
        </is>
      </c>
      <c r="K91" s="39" t="inlineStr"/>
      <c r="L91" s="39" t="inlineStr">
        <is>
          <t>enum-list</t>
        </is>
      </c>
      <c r="M91" s="39" t="inlineStr">
        <is>
          <t>YES | NO | N/A</t>
        </is>
      </c>
      <c r="N91" s="39" t="inlineStr"/>
      <c r="O91" s="39" t="inlineStr"/>
      <c r="P91" s="39" t="inlineStr"/>
      <c r="Q91" s="39" t="inlineStr"/>
      <c r="R91" s="39" t="inlineStr"/>
      <c r="S91" s="39" t="inlineStr"/>
      <c r="T91" s="39" t="inlineStr"/>
      <c r="U91" s="39" t="inlineStr"/>
    </row>
    <row r="92">
      <c r="A92" s="37" t="inlineStr">
        <is>
          <t>UTACSP_GV_91_v1</t>
        </is>
      </c>
      <c r="B92" s="38" t="inlineStr">
        <is>
          <t>Indicate reason for the establishing of a Conflict of Interest rules/policy is not applicable</t>
        </is>
      </c>
      <c r="C92" s="38" t="inlineStr">
        <is>
          <t>Required if question UTACSP_GV_89 is answered as one of: No,N/A.</t>
        </is>
      </c>
      <c r="D92" s="38" t="inlineStr">
        <is>
          <t>Management Body</t>
        </is>
      </c>
      <c r="E92" s="38" t="inlineStr">
        <is>
          <t>Governance</t>
        </is>
      </c>
      <c r="F92" s="38" t="b">
        <v>0</v>
      </c>
      <c r="G92" s="38" t="inlineStr">
        <is>
          <t>UTACSP_GV_89 IN ("No", "N/A")</t>
        </is>
      </c>
      <c r="H92" s="38" t="inlineStr">
        <is>
          <t>“Specify others” (UTACSP_GV_89) is one of: “No”, “N/A”</t>
        </is>
      </c>
      <c r="I92" s="38" t="inlineStr">
        <is>
          <t>Conditional</t>
        </is>
      </c>
      <c r="J92" s="38" t="inlineStr">
        <is>
          <t>string</t>
        </is>
      </c>
      <c r="K92" s="38" t="inlineStr"/>
      <c r="L92" s="38" t="inlineStr"/>
      <c r="M92" s="38" t="inlineStr"/>
      <c r="N92" s="38" t="inlineStr"/>
      <c r="O92" s="38" t="inlineStr"/>
      <c r="P92" s="38" t="inlineStr"/>
      <c r="Q92" s="38" t="inlineStr"/>
      <c r="R92" s="38" t="inlineStr"/>
      <c r="S92" s="38" t="inlineStr"/>
      <c r="T92" s="38" t="inlineStr"/>
      <c r="U92" s="38" t="inlineStr"/>
    </row>
    <row r="93">
      <c r="A93" s="26" t="inlineStr">
        <is>
          <t>UTACSP_GV_92_v1</t>
        </is>
      </c>
      <c r="B93" s="39" t="inlineStr">
        <is>
          <t>f)  Where the CSP has employees, have these rules been issued to employees?</t>
        </is>
      </c>
      <c r="C93" s="39" t="inlineStr">
        <is>
          <t>Mark N/A only in the case were the Authorised Person has no staff.Select one option from the allowed list of values.</t>
        </is>
      </c>
      <c r="D93" s="39" t="inlineStr">
        <is>
          <t>Management Body</t>
        </is>
      </c>
      <c r="E93" s="39" t="inlineStr">
        <is>
          <t>Governance</t>
        </is>
      </c>
      <c r="F93" s="39" t="b">
        <v>1</v>
      </c>
      <c r="G93" s="39" t="inlineStr"/>
      <c r="H93" s="39" t="inlineStr">
        <is>
          <t>Always applicable</t>
        </is>
      </c>
      <c r="I93" s="39" t="inlineStr">
        <is>
          <t>Required</t>
        </is>
      </c>
      <c r="J93" s="39" t="inlineStr">
        <is>
          <t>string</t>
        </is>
      </c>
      <c r="K93" s="39" t="inlineStr"/>
      <c r="L93" s="39" t="inlineStr">
        <is>
          <t>enum-list</t>
        </is>
      </c>
      <c r="M93" s="39" t="inlineStr">
        <is>
          <t>YES | NO | N/A</t>
        </is>
      </c>
      <c r="N93" s="39" t="inlineStr"/>
      <c r="O93" s="39" t="inlineStr"/>
      <c r="P93" s="39" t="inlineStr"/>
      <c r="Q93" s="39" t="inlineStr"/>
      <c r="R93" s="39" t="inlineStr"/>
      <c r="S93" s="39" t="inlineStr"/>
      <c r="T93" s="39" t="inlineStr"/>
      <c r="U93" s="39" t="inlineStr"/>
    </row>
    <row r="94">
      <c r="A94" s="37" t="inlineStr">
        <is>
          <t>UTACSP_GV_93_v1</t>
        </is>
      </c>
      <c r="B94" s="38" t="inlineStr">
        <is>
          <t>Indicate reason for not communicating these rules to employees</t>
        </is>
      </c>
      <c r="C94" s="38" t="inlineStr">
        <is>
          <t>Required if question UTACSP_GV_91 is answered as NO.</t>
        </is>
      </c>
      <c r="D94" s="38" t="inlineStr">
        <is>
          <t>Management Body</t>
        </is>
      </c>
      <c r="E94" s="38" t="inlineStr">
        <is>
          <t>Governance</t>
        </is>
      </c>
      <c r="F94" s="38" t="b">
        <v>0</v>
      </c>
      <c r="G94" s="38" t="inlineStr">
        <is>
          <t>UTACSP_GV_91 = "NO"</t>
        </is>
      </c>
      <c r="H94" s="38" t="inlineStr">
        <is>
          <t>“Indicate reason for the establishing of a Conflict of Interest rules/policy is not applicable” (UTACSP_GV_91) is “NO”</t>
        </is>
      </c>
      <c r="I94" s="38" t="inlineStr">
        <is>
          <t>Conditional</t>
        </is>
      </c>
      <c r="J94" s="38" t="inlineStr">
        <is>
          <t>string</t>
        </is>
      </c>
      <c r="K94" s="38" t="inlineStr"/>
      <c r="L94" s="38" t="inlineStr"/>
      <c r="M94" s="38" t="inlineStr"/>
      <c r="N94" s="38" t="inlineStr"/>
      <c r="O94" s="38" t="inlineStr"/>
      <c r="P94" s="38" t="inlineStr"/>
      <c r="Q94" s="38" t="inlineStr"/>
      <c r="R94" s="38" t="inlineStr"/>
      <c r="S94" s="38" t="inlineStr"/>
      <c r="T94" s="38" t="inlineStr"/>
      <c r="U94" s="38" t="inlineStr"/>
    </row>
    <row r="95">
      <c r="A95" s="26" t="inlineStr">
        <is>
          <t>UTACSP_GV_94_v1</t>
        </is>
      </c>
      <c r="B95" s="39" t="inlineStr">
        <is>
          <t>f)  Please indicate the frequency as to when the employees are reminded of the Conflicts of Interest rules.</t>
        </is>
      </c>
      <c r="C95" s="39" t="inlineStr">
        <is>
          <t>Mark N/A only in the case were the Authorised Person has no staff.Select one option from the allowed list of values.</t>
        </is>
      </c>
      <c r="D95" s="39" t="inlineStr">
        <is>
          <t>Management Body</t>
        </is>
      </c>
      <c r="E95" s="39" t="inlineStr">
        <is>
          <t>Governance</t>
        </is>
      </c>
      <c r="F95" s="39" t="b">
        <v>1</v>
      </c>
      <c r="G95" s="39" t="inlineStr"/>
      <c r="H95" s="39" t="inlineStr">
        <is>
          <t>Always applicable</t>
        </is>
      </c>
      <c r="I95" s="39" t="inlineStr">
        <is>
          <t>Required</t>
        </is>
      </c>
      <c r="J95" s="39" t="inlineStr">
        <is>
          <t>string</t>
        </is>
      </c>
      <c r="K95" s="39" t="inlineStr"/>
      <c r="L95" s="39" t="inlineStr">
        <is>
          <t>enum-list</t>
        </is>
      </c>
      <c r="M95" s="39" t="inlineStr">
        <is>
          <t>Monthly | Quarterly | Semi-Anually | Anually | Other | N/A</t>
        </is>
      </c>
      <c r="N95" s="39" t="inlineStr"/>
      <c r="O95" s="39" t="inlineStr"/>
      <c r="P95" s="39" t="inlineStr"/>
      <c r="Q95" s="39" t="inlineStr"/>
      <c r="R95" s="39" t="inlineStr"/>
      <c r="S95" s="39" t="inlineStr"/>
      <c r="T95" s="39" t="inlineStr"/>
      <c r="U95" s="39" t="inlineStr"/>
    </row>
    <row r="96">
      <c r="A96" s="37" t="inlineStr">
        <is>
          <t>UTACSP_GV_95_v1</t>
        </is>
      </c>
      <c r="B96" s="38" t="inlineStr">
        <is>
          <t>Specify Other</t>
        </is>
      </c>
      <c r="C96" s="38" t="inlineStr">
        <is>
          <t>Required if question UTACSP_GV_93 is answered as other.</t>
        </is>
      </c>
      <c r="D96" s="38" t="inlineStr">
        <is>
          <t>Management Body</t>
        </is>
      </c>
      <c r="E96" s="38" t="inlineStr">
        <is>
          <t>Governance</t>
        </is>
      </c>
      <c r="F96" s="38" t="b">
        <v>0</v>
      </c>
      <c r="G96" s="38" t="inlineStr">
        <is>
          <t>UTACSP_GV_93 = "other"</t>
        </is>
      </c>
      <c r="H96" s="38" t="inlineStr">
        <is>
          <t>“Indicate reason for not communicating these rules to employees” (UTACSP_GV_93) is “other”</t>
        </is>
      </c>
      <c r="I96" s="38" t="inlineStr">
        <is>
          <t>Conditional</t>
        </is>
      </c>
      <c r="J96" s="38" t="inlineStr">
        <is>
          <t>string</t>
        </is>
      </c>
      <c r="K96" s="38" t="inlineStr"/>
      <c r="L96" s="38" t="inlineStr"/>
      <c r="M96" s="38" t="inlineStr"/>
      <c r="N96" s="38" t="inlineStr"/>
      <c r="O96" s="38" t="inlineStr"/>
      <c r="P96" s="38" t="inlineStr"/>
      <c r="Q96" s="38" t="inlineStr"/>
      <c r="R96" s="38" t="inlineStr"/>
      <c r="S96" s="38" t="inlineStr"/>
      <c r="T96" s="38" t="inlineStr"/>
      <c r="U96" s="38" t="inlineStr"/>
    </row>
    <row r="97">
      <c r="A97" s="26" t="inlineStr">
        <is>
          <t>UTACSP_GV_96_v1</t>
        </is>
      </c>
      <c r="B97" s="39" t="inlineStr">
        <is>
          <t>Have there been instances where conflicts of interest have been declared?</t>
        </is>
      </c>
      <c r="C97" s="39" t="inlineStr">
        <is>
          <t>Select one option from the allowed list of values.</t>
        </is>
      </c>
      <c r="D97" s="39" t="inlineStr">
        <is>
          <t>Management Body</t>
        </is>
      </c>
      <c r="E97" s="39" t="inlineStr">
        <is>
          <t>Governance</t>
        </is>
      </c>
      <c r="F97" s="39" t="b">
        <v>1</v>
      </c>
      <c r="G97" s="39" t="inlineStr"/>
      <c r="H97" s="39" t="inlineStr">
        <is>
          <t>Always applicable</t>
        </is>
      </c>
      <c r="I97" s="39" t="inlineStr">
        <is>
          <t>Required</t>
        </is>
      </c>
      <c r="J97" s="39" t="inlineStr">
        <is>
          <t>string</t>
        </is>
      </c>
      <c r="K97" s="39" t="inlineStr"/>
      <c r="L97" s="39" t="inlineStr">
        <is>
          <t>enum-list</t>
        </is>
      </c>
      <c r="M97" s="39" t="inlineStr">
        <is>
          <t>YES | NO</t>
        </is>
      </c>
      <c r="N97" s="39" t="inlineStr"/>
      <c r="O97" s="39" t="inlineStr"/>
      <c r="P97" s="39" t="inlineStr"/>
      <c r="Q97" s="39" t="inlineStr"/>
      <c r="R97" s="39" t="inlineStr"/>
      <c r="S97" s="39" t="inlineStr"/>
      <c r="T97" s="39" t="inlineStr"/>
      <c r="U97" s="39" t="inlineStr"/>
    </row>
    <row r="98">
      <c r="A98" s="37" t="inlineStr">
        <is>
          <t>UTACSP_GV_97_v1</t>
        </is>
      </c>
      <c r="B98" s="38" t="inlineStr">
        <is>
          <t>How were these identified and addressed? If 'Other is selected, specify in the next question.</t>
        </is>
      </c>
      <c r="C98" s="38" t="inlineStr">
        <is>
          <t>Select all applicable options from the allowed list of values.
Required if question UTACSP_GV_95 is answered as YES.</t>
        </is>
      </c>
      <c r="D98" s="38" t="inlineStr">
        <is>
          <t>Management Body</t>
        </is>
      </c>
      <c r="E98" s="38" t="inlineStr">
        <is>
          <t>Governance</t>
        </is>
      </c>
      <c r="F98" s="38" t="b">
        <v>0</v>
      </c>
      <c r="G98" s="38" t="inlineStr">
        <is>
          <t>UTACSP_GV_95 = "YES"</t>
        </is>
      </c>
      <c r="H98" s="38" t="inlineStr">
        <is>
          <t>“Specify Other” (UTACSP_GV_95) is “YES”</t>
        </is>
      </c>
      <c r="I98" s="38" t="inlineStr">
        <is>
          <t>Conditional</t>
        </is>
      </c>
      <c r="J98" s="38" t="inlineStr">
        <is>
          <t>array</t>
        </is>
      </c>
      <c r="K98" s="38" t="inlineStr">
        <is>
          <t>string</t>
        </is>
      </c>
      <c r="L98" s="38" t="inlineStr">
        <is>
          <t>enum-list</t>
        </is>
      </c>
      <c r="M98" s="38" t="inlineStr">
        <is>
          <t>Disclosed by staff (including directors) | Through compliance checks | all of the above | others- please specify in the next question | n/a</t>
        </is>
      </c>
      <c r="N98" s="38" t="inlineStr"/>
      <c r="O98" s="38" t="inlineStr"/>
      <c r="P98" s="38" t="inlineStr"/>
      <c r="Q98" s="38" t="inlineStr">
        <is>
          <t>1</t>
        </is>
      </c>
      <c r="R98" s="38" t="inlineStr"/>
      <c r="S98" s="38" t="inlineStr"/>
      <c r="T98" s="38" t="inlineStr"/>
      <c r="U98" s="38" t="inlineStr"/>
    </row>
    <row r="99">
      <c r="A99" s="26" t="inlineStr">
        <is>
          <t>UTACSP_GV_98_v1</t>
        </is>
      </c>
      <c r="B99" s="39" t="inlineStr">
        <is>
          <t>Specify Other</t>
        </is>
      </c>
      <c r="C99" s="39" t="inlineStr">
        <is>
          <t>Required if question UTACSP_GV_96 is answered as others- please specify in the next question.</t>
        </is>
      </c>
      <c r="D99" s="39" t="inlineStr">
        <is>
          <t>Management Body</t>
        </is>
      </c>
      <c r="E99" s="39" t="inlineStr">
        <is>
          <t>Governance</t>
        </is>
      </c>
      <c r="F99" s="39" t="b">
        <v>0</v>
      </c>
      <c r="G99" s="39" t="inlineStr">
        <is>
          <t>UTACSP_GV_96 = "others- please specify in the next question"</t>
        </is>
      </c>
      <c r="H99" s="39" t="inlineStr">
        <is>
          <t>“Have there been instances where conflicts of interest have been declared?” (UTACSP_GV_96) is “others- please specify in the next question”</t>
        </is>
      </c>
      <c r="I99" s="39" t="inlineStr">
        <is>
          <t>Conditional</t>
        </is>
      </c>
      <c r="J99" s="39" t="inlineStr">
        <is>
          <t>string</t>
        </is>
      </c>
      <c r="K99" s="39" t="inlineStr"/>
      <c r="L99" s="39" t="inlineStr"/>
      <c r="M99" s="39" t="inlineStr"/>
      <c r="N99" s="39" t="inlineStr"/>
      <c r="O99" s="39" t="inlineStr"/>
      <c r="P99" s="39" t="inlineStr"/>
      <c r="Q99" s="39" t="inlineStr"/>
      <c r="R99" s="39" t="inlineStr"/>
      <c r="S99" s="39" t="inlineStr"/>
      <c r="T99" s="39" t="inlineStr"/>
      <c r="U99" s="39" t="inlineStr"/>
    </row>
    <row r="100">
      <c r="A100" s="37" t="inlineStr">
        <is>
          <t>UTACSP_GV_99_v1</t>
        </is>
      </c>
      <c r="B100" s="38" t="inlineStr">
        <is>
          <t>Provide details of the manner in which these were addressed.</t>
        </is>
      </c>
      <c r="C100" s="38" t="inlineStr">
        <is>
          <t>Required if question UTACSP_GV_95 is answered as YES.</t>
        </is>
      </c>
      <c r="D100" s="38" t="inlineStr">
        <is>
          <t>Management Body</t>
        </is>
      </c>
      <c r="E100" s="38" t="inlineStr">
        <is>
          <t>Governance</t>
        </is>
      </c>
      <c r="F100" s="38" t="b">
        <v>0</v>
      </c>
      <c r="G100" s="38" t="inlineStr">
        <is>
          <t>UTACSP_GV_95 = "YES"</t>
        </is>
      </c>
      <c r="H100" s="38" t="inlineStr">
        <is>
          <t>“Specify Other” (UTACSP_GV_95) is “YES”</t>
        </is>
      </c>
      <c r="I100" s="38" t="inlineStr">
        <is>
          <t>Conditional</t>
        </is>
      </c>
      <c r="J100" s="38" t="inlineStr">
        <is>
          <t>string</t>
        </is>
      </c>
      <c r="K100" s="38" t="inlineStr"/>
      <c r="L100" s="38" t="inlineStr"/>
      <c r="M100" s="38" t="inlineStr"/>
      <c r="N100" s="38" t="inlineStr"/>
      <c r="O100" s="38" t="inlineStr"/>
      <c r="P100" s="38" t="inlineStr"/>
      <c r="Q100" s="38" t="inlineStr"/>
      <c r="R100" s="38" t="inlineStr"/>
      <c r="S100" s="38" t="inlineStr"/>
      <c r="T100" s="38" t="inlineStr"/>
      <c r="U100" s="38" t="inlineStr"/>
    </row>
    <row r="101">
      <c r="A101" s="26" t="inlineStr">
        <is>
          <t>UTACSP_GV_100_v1</t>
        </is>
      </c>
      <c r="B101" s="39" t="inlineStr">
        <is>
          <t>g) Does the CSP have a personal transaction policy in place in terms of the CSP Rulebook?</t>
        </is>
      </c>
      <c r="C101" s="39" t="inlineStr">
        <is>
          <t>Select one option from the allowed list of values.</t>
        </is>
      </c>
      <c r="D101" s="39" t="inlineStr">
        <is>
          <t>Management Body</t>
        </is>
      </c>
      <c r="E101" s="39" t="inlineStr">
        <is>
          <t>Governance</t>
        </is>
      </c>
      <c r="F101" s="39" t="b">
        <v>1</v>
      </c>
      <c r="G101" s="39" t="inlineStr"/>
      <c r="H101" s="39" t="inlineStr">
        <is>
          <t>Always applicable</t>
        </is>
      </c>
      <c r="I101" s="39" t="inlineStr">
        <is>
          <t>Required</t>
        </is>
      </c>
      <c r="J101" s="39" t="inlineStr">
        <is>
          <t>string</t>
        </is>
      </c>
      <c r="K101" s="39" t="inlineStr"/>
      <c r="L101" s="39" t="inlineStr">
        <is>
          <t>enum-list</t>
        </is>
      </c>
      <c r="M101" s="39" t="inlineStr">
        <is>
          <t>YES | NO</t>
        </is>
      </c>
      <c r="N101" s="39" t="inlineStr"/>
      <c r="O101" s="39" t="inlineStr"/>
      <c r="P101" s="39" t="inlineStr"/>
      <c r="Q101" s="39" t="inlineStr"/>
      <c r="R101" s="39" t="inlineStr"/>
      <c r="S101" s="39" t="inlineStr"/>
      <c r="T101" s="39" t="inlineStr"/>
      <c r="U101" s="39" t="inlineStr"/>
    </row>
    <row r="102">
      <c r="A102" s="37" t="inlineStr">
        <is>
          <t>UTACSP_GV_101_v1</t>
        </is>
      </c>
      <c r="B102" s="38" t="inlineStr">
        <is>
          <t>g)  If there is a personal transaction policy in place, is this signed by employees?</t>
        </is>
      </c>
      <c r="C102" s="38" t="inlineStr">
        <is>
          <t>Mark N/A only in the case were the Authorised Person has no staff.Select one option from the allowed list of values.
Required if question UTACSP_GV_99 is answered as YES.</t>
        </is>
      </c>
      <c r="D102" s="38" t="inlineStr">
        <is>
          <t>Management Body</t>
        </is>
      </c>
      <c r="E102" s="38" t="inlineStr">
        <is>
          <t>Governance</t>
        </is>
      </c>
      <c r="F102" s="38" t="b">
        <v>0</v>
      </c>
      <c r="G102" s="38" t="inlineStr">
        <is>
          <t>UTACSP_GV_99 = "YES"</t>
        </is>
      </c>
      <c r="H102" s="38" t="inlineStr">
        <is>
          <t>“Provide details of the manner in which these were addressed.” (UTACSP_GV_99) is “YES”</t>
        </is>
      </c>
      <c r="I102" s="38" t="inlineStr">
        <is>
          <t>Conditional</t>
        </is>
      </c>
      <c r="J102" s="38" t="inlineStr">
        <is>
          <t>string</t>
        </is>
      </c>
      <c r="K102" s="38" t="inlineStr"/>
      <c r="L102" s="38" t="inlineStr">
        <is>
          <t>enum-list</t>
        </is>
      </c>
      <c r="M102" s="38" t="inlineStr">
        <is>
          <t>YES | NO | N/A</t>
        </is>
      </c>
      <c r="N102" s="38" t="inlineStr"/>
      <c r="O102" s="38" t="inlineStr"/>
      <c r="P102" s="38" t="inlineStr"/>
      <c r="Q102" s="38" t="inlineStr"/>
      <c r="R102" s="38" t="inlineStr"/>
      <c r="S102" s="38" t="inlineStr"/>
      <c r="T102" s="38" t="inlineStr"/>
      <c r="U102" s="38" t="inlineStr"/>
    </row>
    <row r="103">
      <c r="A103" s="26" t="inlineStr">
        <is>
          <t>UTACSP_GV_102_v1</t>
        </is>
      </c>
      <c r="B103" s="39" t="inlineStr">
        <is>
          <t>Specify reason</t>
        </is>
      </c>
      <c r="C103" s="39" t="inlineStr">
        <is>
          <t>If the No is selected, indicate why the personal transaction policy in place is not signed by employees.Required if question UTACSP_GV_100 is answered as one of: NO.</t>
        </is>
      </c>
      <c r="D103" s="39" t="inlineStr">
        <is>
          <t>Management Body</t>
        </is>
      </c>
      <c r="E103" s="39" t="inlineStr">
        <is>
          <t>Governance</t>
        </is>
      </c>
      <c r="F103" s="39" t="b">
        <v>0</v>
      </c>
      <c r="G103" s="39" t="inlineStr">
        <is>
          <t>UTACSP_GV_100 IN ("NO")</t>
        </is>
      </c>
      <c r="H103" s="39" t="inlineStr">
        <is>
          <t>“g) Does the CSP have a personal transaction policy in place in terms of the CSP Rulebook?” (UTACSP_GV_100) is one of: “NO”</t>
        </is>
      </c>
      <c r="I103" s="39" t="inlineStr">
        <is>
          <t>Conditional</t>
        </is>
      </c>
      <c r="J103" s="39" t="inlineStr">
        <is>
          <t>string</t>
        </is>
      </c>
      <c r="K103" s="39" t="inlineStr"/>
      <c r="L103" s="39" t="inlineStr"/>
      <c r="M103" s="39" t="inlineStr"/>
      <c r="N103" s="39" t="inlineStr"/>
      <c r="O103" s="39" t="inlineStr"/>
      <c r="P103" s="39" t="inlineStr"/>
      <c r="Q103" s="39" t="inlineStr"/>
      <c r="R103" s="39" t="inlineStr"/>
      <c r="S103" s="39" t="inlineStr"/>
      <c r="T103" s="39" t="inlineStr"/>
      <c r="U103" s="39" t="inlineStr"/>
    </row>
    <row r="104">
      <c r="A104" s="37" t="inlineStr">
        <is>
          <t>UTACSP_GV_103_v1</t>
        </is>
      </c>
      <c r="B104" s="38" t="inlineStr">
        <is>
          <t>h) Have any written confidentiality rules been issued to employees?</t>
        </is>
      </c>
      <c r="C104" s="38" t="inlineStr">
        <is>
          <t>Mark N/A only in the case were the Authorised Person has no staff.Select one option from the allowed list of values.</t>
        </is>
      </c>
      <c r="D104" s="38" t="inlineStr">
        <is>
          <t>Management Body</t>
        </is>
      </c>
      <c r="E104" s="38" t="inlineStr">
        <is>
          <t>Governance</t>
        </is>
      </c>
      <c r="F104" s="38" t="b">
        <v>1</v>
      </c>
      <c r="G104" s="38" t="inlineStr"/>
      <c r="H104" s="38" t="inlineStr">
        <is>
          <t>Always applicable</t>
        </is>
      </c>
      <c r="I104" s="38" t="inlineStr">
        <is>
          <t>Required</t>
        </is>
      </c>
      <c r="J104" s="38" t="inlineStr">
        <is>
          <t>string</t>
        </is>
      </c>
      <c r="K104" s="38" t="inlineStr"/>
      <c r="L104" s="38" t="inlineStr">
        <is>
          <t>enum-list</t>
        </is>
      </c>
      <c r="M104" s="38" t="inlineStr">
        <is>
          <t>YES | NO | N/A</t>
        </is>
      </c>
      <c r="N104" s="38" t="inlineStr"/>
      <c r="O104" s="38" t="inlineStr"/>
      <c r="P104" s="38" t="inlineStr"/>
      <c r="Q104" s="38" t="inlineStr"/>
      <c r="R104" s="38" t="inlineStr"/>
      <c r="S104" s="38" t="inlineStr"/>
      <c r="T104" s="38" t="inlineStr"/>
      <c r="U104" s="38" t="inlineStr"/>
    </row>
    <row r="105">
      <c r="A105" s="26" t="inlineStr">
        <is>
          <t>UTACSP_GV_104_v1</t>
        </is>
      </c>
      <c r="B105" s="39" t="inlineStr">
        <is>
          <t>Do these have to be signed by employees? If No/ N/A is selected, specify in the next question.</t>
        </is>
      </c>
      <c r="C105" s="39" t="inlineStr">
        <is>
          <t>Select one option from the allowed list of values.
Required if question UTACSP_GV_102 is answered as YES.</t>
        </is>
      </c>
      <c r="D105" s="39" t="inlineStr">
        <is>
          <t>Management Body</t>
        </is>
      </c>
      <c r="E105" s="39" t="inlineStr">
        <is>
          <t>Governance</t>
        </is>
      </c>
      <c r="F105" s="39" t="b">
        <v>0</v>
      </c>
      <c r="G105" s="39" t="inlineStr">
        <is>
          <t>UTACSP_GV_102 = "YES"</t>
        </is>
      </c>
      <c r="H105" s="39" t="inlineStr">
        <is>
          <t>“Specify reason” (UTACSP_GV_102) is “YES”</t>
        </is>
      </c>
      <c r="I105" s="39" t="inlineStr">
        <is>
          <t>Conditional</t>
        </is>
      </c>
      <c r="J105" s="39" t="inlineStr">
        <is>
          <t>string</t>
        </is>
      </c>
      <c r="K105" s="39" t="inlineStr"/>
      <c r="L105" s="39" t="inlineStr">
        <is>
          <t>enum-list</t>
        </is>
      </c>
      <c r="M105" s="39" t="inlineStr">
        <is>
          <t>YES | NO | N/A</t>
        </is>
      </c>
      <c r="N105" s="39" t="inlineStr"/>
      <c r="O105" s="39" t="inlineStr"/>
      <c r="P105" s="39" t="inlineStr"/>
      <c r="Q105" s="39" t="inlineStr"/>
      <c r="R105" s="39" t="inlineStr"/>
      <c r="S105" s="39" t="inlineStr"/>
      <c r="T105" s="39" t="inlineStr"/>
      <c r="U105" s="39" t="inlineStr"/>
    </row>
    <row r="106">
      <c r="A106" s="37" t="inlineStr">
        <is>
          <t>UTACSP_GV_105_v1</t>
        </is>
      </c>
      <c r="B106" s="38" t="inlineStr">
        <is>
          <t>Specify reason</t>
        </is>
      </c>
      <c r="C106" s="38" t="inlineStr">
        <is>
          <t>Required if question UTACSP_GV_103 is answered as one of: NO/ N/A.</t>
        </is>
      </c>
      <c r="D106" s="38" t="inlineStr">
        <is>
          <t>Management Body</t>
        </is>
      </c>
      <c r="E106" s="38" t="inlineStr">
        <is>
          <t>Governance</t>
        </is>
      </c>
      <c r="F106" s="38" t="b">
        <v>0</v>
      </c>
      <c r="G106" s="38" t="inlineStr">
        <is>
          <t>UTACSP_GV_103 IN ("NO/ N/A")</t>
        </is>
      </c>
      <c r="H106" s="38" t="inlineStr">
        <is>
          <t>“h) Have any written confidentiality rules been issued to employees?” (UTACSP_GV_103) is one of: “NO/ N/A”</t>
        </is>
      </c>
      <c r="I106" s="38" t="inlineStr">
        <is>
          <t>Conditional</t>
        </is>
      </c>
      <c r="J106" s="38" t="inlineStr">
        <is>
          <t>string</t>
        </is>
      </c>
      <c r="K106" s="38" t="inlineStr"/>
      <c r="L106" s="38" t="inlineStr"/>
      <c r="M106" s="38" t="inlineStr"/>
      <c r="N106" s="38" t="inlineStr"/>
      <c r="O106" s="38" t="inlineStr"/>
      <c r="P106" s="38" t="inlineStr"/>
      <c r="Q106" s="38" t="inlineStr"/>
      <c r="R106" s="38" t="inlineStr"/>
      <c r="S106" s="38" t="inlineStr"/>
      <c r="T106" s="38" t="inlineStr"/>
      <c r="U106" s="38" t="inlineStr"/>
    </row>
    <row r="107">
      <c r="A107" s="26" t="inlineStr">
        <is>
          <t>UTACSP_GV_106_v1</t>
        </is>
      </c>
      <c r="B107" s="39" t="inlineStr">
        <is>
          <t>h) Please indicate the frequency as to when the employees are reminded of the confidentiality rules.</t>
        </is>
      </c>
      <c r="C107" s="39" t="inlineStr">
        <is>
          <t>Mark N/A only in the case were the Authorised Person has no staff. If 'Other' is selected, specify in the next question.Select one option from the allowed list of values.
Required if question UTACSP_GV_102 is answered as YES.</t>
        </is>
      </c>
      <c r="D107" s="39" t="inlineStr">
        <is>
          <t>Management Body</t>
        </is>
      </c>
      <c r="E107" s="39" t="inlineStr">
        <is>
          <t>Governance</t>
        </is>
      </c>
      <c r="F107" s="39" t="b">
        <v>0</v>
      </c>
      <c r="G107" s="39" t="inlineStr">
        <is>
          <t>UTACSP_GV_102 = "YES"</t>
        </is>
      </c>
      <c r="H107" s="39" t="inlineStr">
        <is>
          <t>“Specify reason” (UTACSP_GV_102) is “YES”</t>
        </is>
      </c>
      <c r="I107" s="39" t="inlineStr">
        <is>
          <t>Conditional</t>
        </is>
      </c>
      <c r="J107" s="39" t="inlineStr">
        <is>
          <t>string</t>
        </is>
      </c>
      <c r="K107" s="39" t="inlineStr"/>
      <c r="L107" s="39" t="inlineStr"/>
      <c r="M107" s="39" t="inlineStr">
        <is>
          <t>Monthly | Quarterly | Semi-Anually | Anually | Others - Please specify in the next question | N/A</t>
        </is>
      </c>
      <c r="N107" s="39" t="inlineStr"/>
      <c r="O107" s="39" t="inlineStr"/>
      <c r="P107" s="39" t="inlineStr"/>
      <c r="Q107" s="39" t="inlineStr"/>
      <c r="R107" s="39" t="inlineStr"/>
      <c r="S107" s="39" t="inlineStr"/>
      <c r="T107" s="39" t="inlineStr"/>
      <c r="U107" s="39" t="inlineStr"/>
    </row>
    <row r="108">
      <c r="A108" s="37" t="inlineStr">
        <is>
          <t>UTACSP_GV_107_v1</t>
        </is>
      </c>
      <c r="B108" s="38" t="inlineStr">
        <is>
          <t>Specify Other</t>
        </is>
      </c>
      <c r="C108" s="38" t="inlineStr">
        <is>
          <t>Required if question UTACSP_GV_105 is answered as other.</t>
        </is>
      </c>
      <c r="D108" s="38" t="inlineStr">
        <is>
          <t>Management Body</t>
        </is>
      </c>
      <c r="E108" s="38" t="inlineStr">
        <is>
          <t>Governance</t>
        </is>
      </c>
      <c r="F108" s="38" t="b">
        <v>0</v>
      </c>
      <c r="G108" s="38" t="inlineStr">
        <is>
          <t>UTACSP_GV_105 = "other"</t>
        </is>
      </c>
      <c r="H108" s="38" t="inlineStr">
        <is>
          <t>“Specify reason” (UTACSP_GV_105) is “other”</t>
        </is>
      </c>
      <c r="I108" s="38" t="inlineStr">
        <is>
          <t>Conditional</t>
        </is>
      </c>
      <c r="J108" s="38" t="inlineStr">
        <is>
          <t>string</t>
        </is>
      </c>
      <c r="K108" s="38" t="inlineStr"/>
      <c r="L108" s="38" t="inlineStr"/>
      <c r="M108" s="38" t="inlineStr"/>
      <c r="N108" s="38" t="inlineStr"/>
      <c r="O108" s="38" t="inlineStr"/>
      <c r="P108" s="38" t="inlineStr"/>
      <c r="Q108" s="38" t="inlineStr"/>
      <c r="R108" s="38" t="inlineStr"/>
      <c r="S108" s="38" t="inlineStr"/>
      <c r="T108" s="38" t="inlineStr"/>
      <c r="U108" s="38" t="inlineStr"/>
    </row>
    <row r="109">
      <c r="A109" s="26" t="inlineStr">
        <is>
          <t>UTACSP_GV_108_v1</t>
        </is>
      </c>
      <c r="B109" s="39" t="inlineStr">
        <is>
          <t>How is the risk of the Authorised Person being assessed?</t>
        </is>
      </c>
      <c r="C109" s="39" t="inlineStr">
        <is>
          <t>N/A</t>
        </is>
      </c>
      <c r="D109" s="39" t="inlineStr">
        <is>
          <t>Risk Management</t>
        </is>
      </c>
      <c r="E109" s="39" t="inlineStr">
        <is>
          <t>Governance</t>
        </is>
      </c>
      <c r="F109" s="39" t="b">
        <v>1</v>
      </c>
      <c r="G109" s="39" t="inlineStr"/>
      <c r="H109" s="39" t="inlineStr">
        <is>
          <t>Always applicable</t>
        </is>
      </c>
      <c r="I109" s="39" t="inlineStr">
        <is>
          <t>Required</t>
        </is>
      </c>
      <c r="J109" s="39" t="inlineStr">
        <is>
          <t>string</t>
        </is>
      </c>
      <c r="K109" s="39" t="inlineStr"/>
      <c r="L109" s="39" t="inlineStr"/>
      <c r="M109" s="39" t="inlineStr"/>
      <c r="N109" s="39" t="inlineStr"/>
      <c r="O109" s="39" t="inlineStr"/>
      <c r="P109" s="39" t="inlineStr"/>
      <c r="Q109" s="39" t="inlineStr"/>
      <c r="R109" s="39" t="inlineStr"/>
      <c r="S109" s="39" t="inlineStr"/>
      <c r="T109" s="39" t="inlineStr"/>
      <c r="U109" s="39" t="inlineStr"/>
    </row>
    <row r="110">
      <c r="A110" s="37" t="inlineStr">
        <is>
          <t>UTACSP_GV_109_v1</t>
        </is>
      </c>
      <c r="B110" s="38" t="inlineStr">
        <is>
          <t>b) What risks have been identified by the Authorised Entity with respect to its activities, processes and systems?</t>
        </is>
      </c>
      <c r="C110" s="38" t="inlineStr">
        <is>
          <t>The Authosied Entity should identify all risks associated with its business model and target market including but not limited to those related to customer risk, product/service risk, interface risk, geographical risk, reputational risk, cyber security risk, operational risk etc. Authorised Entity should take into account the different types of services they offer and the jurisdiction of the client.</t>
        </is>
      </c>
      <c r="D110" s="38" t="inlineStr">
        <is>
          <t>Risk Management</t>
        </is>
      </c>
      <c r="E110" s="38" t="inlineStr">
        <is>
          <t>Governance</t>
        </is>
      </c>
      <c r="F110" s="38" t="b">
        <v>1</v>
      </c>
      <c r="G110" s="38" t="inlineStr"/>
      <c r="H110" s="38" t="inlineStr">
        <is>
          <t>Always applicable</t>
        </is>
      </c>
      <c r="I110" s="38" t="inlineStr">
        <is>
          <t>Required</t>
        </is>
      </c>
      <c r="J110" s="38" t="inlineStr">
        <is>
          <t>string</t>
        </is>
      </c>
      <c r="K110" s="38" t="inlineStr"/>
      <c r="L110" s="38" t="inlineStr"/>
      <c r="M110" s="38" t="inlineStr"/>
      <c r="N110" s="38" t="inlineStr"/>
      <c r="O110" s="38" t="inlineStr"/>
      <c r="P110" s="38" t="inlineStr"/>
      <c r="Q110" s="38" t="inlineStr"/>
      <c r="R110" s="38" t="inlineStr"/>
      <c r="S110" s="38" t="inlineStr"/>
      <c r="T110" s="38" t="inlineStr"/>
      <c r="U110" s="38" t="inlineStr"/>
    </row>
    <row r="111">
      <c r="A111" s="26" t="inlineStr">
        <is>
          <t>UTACSP_GV_110_v1</t>
        </is>
      </c>
      <c r="B111" s="39" t="inlineStr">
        <is>
          <t>Has this risk assessment been documented?</t>
        </is>
      </c>
      <c r="C111" s="39" t="inlineStr">
        <is>
          <t>Select one option from the allowed list of values.</t>
        </is>
      </c>
      <c r="D111" s="39" t="inlineStr">
        <is>
          <t>Risk Management</t>
        </is>
      </c>
      <c r="E111" s="39" t="inlineStr">
        <is>
          <t>Governance</t>
        </is>
      </c>
      <c r="F111" s="39" t="b">
        <v>1</v>
      </c>
      <c r="G111" s="39" t="inlineStr"/>
      <c r="H111" s="39" t="inlineStr">
        <is>
          <t>Always applicable</t>
        </is>
      </c>
      <c r="I111" s="39" t="inlineStr">
        <is>
          <t>Required</t>
        </is>
      </c>
      <c r="J111" s="39" t="inlineStr">
        <is>
          <t>string</t>
        </is>
      </c>
      <c r="K111" s="39" t="inlineStr"/>
      <c r="L111" s="39" t="inlineStr">
        <is>
          <t>enum-list</t>
        </is>
      </c>
      <c r="M111" s="39" t="inlineStr">
        <is>
          <t>YES | NO</t>
        </is>
      </c>
      <c r="N111" s="39" t="inlineStr"/>
      <c r="O111" s="39" t="inlineStr"/>
      <c r="P111" s="39" t="inlineStr"/>
      <c r="Q111" s="39" t="inlineStr"/>
      <c r="R111" s="39" t="inlineStr"/>
      <c r="S111" s="39" t="inlineStr"/>
      <c r="T111" s="39" t="inlineStr"/>
      <c r="U111" s="39" t="inlineStr"/>
    </row>
    <row r="112">
      <c r="A112" s="37" t="inlineStr">
        <is>
          <t>UTACSP_GV_111_v1</t>
        </is>
      </c>
      <c r="B112" s="38" t="inlineStr">
        <is>
          <t>Please provide details of the management policies and procedures adopted by the CSP to mitigate the risks identified.</t>
        </is>
      </c>
      <c r="C112" s="38" t="inlineStr">
        <is>
          <t>N/A</t>
        </is>
      </c>
      <c r="D112" s="38" t="inlineStr">
        <is>
          <t>Risk Management</t>
        </is>
      </c>
      <c r="E112" s="38" t="inlineStr">
        <is>
          <t>Governance</t>
        </is>
      </c>
      <c r="F112" s="38" t="b">
        <v>1</v>
      </c>
      <c r="G112" s="38" t="inlineStr"/>
      <c r="H112" s="38" t="inlineStr">
        <is>
          <t>Always applicable</t>
        </is>
      </c>
      <c r="I112" s="38" t="inlineStr">
        <is>
          <t>Required</t>
        </is>
      </c>
      <c r="J112" s="38" t="inlineStr">
        <is>
          <t>string</t>
        </is>
      </c>
      <c r="K112" s="38" t="inlineStr"/>
      <c r="L112" s="38" t="inlineStr"/>
      <c r="M112" s="38" t="inlineStr"/>
      <c r="N112" s="38" t="inlineStr"/>
      <c r="O112" s="38" t="inlineStr"/>
      <c r="P112" s="38" t="inlineStr"/>
      <c r="Q112" s="38" t="inlineStr"/>
      <c r="R112" s="38" t="inlineStr"/>
      <c r="S112" s="38" t="inlineStr"/>
      <c r="T112" s="38" t="inlineStr"/>
      <c r="U112" s="38" t="inlineStr"/>
    </row>
    <row r="113">
      <c r="A113" s="26" t="inlineStr">
        <is>
          <t>UTACSP_GV_112_v1</t>
        </is>
      </c>
      <c r="B113" s="39" t="inlineStr">
        <is>
          <t>Is a risk profile rating of all clients undertaken?</t>
        </is>
      </c>
      <c r="C113" s="39" t="inlineStr">
        <is>
          <t>Select one option from the allowed list of values.</t>
        </is>
      </c>
      <c r="D113" s="39" t="inlineStr">
        <is>
          <t>Risk Management</t>
        </is>
      </c>
      <c r="E113" s="39" t="inlineStr">
        <is>
          <t>Governance</t>
        </is>
      </c>
      <c r="F113" s="39" t="b">
        <v>1</v>
      </c>
      <c r="G113" s="39" t="inlineStr"/>
      <c r="H113" s="39" t="inlineStr">
        <is>
          <t>Always applicable</t>
        </is>
      </c>
      <c r="I113" s="39" t="inlineStr">
        <is>
          <t>Required</t>
        </is>
      </c>
      <c r="J113" s="39" t="inlineStr">
        <is>
          <t>string</t>
        </is>
      </c>
      <c r="K113" s="39" t="inlineStr"/>
      <c r="L113" s="39" t="inlineStr">
        <is>
          <t>enum-list</t>
        </is>
      </c>
      <c r="M113" s="39" t="inlineStr">
        <is>
          <t>YES/ NO</t>
        </is>
      </c>
      <c r="N113" s="39" t="inlineStr"/>
      <c r="O113" s="39" t="inlineStr"/>
      <c r="P113" s="39" t="inlineStr"/>
      <c r="Q113" s="39" t="inlineStr"/>
      <c r="R113" s="39" t="inlineStr"/>
      <c r="S113" s="39" t="inlineStr"/>
      <c r="T113" s="39" t="inlineStr"/>
      <c r="U113" s="39" t="inlineStr"/>
    </row>
    <row r="114">
      <c r="A114" s="37" t="inlineStr">
        <is>
          <t>UTACSP_GV_113_v1</t>
        </is>
      </c>
      <c r="B114" s="38" t="inlineStr">
        <is>
          <t>Please indicate the frequency of the risk profile update. If 'Other' is selcted, specify in the next question.</t>
        </is>
      </c>
      <c r="C114" s="38" t="inlineStr">
        <is>
          <t>Select one option from the allowed list of values.</t>
        </is>
      </c>
      <c r="D114" s="38" t="inlineStr">
        <is>
          <t>Risk Management</t>
        </is>
      </c>
      <c r="E114" s="38" t="inlineStr">
        <is>
          <t>Governance</t>
        </is>
      </c>
      <c r="F114" s="38" t="b">
        <v>1</v>
      </c>
      <c r="G114" s="38" t="inlineStr"/>
      <c r="H114" s="38" t="inlineStr">
        <is>
          <t>Always applicable</t>
        </is>
      </c>
      <c r="I114" s="38" t="inlineStr">
        <is>
          <t>Required</t>
        </is>
      </c>
      <c r="J114" s="38" t="inlineStr">
        <is>
          <t>string</t>
        </is>
      </c>
      <c r="K114" s="38" t="inlineStr"/>
      <c r="L114" s="38" t="inlineStr">
        <is>
          <t>enum-list</t>
        </is>
      </c>
      <c r="M114" s="38" t="inlineStr">
        <is>
          <t>Monthly | Quarterly | Semi-Anually | Anually | Other - specify in the next question.</t>
        </is>
      </c>
      <c r="N114" s="38" t="inlineStr"/>
      <c r="O114" s="38" t="inlineStr"/>
      <c r="P114" s="38" t="inlineStr"/>
      <c r="Q114" s="38" t="inlineStr"/>
      <c r="R114" s="38" t="inlineStr"/>
      <c r="S114" s="38" t="inlineStr"/>
      <c r="T114" s="38" t="inlineStr"/>
      <c r="U114" s="38" t="inlineStr"/>
    </row>
    <row r="115">
      <c r="A115" s="26" t="inlineStr">
        <is>
          <t>UTACSP_GV_114_v1</t>
        </is>
      </c>
      <c r="B115" s="39" t="inlineStr">
        <is>
          <t>Specify Other</t>
        </is>
      </c>
      <c r="C115" s="39" t="inlineStr">
        <is>
          <t>Required if question UTACSP_GV_112 is answered as other.</t>
        </is>
      </c>
      <c r="D115" s="39" t="inlineStr">
        <is>
          <t>Risk Management</t>
        </is>
      </c>
      <c r="E115" s="39" t="inlineStr">
        <is>
          <t>Governance</t>
        </is>
      </c>
      <c r="F115" s="39" t="b">
        <v>0</v>
      </c>
      <c r="G115" s="39" t="inlineStr">
        <is>
          <t>UTACSP_GV_112 = "other"</t>
        </is>
      </c>
      <c r="H115" s="39" t="inlineStr">
        <is>
          <t>“Is a risk profile rating of all clients undertaken?” (UTACSP_GV_112) is “other”</t>
        </is>
      </c>
      <c r="I115" s="39" t="inlineStr">
        <is>
          <t>Conditional</t>
        </is>
      </c>
      <c r="J115" s="39" t="inlineStr">
        <is>
          <t>string</t>
        </is>
      </c>
      <c r="K115" s="39" t="inlineStr"/>
      <c r="L115" s="39" t="inlineStr"/>
      <c r="M115" s="39" t="inlineStr"/>
      <c r="N115" s="39" t="inlineStr"/>
      <c r="O115" s="39" t="inlineStr"/>
      <c r="P115" s="39" t="inlineStr"/>
      <c r="Q115" s="39" t="inlineStr"/>
      <c r="R115" s="39" t="inlineStr"/>
      <c r="S115" s="39" t="inlineStr"/>
      <c r="T115" s="39" t="inlineStr"/>
      <c r="U115" s="39" t="inlineStr"/>
    </row>
    <row r="116">
      <c r="A116" s="37" t="inlineStr">
        <is>
          <t>UTACSP_GV_115_v1</t>
        </is>
      </c>
      <c r="B116" s="38" t="inlineStr">
        <is>
          <t>f) Who is involved in client onboarding and deciding whether to accept business?</t>
        </is>
      </c>
      <c r="C116" s="38" t="inlineStr">
        <is>
          <t>Take into consideration - Meeting prospective clients, carrying out the due diligence, assessing risk at the induction stage.</t>
        </is>
      </c>
      <c r="D116" s="38" t="inlineStr">
        <is>
          <t>Risk Management</t>
        </is>
      </c>
      <c r="E116" s="38" t="inlineStr">
        <is>
          <t>Governance</t>
        </is>
      </c>
      <c r="F116" s="38" t="b">
        <v>1</v>
      </c>
      <c r="G116" s="38" t="inlineStr"/>
      <c r="H116" s="38" t="inlineStr">
        <is>
          <t>Always applicable</t>
        </is>
      </c>
      <c r="I116" s="38" t="inlineStr">
        <is>
          <t>Required</t>
        </is>
      </c>
      <c r="J116" s="38" t="inlineStr">
        <is>
          <t>string</t>
        </is>
      </c>
      <c r="K116" s="38" t="inlineStr"/>
      <c r="L116" s="38" t="inlineStr"/>
      <c r="M116" s="38" t="inlineStr"/>
      <c r="N116" s="38" t="inlineStr"/>
      <c r="O116" s="38" t="inlineStr"/>
      <c r="P116" s="38" t="inlineStr"/>
      <c r="Q116" s="38" t="inlineStr"/>
      <c r="R116" s="38" t="inlineStr"/>
      <c r="S116" s="38" t="inlineStr"/>
      <c r="T116" s="38" t="inlineStr"/>
      <c r="U116" s="38" t="inlineStr"/>
    </row>
    <row r="117">
      <c r="A117" s="26" t="inlineStr">
        <is>
          <t>UTACSP_GV_116_v1</t>
        </is>
      </c>
      <c r="B117" s="39" t="inlineStr">
        <is>
          <t>Who are the individuals responsible for assessing risk on an on-going basis?</t>
        </is>
      </c>
      <c r="C117" s="39" t="inlineStr">
        <is>
          <t>N/A</t>
        </is>
      </c>
      <c r="D117" s="39" t="inlineStr">
        <is>
          <t>Risk Management</t>
        </is>
      </c>
      <c r="E117" s="39" t="inlineStr">
        <is>
          <t>Governance</t>
        </is>
      </c>
      <c r="F117" s="39" t="b">
        <v>1</v>
      </c>
      <c r="G117" s="39" t="inlineStr"/>
      <c r="H117" s="39" t="inlineStr">
        <is>
          <t>Always applicable</t>
        </is>
      </c>
      <c r="I117" s="39" t="inlineStr">
        <is>
          <t>Required</t>
        </is>
      </c>
      <c r="J117" s="39" t="inlineStr">
        <is>
          <t>string</t>
        </is>
      </c>
      <c r="K117" s="39" t="inlineStr"/>
      <c r="L117" s="39" t="inlineStr"/>
      <c r="M117" s="39" t="inlineStr"/>
      <c r="N117" s="39" t="inlineStr"/>
      <c r="O117" s="39" t="inlineStr"/>
      <c r="P117" s="39" t="inlineStr"/>
      <c r="Q117" s="39" t="inlineStr"/>
      <c r="R117" s="39" t="inlineStr"/>
      <c r="S117" s="39" t="inlineStr"/>
      <c r="T117" s="39" t="inlineStr"/>
      <c r="U117" s="39" t="inlineStr"/>
    </row>
    <row r="118">
      <c r="A118" s="37" t="inlineStr">
        <is>
          <t>UTACSP_GV_117_v1</t>
        </is>
      </c>
      <c r="B118" s="38" t="inlineStr">
        <is>
          <t>What measures are in place with respect to the on-going monitoring of clients that have a high risk profile rating?</t>
        </is>
      </c>
      <c r="C118" s="38" t="inlineStr">
        <is>
          <t>N/A</t>
        </is>
      </c>
      <c r="D118" s="38" t="inlineStr">
        <is>
          <t>Risk Management</t>
        </is>
      </c>
      <c r="E118" s="38" t="inlineStr">
        <is>
          <t>Governance</t>
        </is>
      </c>
      <c r="F118" s="38" t="b">
        <v>1</v>
      </c>
      <c r="G118" s="38" t="inlineStr"/>
      <c r="H118" s="38" t="inlineStr">
        <is>
          <t>Always applicable</t>
        </is>
      </c>
      <c r="I118" s="38" t="inlineStr">
        <is>
          <t>Required</t>
        </is>
      </c>
      <c r="J118" s="38" t="inlineStr">
        <is>
          <t>string</t>
        </is>
      </c>
      <c r="K118" s="38" t="inlineStr"/>
      <c r="L118" s="38" t="inlineStr"/>
      <c r="M118" s="38" t="inlineStr"/>
      <c r="N118" s="38" t="inlineStr"/>
      <c r="O118" s="38" t="inlineStr"/>
      <c r="P118" s="38" t="inlineStr"/>
      <c r="Q118" s="38" t="inlineStr"/>
      <c r="R118" s="38" t="inlineStr"/>
      <c r="S118" s="38" t="inlineStr"/>
      <c r="T118" s="38" t="inlineStr"/>
      <c r="U118" s="38" t="inlineStr"/>
    </row>
    <row r="119">
      <c r="A119" s="26" t="inlineStr">
        <is>
          <t>UTACSP_GV_118_v1</t>
        </is>
      </c>
      <c r="B119" s="39" t="inlineStr">
        <is>
          <t>Has the CSP established a Risk Register in terms of R.3-7.1 (vand R.3-7.6 of the CSP Rulebook?</t>
        </is>
      </c>
      <c r="C119" s="39" t="inlineStr">
        <is>
          <t>Select one option from the allowed list of values.</t>
        </is>
      </c>
      <c r="D119" s="39" t="inlineStr">
        <is>
          <t>Risk Management</t>
        </is>
      </c>
      <c r="E119" s="39" t="inlineStr">
        <is>
          <t>Governance</t>
        </is>
      </c>
      <c r="F119" s="39" t="b">
        <v>1</v>
      </c>
      <c r="G119" s="39" t="inlineStr"/>
      <c r="H119" s="39" t="inlineStr">
        <is>
          <t>Always applicable</t>
        </is>
      </c>
      <c r="I119" s="39" t="inlineStr">
        <is>
          <t>Required</t>
        </is>
      </c>
      <c r="J119" s="39" t="inlineStr">
        <is>
          <t>string</t>
        </is>
      </c>
      <c r="K119" s="39" t="inlineStr"/>
      <c r="L119" s="39" t="inlineStr">
        <is>
          <t>enum-list</t>
        </is>
      </c>
      <c r="M119" s="39" t="inlineStr">
        <is>
          <t>YES | NO</t>
        </is>
      </c>
      <c r="N119" s="39" t="inlineStr"/>
      <c r="O119" s="39" t="inlineStr"/>
      <c r="P119" s="39" t="inlineStr"/>
      <c r="Q119" s="39" t="inlineStr"/>
      <c r="R119" s="39" t="inlineStr"/>
      <c r="S119" s="39" t="inlineStr"/>
      <c r="T119" s="39" t="inlineStr"/>
      <c r="U119" s="39" t="inlineStr"/>
    </row>
    <row r="120">
      <c r="A120" s="37" t="inlineStr">
        <is>
          <t>UTACSP_GV_119_v1</t>
        </is>
      </c>
      <c r="B120" s="38" t="inlineStr">
        <is>
          <t>Please confirm that the Compliance Function is undertken directly by the Auhtorised Person in-line with Title 6, R2-6.1.2 of the CSP Rulebook.</t>
        </is>
      </c>
      <c r="C120" s="38" t="inlineStr">
        <is>
          <t>Select one option from the allowed list of values.</t>
        </is>
      </c>
      <c r="D120" s="38" t="inlineStr">
        <is>
          <t>Compliance</t>
        </is>
      </c>
      <c r="E120" s="38" t="inlineStr">
        <is>
          <t>Governance</t>
        </is>
      </c>
      <c r="F120" s="38" t="b">
        <v>1</v>
      </c>
      <c r="G120" s="38" t="inlineStr"/>
      <c r="H120" s="38" t="inlineStr">
        <is>
          <t>Always applicable</t>
        </is>
      </c>
      <c r="I120" s="38" t="inlineStr">
        <is>
          <t>Required</t>
        </is>
      </c>
      <c r="J120" s="38" t="inlineStr">
        <is>
          <t>string</t>
        </is>
      </c>
      <c r="K120" s="38" t="inlineStr"/>
      <c r="L120" s="38" t="inlineStr"/>
      <c r="M120" s="38" t="inlineStr">
        <is>
          <t>YES | NO</t>
        </is>
      </c>
      <c r="N120" s="38" t="inlineStr"/>
      <c r="O120" s="38" t="inlineStr"/>
      <c r="P120" s="38" t="inlineStr"/>
      <c r="Q120" s="38" t="inlineStr"/>
      <c r="R120" s="38" t="inlineStr"/>
      <c r="S120" s="38" t="inlineStr"/>
      <c r="T120" s="38" t="inlineStr"/>
      <c r="U120" s="38" t="inlineStr"/>
    </row>
    <row r="121">
      <c r="A121" s="26" t="inlineStr">
        <is>
          <t>UTACSP_GV_120_v1</t>
        </is>
      </c>
      <c r="B121" s="39" t="inlineStr">
        <is>
          <t>Does the Compliance Officer report directly to the Management Body? If 'No' is selected,  please specify in the next question.</t>
        </is>
      </c>
      <c r="C121" s="39" t="inlineStr">
        <is>
          <t>Select one option from the allowed list of values.
Required if question UTACSP_GI_1 is answered as Legal Person.</t>
        </is>
      </c>
      <c r="D121" s="39" t="inlineStr">
        <is>
          <t>Compliance</t>
        </is>
      </c>
      <c r="E121" s="39" t="inlineStr">
        <is>
          <t>Governance</t>
        </is>
      </c>
      <c r="F121" s="39" t="b">
        <v>0</v>
      </c>
      <c r="G121" s="39" t="inlineStr">
        <is>
          <t>UTACSP_GI_1 = "Legal Person"</t>
        </is>
      </c>
      <c r="H121" s="39" t="inlineStr">
        <is>
          <t>“Please choose the Authorised Person Type” (UTACSP_GI_1) is “Legal Person”</t>
        </is>
      </c>
      <c r="I121" s="39" t="inlineStr">
        <is>
          <t>Conditional</t>
        </is>
      </c>
      <c r="J121" s="39" t="inlineStr">
        <is>
          <t>string</t>
        </is>
      </c>
      <c r="K121" s="39" t="inlineStr"/>
      <c r="L121" s="39" t="inlineStr"/>
      <c r="M121" s="39" t="inlineStr">
        <is>
          <t>YES | NO</t>
        </is>
      </c>
      <c r="N121" s="39" t="inlineStr"/>
      <c r="O121" s="39" t="inlineStr"/>
      <c r="P121" s="39" t="inlineStr"/>
      <c r="Q121" s="39" t="inlineStr"/>
      <c r="R121" s="39" t="inlineStr"/>
      <c r="S121" s="39" t="inlineStr"/>
      <c r="T121" s="39" t="inlineStr"/>
      <c r="U121" s="39" t="inlineStr"/>
    </row>
    <row r="122">
      <c r="A122" s="37" t="inlineStr">
        <is>
          <t>UTACSP_GV_121_v1</t>
        </is>
      </c>
      <c r="B122" s="38" t="inlineStr">
        <is>
          <t>Plesae clarify.</t>
        </is>
      </c>
      <c r="C122" s="38" t="inlineStr">
        <is>
          <t>Required if question UTACSP_GV_119 is answered as No.</t>
        </is>
      </c>
      <c r="D122" s="38" t="inlineStr">
        <is>
          <t>Compliance</t>
        </is>
      </c>
      <c r="E122" s="38" t="inlineStr">
        <is>
          <t>Governance</t>
        </is>
      </c>
      <c r="F122" s="38" t="b">
        <v>0</v>
      </c>
      <c r="G122" s="38" t="inlineStr">
        <is>
          <t>UTACSP_GV_119 = "No"</t>
        </is>
      </c>
      <c r="H122" s="38" t="inlineStr">
        <is>
          <t>“Please confirm that the Compliance Function is undertken directly by the Auhtorised Person in-line with Title 6, R2-6.1.2 of the CSP Rulebook.” (UTACSP_GV_119) is “No”</t>
        </is>
      </c>
      <c r="I122" s="38" t="inlineStr">
        <is>
          <t>Conditional</t>
        </is>
      </c>
      <c r="J122" s="38" t="inlineStr">
        <is>
          <t>string</t>
        </is>
      </c>
      <c r="K122" s="38" t="inlineStr"/>
      <c r="L122" s="38" t="inlineStr"/>
      <c r="M122" s="38" t="inlineStr"/>
      <c r="N122" s="38" t="inlineStr"/>
      <c r="O122" s="38" t="inlineStr"/>
      <c r="P122" s="38" t="inlineStr"/>
      <c r="Q122" s="38" t="inlineStr"/>
      <c r="R122" s="38" t="inlineStr"/>
      <c r="S122" s="38" t="inlineStr"/>
      <c r="T122" s="38" t="inlineStr"/>
      <c r="U122" s="38" t="inlineStr"/>
    </row>
    <row r="123">
      <c r="A123" s="26" t="inlineStr">
        <is>
          <t>UTACSP_GV_122_v1</t>
        </is>
      </c>
      <c r="B123" s="39" t="inlineStr">
        <is>
          <t>k) How many staff (other than the compliance officer), if any, are involved in the compliance function?</t>
        </is>
      </c>
      <c r="C123" s="39" t="inlineStr">
        <is>
          <t>Mark '0' only in the case were the Authorised Person has no staff. If 'Other' is selected, specify in the next question.</t>
        </is>
      </c>
      <c r="D123" s="39" t="inlineStr">
        <is>
          <t>Compliance</t>
        </is>
      </c>
      <c r="E123" s="39" t="inlineStr">
        <is>
          <t>Governance</t>
        </is>
      </c>
      <c r="F123" s="39" t="b">
        <v>1</v>
      </c>
      <c r="G123" s="39" t="inlineStr"/>
      <c r="H123" s="39" t="inlineStr">
        <is>
          <t>Always applicable</t>
        </is>
      </c>
      <c r="I123" s="39" t="inlineStr">
        <is>
          <t>Required</t>
        </is>
      </c>
      <c r="J123" s="39" t="inlineStr">
        <is>
          <t>integer</t>
        </is>
      </c>
      <c r="K123" s="39" t="inlineStr"/>
      <c r="L123" s="39" t="inlineStr"/>
      <c r="M123" s="39" t="inlineStr"/>
      <c r="N123" s="39" t="inlineStr"/>
      <c r="O123" s="39" t="inlineStr">
        <is>
          <t>0</t>
        </is>
      </c>
      <c r="P123" s="39" t="inlineStr"/>
      <c r="Q123" s="39" t="inlineStr"/>
      <c r="R123" s="39" t="inlineStr"/>
      <c r="S123" s="39" t="inlineStr"/>
      <c r="T123" s="39" t="inlineStr"/>
      <c r="U123" s="39" t="inlineStr"/>
    </row>
    <row r="124">
      <c r="A124" s="37" t="inlineStr">
        <is>
          <t>UTACSP_GV_123_v1</t>
        </is>
      </c>
      <c r="B124" s="38" t="inlineStr">
        <is>
          <t>Who has been responsible for the conducting of regular monitoring/compliance risk assessments?</t>
        </is>
      </c>
      <c r="C124" s="38" t="inlineStr">
        <is>
          <t>N/A</t>
        </is>
      </c>
      <c r="D124" s="38" t="inlineStr">
        <is>
          <t>Compliance</t>
        </is>
      </c>
      <c r="E124" s="38" t="inlineStr">
        <is>
          <t>Governance</t>
        </is>
      </c>
      <c r="F124" s="38" t="b">
        <v>1</v>
      </c>
      <c r="G124" s="38" t="inlineStr"/>
      <c r="H124" s="38" t="inlineStr">
        <is>
          <t>Always applicable</t>
        </is>
      </c>
      <c r="I124" s="38" t="inlineStr">
        <is>
          <t>Required</t>
        </is>
      </c>
      <c r="J124" s="38" t="inlineStr">
        <is>
          <t>string</t>
        </is>
      </c>
      <c r="K124" s="38" t="inlineStr"/>
      <c r="L124" s="38" t="inlineStr"/>
      <c r="M124" s="38" t="inlineStr"/>
      <c r="N124" s="38" t="inlineStr"/>
      <c r="O124" s="38" t="inlineStr"/>
      <c r="P124" s="38" t="inlineStr"/>
      <c r="Q124" s="38" t="inlineStr"/>
      <c r="R124" s="38" t="inlineStr"/>
      <c r="S124" s="38" t="inlineStr"/>
      <c r="T124" s="38" t="inlineStr"/>
      <c r="U124" s="38" t="inlineStr"/>
    </row>
    <row r="125">
      <c r="A125" s="26" t="inlineStr">
        <is>
          <t>UTACSP_GV_124_v1</t>
        </is>
      </c>
      <c r="B125" s="39" t="inlineStr">
        <is>
          <t>Does the Compliance Officer prepare a compliance monitoring programme?</t>
        </is>
      </c>
      <c r="C125" s="39" t="inlineStr">
        <is>
          <t>Select one option from the allowed list of values.</t>
        </is>
      </c>
      <c r="D125" s="39" t="inlineStr">
        <is>
          <t>Compliance</t>
        </is>
      </c>
      <c r="E125" s="39" t="inlineStr">
        <is>
          <t>Governance</t>
        </is>
      </c>
      <c r="F125" s="39" t="b">
        <v>1</v>
      </c>
      <c r="G125" s="39" t="inlineStr"/>
      <c r="H125" s="39" t="inlineStr">
        <is>
          <t>Always applicable</t>
        </is>
      </c>
      <c r="I125" s="39" t="inlineStr">
        <is>
          <t>Required</t>
        </is>
      </c>
      <c r="J125" s="39" t="inlineStr">
        <is>
          <t>string</t>
        </is>
      </c>
      <c r="K125" s="39" t="inlineStr"/>
      <c r="L125" s="39" t="inlineStr"/>
      <c r="M125" s="39" t="inlineStr">
        <is>
          <t>YES | NO</t>
        </is>
      </c>
      <c r="N125" s="39" t="inlineStr"/>
      <c r="O125" s="39" t="inlineStr"/>
      <c r="P125" s="39" t="inlineStr"/>
      <c r="Q125" s="39" t="inlineStr"/>
      <c r="R125" s="39" t="inlineStr"/>
      <c r="S125" s="39" t="inlineStr"/>
      <c r="T125" s="39" t="inlineStr"/>
      <c r="U125" s="39" t="inlineStr"/>
    </row>
    <row r="126">
      <c r="A126" s="37" t="inlineStr">
        <is>
          <t>UTACSP_GV_125_v1</t>
        </is>
      </c>
      <c r="B126" s="38" t="inlineStr">
        <is>
          <t>How frequently is this prepared? If 'Other' is selected, please specify in the next question.</t>
        </is>
      </c>
      <c r="C126" s="38" t="inlineStr">
        <is>
          <t>Select one option from the allowed list of values.
Required if question UTACSP_GV_123 is answered as yes.</t>
        </is>
      </c>
      <c r="D126" s="38" t="inlineStr">
        <is>
          <t>Compliance</t>
        </is>
      </c>
      <c r="E126" s="38" t="inlineStr">
        <is>
          <t>Governance</t>
        </is>
      </c>
      <c r="F126" s="38" t="b">
        <v>0</v>
      </c>
      <c r="G126" s="38" t="inlineStr">
        <is>
          <t>UTACSP_GV_123 = "yes"</t>
        </is>
      </c>
      <c r="H126" s="38" t="inlineStr">
        <is>
          <t>“Who has been responsible for the conducting of regular monitoring/compliance risk assessments?” (UTACSP_GV_123) is “yes”</t>
        </is>
      </c>
      <c r="I126" s="38" t="inlineStr">
        <is>
          <t>Conditional</t>
        </is>
      </c>
      <c r="J126" s="38" t="inlineStr">
        <is>
          <t>string</t>
        </is>
      </c>
      <c r="K126" s="38" t="inlineStr"/>
      <c r="L126" s="38" t="inlineStr"/>
      <c r="M126" s="38" t="inlineStr">
        <is>
          <t>Quarterly | Semi-annually | Annually | Other</t>
        </is>
      </c>
      <c r="N126" s="38" t="inlineStr"/>
      <c r="O126" s="38" t="inlineStr"/>
      <c r="P126" s="38" t="inlineStr"/>
      <c r="Q126" s="38" t="inlineStr"/>
      <c r="R126" s="38" t="inlineStr"/>
      <c r="S126" s="38" t="inlineStr"/>
      <c r="T126" s="38" t="inlineStr"/>
      <c r="U126" s="38" t="inlineStr"/>
    </row>
    <row r="127">
      <c r="A127" s="26" t="inlineStr">
        <is>
          <t>UTACSP_GV_126_v1</t>
        </is>
      </c>
      <c r="B127" s="39" t="inlineStr">
        <is>
          <t>Please specify</t>
        </is>
      </c>
      <c r="C127" s="39" t="inlineStr">
        <is>
          <t>Required if question UTACSP_GV_124 is answered as Other.</t>
        </is>
      </c>
      <c r="D127" s="39" t="inlineStr">
        <is>
          <t>Compliance</t>
        </is>
      </c>
      <c r="E127" s="39" t="inlineStr">
        <is>
          <t>Governance</t>
        </is>
      </c>
      <c r="F127" s="39" t="b">
        <v>0</v>
      </c>
      <c r="G127" s="39" t="inlineStr">
        <is>
          <t>UTACSP_GV_124 = "Other"</t>
        </is>
      </c>
      <c r="H127" s="39" t="inlineStr">
        <is>
          <t>“Does the Compliance Officer prepare a compliance monitoring programme?” (UTACSP_GV_124) is “Other”</t>
        </is>
      </c>
      <c r="I127" s="39" t="inlineStr">
        <is>
          <t>Conditional</t>
        </is>
      </c>
      <c r="J127" s="39" t="inlineStr">
        <is>
          <t>string</t>
        </is>
      </c>
      <c r="K127" s="39" t="inlineStr"/>
      <c r="L127" s="39" t="inlineStr"/>
      <c r="M127" s="39" t="inlineStr"/>
      <c r="N127" s="39" t="inlineStr"/>
      <c r="O127" s="39" t="inlineStr"/>
      <c r="P127" s="39" t="inlineStr"/>
      <c r="Q127" s="39" t="inlineStr"/>
      <c r="R127" s="39" t="inlineStr"/>
      <c r="S127" s="39" t="inlineStr"/>
      <c r="T127" s="39" t="inlineStr"/>
      <c r="U127" s="39" t="inlineStr"/>
    </row>
    <row r="128">
      <c r="A128" s="37" t="inlineStr">
        <is>
          <t>UTACSP_GV_127_v1</t>
        </is>
      </c>
      <c r="B128" s="38" t="inlineStr">
        <is>
          <t>Is testing carried out and recommendations put forward in terms of the compliance monitoring programme documented?</t>
        </is>
      </c>
      <c r="C128" s="38" t="inlineStr">
        <is>
          <t>Required if question UTACSP_GV_123 is answered as yes.</t>
        </is>
      </c>
      <c r="D128" s="38" t="inlineStr">
        <is>
          <t>Compliance</t>
        </is>
      </c>
      <c r="E128" s="38" t="inlineStr">
        <is>
          <t>Governance</t>
        </is>
      </c>
      <c r="F128" s="38" t="b">
        <v>0</v>
      </c>
      <c r="G128" s="38" t="inlineStr">
        <is>
          <t>UTACSP_GV_123 = "yes"</t>
        </is>
      </c>
      <c r="H128" s="38" t="inlineStr">
        <is>
          <t>“Who has been responsible for the conducting of regular monitoring/compliance risk assessments?” (UTACSP_GV_123) is “yes”</t>
        </is>
      </c>
      <c r="I128" s="38" t="inlineStr">
        <is>
          <t>Conditional</t>
        </is>
      </c>
      <c r="J128" s="38" t="inlineStr">
        <is>
          <t>string</t>
        </is>
      </c>
      <c r="K128" s="38" t="inlineStr"/>
      <c r="L128" s="38" t="inlineStr"/>
      <c r="M128" s="38" t="inlineStr"/>
      <c r="N128" s="38" t="inlineStr"/>
      <c r="O128" s="38" t="inlineStr"/>
      <c r="P128" s="38" t="inlineStr"/>
      <c r="Q128" s="38" t="inlineStr"/>
      <c r="R128" s="38" t="inlineStr"/>
      <c r="S128" s="38" t="inlineStr"/>
      <c r="T128" s="38" t="inlineStr"/>
      <c r="U128" s="38" t="inlineStr"/>
    </row>
    <row r="129">
      <c r="A129" s="26" t="inlineStr">
        <is>
          <t>UTACSP_GV_128_v1</t>
        </is>
      </c>
      <c r="B129" s="39" t="inlineStr">
        <is>
          <t>Has regular monitoring been carried out to ensure compliance with all applicable legislative and regulatory requirements?</t>
        </is>
      </c>
      <c r="C129" s="39" t="inlineStr">
        <is>
          <t>Select one option from the allowed list of values.</t>
        </is>
      </c>
      <c r="D129" s="39" t="inlineStr">
        <is>
          <t>Compliance</t>
        </is>
      </c>
      <c r="E129" s="39" t="inlineStr">
        <is>
          <t>Governance</t>
        </is>
      </c>
      <c r="F129" s="39" t="b">
        <v>1</v>
      </c>
      <c r="G129" s="39" t="inlineStr"/>
      <c r="H129" s="39" t="inlineStr">
        <is>
          <t>Always applicable</t>
        </is>
      </c>
      <c r="I129" s="39" t="inlineStr">
        <is>
          <t>Required</t>
        </is>
      </c>
      <c r="J129" s="39" t="inlineStr">
        <is>
          <t>string</t>
        </is>
      </c>
      <c r="K129" s="39" t="inlineStr"/>
      <c r="L129" s="39" t="inlineStr"/>
      <c r="M129" s="39" t="inlineStr">
        <is>
          <t>YES | NO</t>
        </is>
      </c>
      <c r="N129" s="39" t="inlineStr"/>
      <c r="O129" s="39" t="inlineStr"/>
      <c r="P129" s="39" t="inlineStr"/>
      <c r="Q129" s="39" t="inlineStr"/>
      <c r="R129" s="39" t="inlineStr"/>
      <c r="S129" s="39" t="inlineStr"/>
      <c r="T129" s="39" t="inlineStr"/>
      <c r="U129" s="39" t="inlineStr"/>
    </row>
    <row r="130">
      <c r="A130" s="37" t="inlineStr">
        <is>
          <t>UTACSP_GV_129_v1</t>
        </is>
      </c>
      <c r="B130" s="38" t="inlineStr">
        <is>
          <t>Did the CSP identify any deficiencies in the systems in place?</t>
        </is>
      </c>
      <c r="C130" s="38" t="inlineStr">
        <is>
          <t>Select one option from the allowed list of values.</t>
        </is>
      </c>
      <c r="D130" s="38" t="inlineStr">
        <is>
          <t>Compliance</t>
        </is>
      </c>
      <c r="E130" s="38" t="inlineStr">
        <is>
          <t>Governance</t>
        </is>
      </c>
      <c r="F130" s="38" t="b">
        <v>1</v>
      </c>
      <c r="G130" s="38" t="inlineStr"/>
      <c r="H130" s="38" t="inlineStr">
        <is>
          <t>Always applicable</t>
        </is>
      </c>
      <c r="I130" s="38" t="inlineStr">
        <is>
          <t>Required</t>
        </is>
      </c>
      <c r="J130" s="38" t="inlineStr">
        <is>
          <t>string</t>
        </is>
      </c>
      <c r="K130" s="38" t="inlineStr"/>
      <c r="L130" s="38" t="inlineStr"/>
      <c r="M130" s="38" t="inlineStr">
        <is>
          <t>YES | NO | N/A</t>
        </is>
      </c>
      <c r="N130" s="38" t="inlineStr"/>
      <c r="O130" s="38" t="inlineStr"/>
      <c r="P130" s="38" t="inlineStr"/>
      <c r="Q130" s="38" t="inlineStr"/>
      <c r="R130" s="38" t="inlineStr"/>
      <c r="S130" s="38" t="inlineStr"/>
      <c r="T130" s="38" t="inlineStr"/>
      <c r="U130" s="38" t="inlineStr"/>
    </row>
    <row r="131">
      <c r="A131" s="26" t="inlineStr">
        <is>
          <t>UTACSP_GV_130_v1</t>
        </is>
      </c>
      <c r="B131" s="39" t="inlineStr">
        <is>
          <t>Has action been taken by the CSP to address any such deficiencies? If yes, provide details in the following question.</t>
        </is>
      </c>
      <c r="C131" s="39" t="inlineStr">
        <is>
          <t>Select one option from the allowed list of values.
Required if question UTACSP_GV_128 is answered as YES.</t>
        </is>
      </c>
      <c r="D131" s="39" t="inlineStr">
        <is>
          <t>Compliance</t>
        </is>
      </c>
      <c r="E131" s="39" t="inlineStr">
        <is>
          <t>Governance</t>
        </is>
      </c>
      <c r="F131" s="39" t="b">
        <v>0</v>
      </c>
      <c r="G131" s="39" t="inlineStr">
        <is>
          <t>UTACSP_GV_128 = "YES"</t>
        </is>
      </c>
      <c r="H131" s="39" t="inlineStr">
        <is>
          <t>“Has regular monitoring been carried out to ensure compliance with all applicable legislative and regulatory requirements?” (UTACSP_GV_128) is “YES”</t>
        </is>
      </c>
      <c r="I131" s="39" t="inlineStr">
        <is>
          <t>Conditional</t>
        </is>
      </c>
      <c r="J131" s="39" t="inlineStr">
        <is>
          <t>string</t>
        </is>
      </c>
      <c r="K131" s="39" t="inlineStr"/>
      <c r="L131" s="39" t="inlineStr"/>
      <c r="M131" s="39" t="inlineStr">
        <is>
          <t>YES | NO</t>
        </is>
      </c>
      <c r="N131" s="39" t="inlineStr"/>
      <c r="O131" s="39" t="inlineStr"/>
      <c r="P131" s="39" t="inlineStr"/>
      <c r="Q131" s="39" t="inlineStr"/>
      <c r="R131" s="39" t="inlineStr"/>
      <c r="S131" s="39" t="inlineStr"/>
      <c r="T131" s="39" t="inlineStr"/>
      <c r="U131" s="39" t="inlineStr"/>
    </row>
    <row r="132">
      <c r="A132" s="37" t="inlineStr">
        <is>
          <t>UTACSP_GV_131_v1</t>
        </is>
      </c>
      <c r="B132" s="38" t="inlineStr">
        <is>
          <t>Provide details.</t>
        </is>
      </c>
      <c r="C132" s="38" t="inlineStr">
        <is>
          <t>Required if question UTACSP_GV_129 is answered as YES.</t>
        </is>
      </c>
      <c r="D132" s="38" t="inlineStr">
        <is>
          <t>Compliance</t>
        </is>
      </c>
      <c r="E132" s="38" t="inlineStr">
        <is>
          <t>Governance</t>
        </is>
      </c>
      <c r="F132" s="38" t="b">
        <v>0</v>
      </c>
      <c r="G132" s="38" t="inlineStr">
        <is>
          <t>UTACSP_GV_129 = "YES"</t>
        </is>
      </c>
      <c r="H132" s="38" t="inlineStr">
        <is>
          <t>“Did the CSP identify any deficiencies in the systems in place?” (UTACSP_GV_129) is “YES”</t>
        </is>
      </c>
      <c r="I132" s="38" t="inlineStr">
        <is>
          <t>Conditional</t>
        </is>
      </c>
      <c r="J132" s="38" t="inlineStr">
        <is>
          <t>string</t>
        </is>
      </c>
      <c r="K132" s="38" t="inlineStr"/>
      <c r="L132" s="38" t="inlineStr"/>
      <c r="M132" s="38" t="inlineStr"/>
      <c r="N132" s="38" t="inlineStr"/>
      <c r="O132" s="38" t="inlineStr"/>
      <c r="P132" s="38" t="inlineStr"/>
      <c r="Q132" s="38" t="inlineStr"/>
      <c r="R132" s="38" t="inlineStr"/>
      <c r="S132" s="38" t="inlineStr"/>
      <c r="T132" s="38" t="inlineStr"/>
      <c r="U132" s="38" t="inlineStr"/>
    </row>
    <row r="133">
      <c r="A133" s="26" t="inlineStr">
        <is>
          <t>UTACSP_GV_132_v1</t>
        </is>
      </c>
      <c r="B133" s="39" t="inlineStr">
        <is>
          <t>f) During the reporting period, how many compliance reports were prepared?</t>
        </is>
      </c>
      <c r="C133" s="39" t="inlineStr">
        <is>
          <t>Indicate the number of reports prepared by the individual CSP or presented to the Management Body, in the case of body corporate CSPs. Please provide copies of such reports</t>
        </is>
      </c>
      <c r="D133" s="39" t="inlineStr">
        <is>
          <t>Compliance</t>
        </is>
      </c>
      <c r="E133" s="39" t="inlineStr">
        <is>
          <t>Governance</t>
        </is>
      </c>
      <c r="F133" s="39" t="b">
        <v>1</v>
      </c>
      <c r="G133" s="39" t="inlineStr"/>
      <c r="H133" s="39" t="inlineStr">
        <is>
          <t>Always applicable</t>
        </is>
      </c>
      <c r="I133" s="39" t="inlineStr">
        <is>
          <t>Required</t>
        </is>
      </c>
      <c r="J133" s="39" t="inlineStr">
        <is>
          <t>integer</t>
        </is>
      </c>
      <c r="K133" s="39" t="inlineStr"/>
      <c r="L133" s="39" t="inlineStr"/>
      <c r="M133" s="39" t="inlineStr"/>
      <c r="N133" s="39" t="inlineStr"/>
      <c r="O133" s="39" t="inlineStr"/>
      <c r="P133" s="39" t="inlineStr"/>
      <c r="Q133" s="39" t="inlineStr"/>
      <c r="R133" s="39" t="inlineStr"/>
      <c r="S133" s="39" t="inlineStr"/>
      <c r="T133" s="39" t="inlineStr"/>
      <c r="U133" s="39" t="inlineStr"/>
    </row>
    <row r="134">
      <c r="A134" s="37" t="inlineStr">
        <is>
          <t>UTACSP_GV_133_v1</t>
        </is>
      </c>
      <c r="B134" s="38" t="inlineStr">
        <is>
          <t>Who has been responsible for the compilation of the compliance report/s?</t>
        </is>
      </c>
      <c r="C134" s="38" t="inlineStr">
        <is>
          <t>N/A</t>
        </is>
      </c>
      <c r="D134" s="38" t="inlineStr">
        <is>
          <t>Compliance</t>
        </is>
      </c>
      <c r="E134" s="38" t="inlineStr">
        <is>
          <t>Governance</t>
        </is>
      </c>
      <c r="F134" s="38" t="b">
        <v>1</v>
      </c>
      <c r="G134" s="38" t="inlineStr"/>
      <c r="H134" s="38" t="inlineStr">
        <is>
          <t>Always applicable</t>
        </is>
      </c>
      <c r="I134" s="38" t="inlineStr">
        <is>
          <t>Required</t>
        </is>
      </c>
      <c r="J134" s="38" t="inlineStr">
        <is>
          <t>string</t>
        </is>
      </c>
      <c r="K134" s="38" t="inlineStr"/>
      <c r="L134" s="38" t="inlineStr"/>
      <c r="M134" s="38" t="inlineStr"/>
      <c r="N134" s="38" t="inlineStr"/>
      <c r="O134" s="38" t="inlineStr"/>
      <c r="P134" s="38" t="inlineStr"/>
      <c r="Q134" s="38" t="inlineStr"/>
      <c r="R134" s="38" t="inlineStr"/>
      <c r="S134" s="38" t="inlineStr"/>
      <c r="T134" s="38" t="inlineStr"/>
      <c r="U134" s="38" t="inlineStr"/>
    </row>
    <row r="135">
      <c r="A135" s="26" t="inlineStr">
        <is>
          <t>UTACSP_GV_134_v1</t>
        </is>
      </c>
      <c r="B135" s="39" t="inlineStr">
        <is>
          <t>Kindly provide details of the actions taken following any recommendation made in the compliance report/s.</t>
        </is>
      </c>
      <c r="C135" s="39" t="inlineStr">
        <is>
          <t>N/A</t>
        </is>
      </c>
      <c r="D135" s="39" t="inlineStr">
        <is>
          <t>Compliance</t>
        </is>
      </c>
      <c r="E135" s="39" t="inlineStr">
        <is>
          <t>Governance</t>
        </is>
      </c>
      <c r="F135" s="39" t="b">
        <v>1</v>
      </c>
      <c r="G135" s="39" t="inlineStr"/>
      <c r="H135" s="39" t="inlineStr">
        <is>
          <t>Always applicable</t>
        </is>
      </c>
      <c r="I135" s="39" t="inlineStr">
        <is>
          <t>Required</t>
        </is>
      </c>
      <c r="J135" s="39" t="inlineStr">
        <is>
          <t>string</t>
        </is>
      </c>
      <c r="K135" s="39" t="inlineStr"/>
      <c r="L135" s="39" t="inlineStr"/>
      <c r="M135" s="39" t="inlineStr"/>
      <c r="N135" s="39" t="inlineStr"/>
      <c r="O135" s="39" t="inlineStr"/>
      <c r="P135" s="39" t="inlineStr"/>
      <c r="Q135" s="39" t="inlineStr"/>
      <c r="R135" s="39" t="inlineStr"/>
      <c r="S135" s="39" t="inlineStr"/>
      <c r="T135" s="39" t="inlineStr"/>
      <c r="U135" s="39" t="inlineStr"/>
    </row>
    <row r="136">
      <c r="A136" s="37" t="inlineStr">
        <is>
          <t>UTACSP_GV_135_v1</t>
        </is>
      </c>
      <c r="B136" s="38" t="inlineStr">
        <is>
          <t>i) Does the CSP keep a record of occurrences which have, or may have, involved a breach of regulatory requirements?</t>
        </is>
      </c>
      <c r="C136" s="38" t="inlineStr">
        <is>
          <t>Select one option from the allowed list of values.</t>
        </is>
      </c>
      <c r="D136" s="38" t="inlineStr">
        <is>
          <t>Compliance</t>
        </is>
      </c>
      <c r="E136" s="38" t="inlineStr">
        <is>
          <t>Governance</t>
        </is>
      </c>
      <c r="F136" s="38" t="b">
        <v>1</v>
      </c>
      <c r="G136" s="38" t="inlineStr"/>
      <c r="H136" s="38" t="inlineStr">
        <is>
          <t>Always applicable</t>
        </is>
      </c>
      <c r="I136" s="38" t="inlineStr">
        <is>
          <t>Required</t>
        </is>
      </c>
      <c r="J136" s="38" t="inlineStr">
        <is>
          <t>string</t>
        </is>
      </c>
      <c r="K136" s="38" t="inlineStr"/>
      <c r="L136" s="38" t="inlineStr"/>
      <c r="M136" s="38" t="inlineStr">
        <is>
          <t>YES | NO</t>
        </is>
      </c>
      <c r="N136" s="38" t="inlineStr"/>
      <c r="O136" s="38" t="inlineStr"/>
      <c r="P136" s="38" t="inlineStr"/>
      <c r="Q136" s="38" t="inlineStr"/>
      <c r="R136" s="38" t="inlineStr"/>
      <c r="S136" s="38" t="inlineStr"/>
      <c r="T136" s="38" t="inlineStr"/>
      <c r="U136" s="38" t="inlineStr"/>
    </row>
    <row r="137">
      <c r="A137" s="26" t="inlineStr">
        <is>
          <t>UTACSP_GV_136_v1</t>
        </is>
      </c>
      <c r="B137" s="39" t="inlineStr">
        <is>
          <t>Was the Authority informed of such breaches? If no, please provide detials in the following question.</t>
        </is>
      </c>
      <c r="C137" s="39" t="inlineStr">
        <is>
          <t>Select one option from the allowed list of values.
Required if question UTACSP_GV_134 is answered as Yes.</t>
        </is>
      </c>
      <c r="D137" s="39" t="inlineStr">
        <is>
          <t>Compliance</t>
        </is>
      </c>
      <c r="E137" s="39" t="inlineStr">
        <is>
          <t>Governance</t>
        </is>
      </c>
      <c r="F137" s="39" t="b">
        <v>0</v>
      </c>
      <c r="G137" s="39" t="inlineStr">
        <is>
          <t>UTACSP_GV_134 = "Yes"</t>
        </is>
      </c>
      <c r="H137" s="39" t="inlineStr">
        <is>
          <t>“Kindly provide details of the actions taken following any recommendation made in the compliance report/s.” (UTACSP_GV_134) is “Yes”</t>
        </is>
      </c>
      <c r="I137" s="39" t="inlineStr">
        <is>
          <t>Conditional</t>
        </is>
      </c>
      <c r="J137" s="39" t="inlineStr">
        <is>
          <t>string</t>
        </is>
      </c>
      <c r="K137" s="39" t="inlineStr"/>
      <c r="L137" s="39" t="inlineStr"/>
      <c r="M137" s="39" t="inlineStr">
        <is>
          <t>YES | NO</t>
        </is>
      </c>
      <c r="N137" s="39" t="inlineStr"/>
      <c r="O137" s="39" t="inlineStr"/>
      <c r="P137" s="39" t="inlineStr"/>
      <c r="Q137" s="39" t="inlineStr"/>
      <c r="R137" s="39" t="inlineStr"/>
      <c r="S137" s="39" t="inlineStr"/>
      <c r="T137" s="39" t="inlineStr"/>
      <c r="U137" s="39" t="inlineStr"/>
    </row>
    <row r="138">
      <c r="A138" s="37" t="inlineStr">
        <is>
          <t>UTACSP_GV_137_v1</t>
        </is>
      </c>
      <c r="B138" s="38" t="inlineStr">
        <is>
          <t>Provide details.</t>
        </is>
      </c>
      <c r="C138" s="38" t="inlineStr">
        <is>
          <t>Required if question UTACSP_GV_135 is answered as No.</t>
        </is>
      </c>
      <c r="D138" s="38" t="inlineStr">
        <is>
          <t>Compliance</t>
        </is>
      </c>
      <c r="E138" s="38" t="inlineStr">
        <is>
          <t>Governance</t>
        </is>
      </c>
      <c r="F138" s="38" t="b">
        <v>0</v>
      </c>
      <c r="G138" s="38" t="inlineStr">
        <is>
          <t>UTACSP_GV_135 = "No"</t>
        </is>
      </c>
      <c r="H138" s="38" t="inlineStr">
        <is>
          <t>“i) Does the CSP keep a record of occurrences which have, or may have, involved a breach of regulatory requirements?” (UTACSP_GV_135) is “No”</t>
        </is>
      </c>
      <c r="I138" s="38" t="inlineStr">
        <is>
          <t>Conditional</t>
        </is>
      </c>
      <c r="J138" s="38" t="inlineStr">
        <is>
          <t>string</t>
        </is>
      </c>
      <c r="K138" s="38" t="inlineStr"/>
      <c r="L138" s="38" t="inlineStr"/>
      <c r="M138" s="38" t="inlineStr"/>
      <c r="N138" s="38" t="inlineStr"/>
      <c r="O138" s="38" t="inlineStr"/>
      <c r="P138" s="38" t="inlineStr"/>
      <c r="Q138" s="38" t="inlineStr"/>
      <c r="R138" s="38" t="inlineStr"/>
      <c r="S138" s="38" t="inlineStr"/>
      <c r="T138" s="38" t="inlineStr"/>
      <c r="U138" s="38" t="inlineStr"/>
    </row>
    <row r="139">
      <c r="A139" s="26" t="inlineStr">
        <is>
          <t>UTACSP_GV_138_v1</t>
        </is>
      </c>
      <c r="B139" s="39" t="inlineStr">
        <is>
          <t>How were such breaches rectified?</t>
        </is>
      </c>
      <c r="C139" s="39" t="inlineStr">
        <is>
          <t>Required if question UTACSP_GV_134 is answered as yes.</t>
        </is>
      </c>
      <c r="D139" s="39" t="inlineStr">
        <is>
          <t>Compliance</t>
        </is>
      </c>
      <c r="E139" s="39" t="inlineStr">
        <is>
          <t>Governance</t>
        </is>
      </c>
      <c r="F139" s="39" t="b">
        <v>0</v>
      </c>
      <c r="G139" s="39" t="inlineStr">
        <is>
          <t>UTACSP_GV_134 = "yes"</t>
        </is>
      </c>
      <c r="H139" s="39" t="inlineStr">
        <is>
          <t>“Kindly provide details of the actions taken following any recommendation made in the compliance report/s.” (UTACSP_GV_134) is “yes”</t>
        </is>
      </c>
      <c r="I139" s="39" t="inlineStr">
        <is>
          <t>Conditional</t>
        </is>
      </c>
      <c r="J139" s="39" t="inlineStr">
        <is>
          <t>string</t>
        </is>
      </c>
      <c r="K139" s="39" t="inlineStr"/>
      <c r="L139" s="39" t="inlineStr"/>
      <c r="M139" s="39" t="inlineStr"/>
      <c r="N139" s="39" t="inlineStr"/>
      <c r="O139" s="39" t="inlineStr"/>
      <c r="P139" s="39" t="inlineStr"/>
      <c r="Q139" s="39" t="inlineStr"/>
      <c r="R139" s="39" t="inlineStr"/>
      <c r="S139" s="39" t="inlineStr"/>
      <c r="T139" s="39" t="inlineStr"/>
      <c r="U139" s="39" t="inlineStr"/>
    </row>
    <row r="140">
      <c r="A140" s="37" t="inlineStr">
        <is>
          <t>UTACSP_GV_139_v1</t>
        </is>
      </c>
      <c r="B140" s="38" t="inlineStr">
        <is>
          <t>a) Does the CSP keep a record of complaints that it received, the action taken to address these complaints and the person responsible to deal with the respective complaint [In the form of a Complaints Register].</t>
        </is>
      </c>
      <c r="C140" s="38" t="inlineStr">
        <is>
          <t>Select one option from the allowed list of values.</t>
        </is>
      </c>
      <c r="D140" s="38" t="inlineStr">
        <is>
          <t>Internal Compliants Procedure</t>
        </is>
      </c>
      <c r="E140" s="38" t="inlineStr">
        <is>
          <t>Governance</t>
        </is>
      </c>
      <c r="F140" s="38" t="b">
        <v>1</v>
      </c>
      <c r="G140" s="38" t="inlineStr"/>
      <c r="H140" s="38" t="inlineStr">
        <is>
          <t>Always applicable</t>
        </is>
      </c>
      <c r="I140" s="38" t="inlineStr">
        <is>
          <t>Required</t>
        </is>
      </c>
      <c r="J140" s="38" t="inlineStr">
        <is>
          <t>string</t>
        </is>
      </c>
      <c r="K140" s="38" t="inlineStr"/>
      <c r="L140" s="38" t="inlineStr"/>
      <c r="M140" s="38" t="inlineStr">
        <is>
          <t>YES | NO</t>
        </is>
      </c>
      <c r="N140" s="38" t="inlineStr"/>
      <c r="O140" s="38" t="inlineStr"/>
      <c r="P140" s="38" t="inlineStr"/>
      <c r="Q140" s="38" t="inlineStr"/>
      <c r="R140" s="38" t="inlineStr"/>
      <c r="S140" s="38" t="inlineStr"/>
      <c r="T140" s="38" t="inlineStr"/>
      <c r="U140" s="38" t="inlineStr"/>
    </row>
    <row r="141">
      <c r="A141" s="26" t="inlineStr">
        <is>
          <t>UTACSP_GV_140_v1</t>
        </is>
      </c>
      <c r="B141" s="39" t="inlineStr">
        <is>
          <t>b) Indicate the total number of complaints received by the CSP as at the end of this reporting period?</t>
        </is>
      </c>
      <c r="C141" s="39" t="inlineStr">
        <is>
          <t>Indicate '0' if no complaints were received.</t>
        </is>
      </c>
      <c r="D141" s="39" t="inlineStr">
        <is>
          <t>Internal Compliants Procedure</t>
        </is>
      </c>
      <c r="E141" s="39" t="inlineStr">
        <is>
          <t>Governance</t>
        </is>
      </c>
      <c r="F141" s="39" t="b">
        <v>1</v>
      </c>
      <c r="G141" s="39" t="inlineStr"/>
      <c r="H141" s="39" t="inlineStr">
        <is>
          <t>Always applicable</t>
        </is>
      </c>
      <c r="I141" s="39" t="inlineStr">
        <is>
          <t>Required</t>
        </is>
      </c>
      <c r="J141" s="39" t="inlineStr">
        <is>
          <t>integer</t>
        </is>
      </c>
      <c r="K141" s="39" t="inlineStr"/>
      <c r="L141" s="39" t="inlineStr"/>
      <c r="M141" s="39" t="inlineStr"/>
      <c r="N141" s="39" t="inlineStr"/>
      <c r="O141" s="39" t="inlineStr"/>
      <c r="P141" s="39" t="inlineStr"/>
      <c r="Q141" s="39" t="inlineStr"/>
      <c r="R141" s="39" t="inlineStr"/>
      <c r="S141" s="39" t="inlineStr"/>
      <c r="T141" s="39" t="inlineStr"/>
      <c r="U141" s="39" t="inlineStr"/>
    </row>
    <row r="142">
      <c r="A142" s="37" t="inlineStr">
        <is>
          <t>UTACSP_GV_141_v1</t>
        </is>
      </c>
      <c r="B142" s="38" t="inlineStr">
        <is>
          <t>c) i)From the total number of complaints how many of them are related to - Service Fees</t>
        </is>
      </c>
      <c r="C142" s="38" t="inlineStr">
        <is>
          <t>Required if question UTACSP_GV_139 is answered with a value greater than 0.</t>
        </is>
      </c>
      <c r="D142" s="38" t="inlineStr">
        <is>
          <t>Internal Compliants Procedure</t>
        </is>
      </c>
      <c r="E142" s="38" t="inlineStr">
        <is>
          <t>Governance</t>
        </is>
      </c>
      <c r="F142" s="38" t="b">
        <v>0</v>
      </c>
      <c r="G142" s="38" t="inlineStr">
        <is>
          <t>UTACSP_GV_139 &gt; 0</t>
        </is>
      </c>
      <c r="H142" s="38" t="inlineStr">
        <is>
          <t>“a) Does the CSP keep a record of complaints that it received, the action taken to address these complaints and the person responsible to deal with the respective complaint [In the form of a Complaints Register].” (UTACSP_GV_139) is greater than “0”</t>
        </is>
      </c>
      <c r="I142" s="38" t="inlineStr">
        <is>
          <t>Conditional</t>
        </is>
      </c>
      <c r="J142" s="38" t="inlineStr">
        <is>
          <t>integer</t>
        </is>
      </c>
      <c r="K142" s="38" t="inlineStr"/>
      <c r="L142" s="38" t="inlineStr"/>
      <c r="M142" s="38" t="inlineStr"/>
      <c r="N142" s="38" t="inlineStr"/>
      <c r="O142" s="38" t="inlineStr"/>
      <c r="P142" s="38" t="inlineStr"/>
      <c r="Q142" s="38" t="inlineStr"/>
      <c r="R142" s="38" t="inlineStr"/>
      <c r="S142" s="38" t="inlineStr"/>
      <c r="T142" s="38" t="inlineStr"/>
      <c r="U142" s="38" t="inlineStr"/>
    </row>
    <row r="143">
      <c r="A143" s="26" t="inlineStr">
        <is>
          <t>UTACSP_GV_142_v1</t>
        </is>
      </c>
      <c r="B143" s="39" t="inlineStr">
        <is>
          <t>c) ii) From the total number of complaints how many of them are related to - Delay in Execution of Instruction</t>
        </is>
      </c>
      <c r="C143" s="39" t="inlineStr">
        <is>
          <t>Required if question UTACSP_GV_139 is answered with a value greater than 0.</t>
        </is>
      </c>
      <c r="D143" s="39" t="inlineStr">
        <is>
          <t>Internal Compliants Procedure</t>
        </is>
      </c>
      <c r="E143" s="39" t="inlineStr">
        <is>
          <t>Governance</t>
        </is>
      </c>
      <c r="F143" s="39" t="b">
        <v>0</v>
      </c>
      <c r="G143" s="39" t="inlineStr">
        <is>
          <t>UTACSP_GV_139 &gt; 0</t>
        </is>
      </c>
      <c r="H143" s="39" t="inlineStr">
        <is>
          <t>“a) Does the CSP keep a record of complaints that it received, the action taken to address these complaints and the person responsible to deal with the respective complaint [In the form of a Complaints Register].” (UTACSP_GV_139) is greater than “0”</t>
        </is>
      </c>
      <c r="I143" s="39" t="inlineStr">
        <is>
          <t>Conditional</t>
        </is>
      </c>
      <c r="J143" s="39" t="inlineStr">
        <is>
          <t>integer</t>
        </is>
      </c>
      <c r="K143" s="39" t="inlineStr"/>
      <c r="L143" s="39" t="inlineStr"/>
      <c r="M143" s="39" t="inlineStr"/>
      <c r="N143" s="39" t="inlineStr"/>
      <c r="O143" s="39" t="inlineStr"/>
      <c r="P143" s="39" t="inlineStr"/>
      <c r="Q143" s="39" t="inlineStr"/>
      <c r="R143" s="39" t="inlineStr"/>
      <c r="S143" s="39" t="inlineStr"/>
      <c r="T143" s="39" t="inlineStr"/>
      <c r="U143" s="39" t="inlineStr"/>
    </row>
    <row r="144">
      <c r="A144" s="37" t="inlineStr">
        <is>
          <t>UTACSP_GV_143_v1</t>
        </is>
      </c>
      <c r="B144" s="38" t="inlineStr">
        <is>
          <t>c) iii) From the total number of complaints how many of them are related to -Disagreement in the choice of third parties</t>
        </is>
      </c>
      <c r="C144" s="38" t="inlineStr">
        <is>
          <t>Required if question UTACSP_GV_139 is answered with a value greater than 0.</t>
        </is>
      </c>
      <c r="D144" s="38" t="inlineStr">
        <is>
          <t>Internal Compliants Procedure</t>
        </is>
      </c>
      <c r="E144" s="38" t="inlineStr">
        <is>
          <t>Governance</t>
        </is>
      </c>
      <c r="F144" s="38" t="b">
        <v>0</v>
      </c>
      <c r="G144" s="38" t="inlineStr">
        <is>
          <t>UTACSP_GV_139 &gt; 0</t>
        </is>
      </c>
      <c r="H144" s="38" t="inlineStr">
        <is>
          <t>“a) Does the CSP keep a record of complaints that it received, the action taken to address these complaints and the person responsible to deal with the respective complaint [In the form of a Complaints Register].” (UTACSP_GV_139) is greater than “0”</t>
        </is>
      </c>
      <c r="I144" s="38" t="inlineStr">
        <is>
          <t>Conditional</t>
        </is>
      </c>
      <c r="J144" s="38" t="inlineStr">
        <is>
          <t>integer</t>
        </is>
      </c>
      <c r="K144" s="38" t="inlineStr"/>
      <c r="L144" s="38" t="inlineStr"/>
      <c r="M144" s="38" t="inlineStr"/>
      <c r="N144" s="38" t="inlineStr"/>
      <c r="O144" s="38" t="inlineStr"/>
      <c r="P144" s="38" t="inlineStr"/>
      <c r="Q144" s="38" t="inlineStr"/>
      <c r="R144" s="38" t="inlineStr"/>
      <c r="S144" s="38" t="inlineStr"/>
      <c r="T144" s="38" t="inlineStr"/>
      <c r="U144" s="38" t="inlineStr"/>
    </row>
    <row r="145">
      <c r="A145" s="26" t="inlineStr">
        <is>
          <t>UTACSP_GV_144_v1</t>
        </is>
      </c>
      <c r="B145" s="39" t="inlineStr">
        <is>
          <t>c) iv) From the total number of complaints how many of them are related to -Disagreement in the decision taken by third parties involved in the client structure</t>
        </is>
      </c>
      <c r="C145" s="39" t="inlineStr">
        <is>
          <t>Required if question UTACSP_GV_139 is answered with a value greater than 0.</t>
        </is>
      </c>
      <c r="D145" s="39" t="inlineStr">
        <is>
          <t>Internal Compliants Procedure</t>
        </is>
      </c>
      <c r="E145" s="39" t="inlineStr">
        <is>
          <t>Governance</t>
        </is>
      </c>
      <c r="F145" s="39" t="b">
        <v>0</v>
      </c>
      <c r="G145" s="39" t="inlineStr">
        <is>
          <t>UTACSP_GV_139 &gt; 0</t>
        </is>
      </c>
      <c r="H145" s="39" t="inlineStr">
        <is>
          <t>“a) Does the CSP keep a record of complaints that it received, the action taken to address these complaints and the person responsible to deal with the respective complaint [In the form of a Complaints Register].” (UTACSP_GV_139) is greater than “0”</t>
        </is>
      </c>
      <c r="I145" s="39" t="inlineStr">
        <is>
          <t>Conditional</t>
        </is>
      </c>
      <c r="J145" s="39" t="inlineStr">
        <is>
          <t>integer</t>
        </is>
      </c>
      <c r="K145" s="39" t="inlineStr"/>
      <c r="L145" s="39" t="inlineStr"/>
      <c r="M145" s="39" t="inlineStr"/>
      <c r="N145" s="39" t="inlineStr"/>
      <c r="O145" s="39" t="inlineStr"/>
      <c r="P145" s="39" t="inlineStr"/>
      <c r="Q145" s="39" t="inlineStr"/>
      <c r="R145" s="39" t="inlineStr"/>
      <c r="S145" s="39" t="inlineStr"/>
      <c r="T145" s="39" t="inlineStr"/>
      <c r="U145" s="39" t="inlineStr"/>
    </row>
    <row r="146">
      <c r="A146" s="37" t="inlineStr">
        <is>
          <t>UTACSP_GV_145_v1</t>
        </is>
      </c>
      <c r="B146" s="38" t="inlineStr">
        <is>
          <t>c) v) From the total number of complaints how many of them are related to -Complaints in relation to clients not being provided regulated services</t>
        </is>
      </c>
      <c r="C146" s="38" t="inlineStr">
        <is>
          <t>Required if question UTACSP_GV_139 is answered with a value greater than 0.</t>
        </is>
      </c>
      <c r="D146" s="38" t="inlineStr">
        <is>
          <t>Internal Compliants Procedure</t>
        </is>
      </c>
      <c r="E146" s="38" t="inlineStr">
        <is>
          <t>Governance</t>
        </is>
      </c>
      <c r="F146" s="38" t="b">
        <v>0</v>
      </c>
      <c r="G146" s="38" t="inlineStr">
        <is>
          <t>UTACSP_GV_139 &gt; 0</t>
        </is>
      </c>
      <c r="H146" s="38" t="inlineStr">
        <is>
          <t>“a) Does the CSP keep a record of complaints that it received, the action taken to address these complaints and the person responsible to deal with the respective complaint [In the form of a Complaints Register].” (UTACSP_GV_139) is greater than “0”</t>
        </is>
      </c>
      <c r="I146" s="38" t="inlineStr">
        <is>
          <t>Conditional</t>
        </is>
      </c>
      <c r="J146" s="38" t="inlineStr">
        <is>
          <t>integer</t>
        </is>
      </c>
      <c r="K146" s="38" t="inlineStr"/>
      <c r="L146" s="38" t="inlineStr"/>
      <c r="M146" s="38" t="inlineStr"/>
      <c r="N146" s="38" t="inlineStr"/>
      <c r="O146" s="38" t="inlineStr"/>
      <c r="P146" s="38" t="inlineStr"/>
      <c r="Q146" s="38" t="inlineStr"/>
      <c r="R146" s="38" t="inlineStr"/>
      <c r="S146" s="38" t="inlineStr"/>
      <c r="T146" s="38" t="inlineStr"/>
      <c r="U146" s="38" t="inlineStr"/>
    </row>
    <row r="147">
      <c r="A147" s="26" t="inlineStr">
        <is>
          <t>UTACSP_GV_146_v1</t>
        </is>
      </c>
      <c r="B147" s="39" t="inlineStr">
        <is>
          <t>c) vi) From the total number of complaints how many of them are related to - Other type of complaints (please provide details in the following question).</t>
        </is>
      </c>
      <c r="C147" s="39" t="inlineStr">
        <is>
          <t>Required if question UTACSP_GV_139 is answered with a value greater than 0.</t>
        </is>
      </c>
      <c r="D147" s="39" t="inlineStr">
        <is>
          <t>Internal Compliants Procedure</t>
        </is>
      </c>
      <c r="E147" s="39" t="inlineStr">
        <is>
          <t>Governance</t>
        </is>
      </c>
      <c r="F147" s="39" t="b">
        <v>0</v>
      </c>
      <c r="G147" s="39" t="inlineStr">
        <is>
          <t>UTACSP_GV_139 &gt; 0</t>
        </is>
      </c>
      <c r="H147" s="39" t="inlineStr">
        <is>
          <t>“a) Does the CSP keep a record of complaints that it received, the action taken to address these complaints and the person responsible to deal with the respective complaint [In the form of a Complaints Register].” (UTACSP_GV_139) is greater than “0”</t>
        </is>
      </c>
      <c r="I147" s="39" t="inlineStr">
        <is>
          <t>Conditional</t>
        </is>
      </c>
      <c r="J147" s="39" t="inlineStr">
        <is>
          <t>integer</t>
        </is>
      </c>
      <c r="K147" s="39" t="inlineStr"/>
      <c r="L147" s="39" t="inlineStr"/>
      <c r="M147" s="39" t="inlineStr"/>
      <c r="N147" s="39" t="inlineStr"/>
      <c r="O147" s="39" t="inlineStr"/>
      <c r="P147" s="39" t="inlineStr"/>
      <c r="Q147" s="39" t="inlineStr"/>
      <c r="R147" s="39" t="inlineStr"/>
      <c r="S147" s="39" t="inlineStr"/>
      <c r="T147" s="39" t="inlineStr"/>
      <c r="U147" s="39" t="inlineStr"/>
    </row>
    <row r="148">
      <c r="A148" s="37" t="inlineStr">
        <is>
          <t>UTACSP_GV_147_v1</t>
        </is>
      </c>
      <c r="B148" s="38" t="inlineStr">
        <is>
          <t>Kindly indicate how these are typically resolved, including details as to the time taken to resolve complaints.</t>
        </is>
      </c>
      <c r="C148" s="38" t="inlineStr">
        <is>
          <t>N/A</t>
        </is>
      </c>
      <c r="D148" s="38" t="inlineStr">
        <is>
          <t>Internal Compliants Procedure</t>
        </is>
      </c>
      <c r="E148" s="38" t="inlineStr">
        <is>
          <t>Governance</t>
        </is>
      </c>
      <c r="F148" s="38" t="b">
        <v>1</v>
      </c>
      <c r="G148" s="38" t="inlineStr"/>
      <c r="H148" s="38" t="inlineStr">
        <is>
          <t>Always applicable</t>
        </is>
      </c>
      <c r="I148" s="38" t="inlineStr">
        <is>
          <t>Required</t>
        </is>
      </c>
      <c r="J148" s="38" t="inlineStr">
        <is>
          <t>string</t>
        </is>
      </c>
      <c r="K148" s="38" t="inlineStr"/>
      <c r="L148" s="38" t="inlineStr"/>
      <c r="M148" s="38" t="inlineStr"/>
      <c r="N148" s="38" t="inlineStr"/>
      <c r="O148" s="38" t="inlineStr"/>
      <c r="P148" s="38" t="inlineStr"/>
      <c r="Q148" s="38" t="inlineStr"/>
      <c r="R148" s="38" t="inlineStr"/>
      <c r="S148" s="38" t="inlineStr"/>
      <c r="T148" s="38" t="inlineStr"/>
      <c r="U148" s="38" t="inlineStr"/>
    </row>
    <row r="149">
      <c r="A149" s="26" t="inlineStr">
        <is>
          <t>UTACSP_GV_148_v1</t>
        </is>
      </c>
      <c r="B149" s="39" t="inlineStr">
        <is>
          <t>Please provide details of the time taken, in terms of the internal procedure, to communicate to the complainant. Please specify 'Other' in the follwoing question.</t>
        </is>
      </c>
      <c r="C149" s="39" t="inlineStr">
        <is>
          <t>Select one option from the allowed list of values.</t>
        </is>
      </c>
      <c r="D149" s="39" t="inlineStr">
        <is>
          <t>Internal Compliants Procedure</t>
        </is>
      </c>
      <c r="E149" s="39" t="inlineStr">
        <is>
          <t>Governance</t>
        </is>
      </c>
      <c r="F149" s="39" t="b">
        <v>1</v>
      </c>
      <c r="G149" s="39" t="inlineStr"/>
      <c r="H149" s="39" t="inlineStr">
        <is>
          <t>Always applicable</t>
        </is>
      </c>
      <c r="I149" s="39" t="inlineStr">
        <is>
          <t>Required</t>
        </is>
      </c>
      <c r="J149" s="39" t="inlineStr">
        <is>
          <t>string</t>
        </is>
      </c>
      <c r="K149" s="39" t="inlineStr"/>
      <c r="L149" s="39" t="inlineStr"/>
      <c r="M149" s="39" t="inlineStr">
        <is>
          <t>Immediately (same day) | Few days (2-4 days) | 1 week | Other.</t>
        </is>
      </c>
      <c r="N149" s="39" t="inlineStr"/>
      <c r="O149" s="39" t="inlineStr"/>
      <c r="P149" s="39" t="inlineStr"/>
      <c r="Q149" s="39" t="inlineStr"/>
      <c r="R149" s="39" t="inlineStr"/>
      <c r="S149" s="39" t="inlineStr"/>
      <c r="T149" s="39" t="inlineStr"/>
      <c r="U149" s="39" t="inlineStr"/>
    </row>
    <row r="150">
      <c r="A150" s="37" t="inlineStr">
        <is>
          <t>UTACSP_GV_149_v1</t>
        </is>
      </c>
      <c r="B150" s="38" t="inlineStr">
        <is>
          <t>Please specify</t>
        </is>
      </c>
      <c r="C150" s="38" t="inlineStr">
        <is>
          <t>Required if question UTACSP_GV_147 is answered as other.</t>
        </is>
      </c>
      <c r="D150" s="38" t="inlineStr">
        <is>
          <t>Internal Compliants Procedure</t>
        </is>
      </c>
      <c r="E150" s="38" t="inlineStr">
        <is>
          <t>Governance</t>
        </is>
      </c>
      <c r="F150" s="38" t="b">
        <v>0</v>
      </c>
      <c r="G150" s="38" t="inlineStr">
        <is>
          <t>UTACSP_GV_147 = "other"</t>
        </is>
      </c>
      <c r="H150" s="38" t="inlineStr">
        <is>
          <t>“Kindly indicate how these are typically resolved, including details as to the time taken to resolve complaints.” (UTACSP_GV_147) is “other”</t>
        </is>
      </c>
      <c r="I150" s="38" t="inlineStr">
        <is>
          <t>Conditional</t>
        </is>
      </c>
      <c r="J150" s="38" t="inlineStr">
        <is>
          <t>string</t>
        </is>
      </c>
      <c r="K150" s="38" t="inlineStr"/>
      <c r="L150" s="38" t="inlineStr"/>
      <c r="M150" s="38" t="inlineStr"/>
      <c r="N150" s="38" t="inlineStr"/>
      <c r="O150" s="38" t="inlineStr"/>
      <c r="P150" s="38" t="inlineStr"/>
      <c r="Q150" s="38" t="inlineStr"/>
      <c r="R150" s="38" t="inlineStr"/>
      <c r="S150" s="38" t="inlineStr"/>
      <c r="T150" s="38" t="inlineStr"/>
      <c r="U150" s="38" t="inlineStr"/>
    </row>
    <row r="151">
      <c r="A151" s="26" t="inlineStr">
        <is>
          <t>UTACSP_GV_150_v1</t>
        </is>
      </c>
      <c r="B151" s="39" t="inlineStr">
        <is>
          <t>f)How many complaints has the CSP received in the previous reporting period.</t>
        </is>
      </c>
      <c r="C151" s="39" t="inlineStr">
        <is>
          <t>Mark '0' only in the case were the Authorised Person has received no complaints. Previous reporting period refers to the submssion in the previous year.</t>
        </is>
      </c>
      <c r="D151" s="39" t="inlineStr">
        <is>
          <t>Internal Compliants Procedure</t>
        </is>
      </c>
      <c r="E151" s="39" t="inlineStr">
        <is>
          <t>Governance</t>
        </is>
      </c>
      <c r="F151" s="39" t="b">
        <v>1</v>
      </c>
      <c r="G151" s="39" t="inlineStr"/>
      <c r="H151" s="39" t="inlineStr">
        <is>
          <t>Always applicable</t>
        </is>
      </c>
      <c r="I151" s="39" t="inlineStr">
        <is>
          <t>Required</t>
        </is>
      </c>
      <c r="J151" s="39" t="inlineStr">
        <is>
          <t>integer</t>
        </is>
      </c>
      <c r="K151" s="39" t="inlineStr"/>
      <c r="L151" s="39" t="inlineStr"/>
      <c r="M151" s="39" t="inlineStr"/>
      <c r="N151" s="39" t="inlineStr"/>
      <c r="O151" s="39" t="inlineStr"/>
      <c r="P151" s="39" t="inlineStr"/>
      <c r="Q151" s="39" t="inlineStr"/>
      <c r="R151" s="39" t="inlineStr"/>
      <c r="S151" s="39" t="inlineStr"/>
      <c r="T151" s="39" t="inlineStr"/>
      <c r="U151" s="39" t="inlineStr"/>
    </row>
    <row r="152">
      <c r="A152" s="37" t="inlineStr">
        <is>
          <t>UTACSP_GV_151_v1</t>
        </is>
      </c>
      <c r="B152" s="38" t="inlineStr">
        <is>
          <t>From the total number of unresolved complaints for the current reporting period, how many of them are related to : i) Service Fees</t>
        </is>
      </c>
      <c r="C152" s="38" t="inlineStr">
        <is>
          <t>Current period refers to as at the end of this reporting period.Required if question UTACSP_GV_149 is answered with a value greater than 0.</t>
        </is>
      </c>
      <c r="D152" s="38" t="inlineStr">
        <is>
          <t>Internal Compliants Procedure</t>
        </is>
      </c>
      <c r="E152" s="38" t="inlineStr">
        <is>
          <t>Governance</t>
        </is>
      </c>
      <c r="F152" s="38" t="b">
        <v>0</v>
      </c>
      <c r="G152" s="38" t="inlineStr">
        <is>
          <t>UTACSP_GV_149 &gt; 0</t>
        </is>
      </c>
      <c r="H152" s="38" t="inlineStr">
        <is>
          <t>“Please specify” (UTACSP_GV_149) is greater than “0”</t>
        </is>
      </c>
      <c r="I152" s="38" t="inlineStr">
        <is>
          <t>Conditional</t>
        </is>
      </c>
      <c r="J152" s="38" t="inlineStr">
        <is>
          <t>integer</t>
        </is>
      </c>
      <c r="K152" s="38" t="inlineStr"/>
      <c r="L152" s="38" t="inlineStr"/>
      <c r="M152" s="38" t="inlineStr"/>
      <c r="N152" s="38" t="inlineStr"/>
      <c r="O152" s="38" t="inlineStr"/>
      <c r="P152" s="38" t="inlineStr"/>
      <c r="Q152" s="38" t="inlineStr"/>
      <c r="R152" s="38" t="inlineStr"/>
      <c r="S152" s="38" t="inlineStr"/>
      <c r="T152" s="38" t="inlineStr"/>
      <c r="U152" s="38" t="inlineStr"/>
    </row>
    <row r="153">
      <c r="A153" s="26" t="inlineStr">
        <is>
          <t>UTACSP_GV_152_v1</t>
        </is>
      </c>
      <c r="B153" s="39" t="inlineStr">
        <is>
          <t>From the total number of unresolved complaints for the current reporting period, how many of them are related to:  ii) Delay in Execution of Instruction</t>
        </is>
      </c>
      <c r="C153" s="39" t="inlineStr">
        <is>
          <t>Current period refers to as at the end of this reporting period.Required if question UTACSP_GV_149 is answered with a value greater than 0.</t>
        </is>
      </c>
      <c r="D153" s="39" t="inlineStr">
        <is>
          <t>Internal Compliants Procedure</t>
        </is>
      </c>
      <c r="E153" s="39" t="inlineStr">
        <is>
          <t>Governance</t>
        </is>
      </c>
      <c r="F153" s="39" t="b">
        <v>0</v>
      </c>
      <c r="G153" s="39" t="inlineStr">
        <is>
          <t>UTACSP_GV_149 &gt; 0</t>
        </is>
      </c>
      <c r="H153" s="39" t="inlineStr">
        <is>
          <t>“Please specify” (UTACSP_GV_149) is greater than “0”</t>
        </is>
      </c>
      <c r="I153" s="39" t="inlineStr">
        <is>
          <t>Conditional</t>
        </is>
      </c>
      <c r="J153" s="39" t="inlineStr">
        <is>
          <t>integer</t>
        </is>
      </c>
      <c r="K153" s="39" t="inlineStr"/>
      <c r="L153" s="39" t="inlineStr"/>
      <c r="M153" s="39" t="inlineStr"/>
      <c r="N153" s="39" t="inlineStr"/>
      <c r="O153" s="39" t="inlineStr"/>
      <c r="P153" s="39" t="inlineStr"/>
      <c r="Q153" s="39" t="inlineStr"/>
      <c r="R153" s="39" t="inlineStr"/>
      <c r="S153" s="39" t="inlineStr"/>
      <c r="T153" s="39" t="inlineStr"/>
      <c r="U153" s="39" t="inlineStr"/>
    </row>
    <row r="154">
      <c r="A154" s="37" t="inlineStr">
        <is>
          <t>UTACSP_GV_153_v1</t>
        </is>
      </c>
      <c r="B154" s="38" t="inlineStr">
        <is>
          <t>From the total number of unresolved complaints for the current reporting period, how many of them are related to: iii) Disagreement in the choice of third parties</t>
        </is>
      </c>
      <c r="C154" s="38" t="inlineStr">
        <is>
          <t>Current period refers to as at the end of this reporting period.Required if question UTACSP_GV_149 is answered with a value greater than 0.</t>
        </is>
      </c>
      <c r="D154" s="38" t="inlineStr">
        <is>
          <t>Internal Compliants Procedure</t>
        </is>
      </c>
      <c r="E154" s="38" t="inlineStr">
        <is>
          <t>Governance</t>
        </is>
      </c>
      <c r="F154" s="38" t="b">
        <v>0</v>
      </c>
      <c r="G154" s="38" t="inlineStr">
        <is>
          <t>UTACSP_GV_149 &gt; 0</t>
        </is>
      </c>
      <c r="H154" s="38" t="inlineStr">
        <is>
          <t>“Please specify” (UTACSP_GV_149) is greater than “0”</t>
        </is>
      </c>
      <c r="I154" s="38" t="inlineStr">
        <is>
          <t>Conditional</t>
        </is>
      </c>
      <c r="J154" s="38" t="inlineStr">
        <is>
          <t>integer</t>
        </is>
      </c>
      <c r="K154" s="38" t="inlineStr"/>
      <c r="L154" s="38" t="inlineStr"/>
      <c r="M154" s="38" t="inlineStr"/>
      <c r="N154" s="38" t="inlineStr"/>
      <c r="O154" s="38" t="inlineStr"/>
      <c r="P154" s="38" t="inlineStr"/>
      <c r="Q154" s="38" t="inlineStr"/>
      <c r="R154" s="38" t="inlineStr"/>
      <c r="S154" s="38" t="inlineStr"/>
      <c r="T154" s="38" t="inlineStr"/>
      <c r="U154" s="38" t="inlineStr"/>
    </row>
    <row r="155">
      <c r="A155" s="26" t="inlineStr">
        <is>
          <t>UTACSP_GV_154_v1</t>
        </is>
      </c>
      <c r="B155" s="39" t="inlineStr">
        <is>
          <t>From the total number of unresolved complaints for the current reporting period, how many of them are related to: iv) Disagreement in the decision taken by third parties involved in the client structure</t>
        </is>
      </c>
      <c r="C155" s="39" t="inlineStr">
        <is>
          <t>Current period refers to as at the end of this reporting period.Required if question UTACSP_GV_149 is answered with a value greater than 0.</t>
        </is>
      </c>
      <c r="D155" s="39" t="inlineStr">
        <is>
          <t>Internal Compliants Procedure</t>
        </is>
      </c>
      <c r="E155" s="39" t="inlineStr">
        <is>
          <t>Governance</t>
        </is>
      </c>
      <c r="F155" s="39" t="b">
        <v>0</v>
      </c>
      <c r="G155" s="39" t="inlineStr">
        <is>
          <t>UTACSP_GV_149 &gt; 0</t>
        </is>
      </c>
      <c r="H155" s="39" t="inlineStr">
        <is>
          <t>“Please specify” (UTACSP_GV_149) is greater than “0”</t>
        </is>
      </c>
      <c r="I155" s="39" t="inlineStr">
        <is>
          <t>Conditional</t>
        </is>
      </c>
      <c r="J155" s="39" t="inlineStr">
        <is>
          <t>integer</t>
        </is>
      </c>
      <c r="K155" s="39" t="inlineStr"/>
      <c r="L155" s="39" t="inlineStr"/>
      <c r="M155" s="39" t="inlineStr"/>
      <c r="N155" s="39" t="inlineStr"/>
      <c r="O155" s="39" t="inlineStr"/>
      <c r="P155" s="39" t="inlineStr"/>
      <c r="Q155" s="39" t="inlineStr"/>
      <c r="R155" s="39" t="inlineStr"/>
      <c r="S155" s="39" t="inlineStr"/>
      <c r="T155" s="39" t="inlineStr"/>
      <c r="U155" s="39" t="inlineStr"/>
    </row>
    <row r="156">
      <c r="A156" s="37" t="inlineStr">
        <is>
          <t>UTACSP_GV_155_v1</t>
        </is>
      </c>
      <c r="B156" s="38" t="inlineStr">
        <is>
          <t>From the total number of unresolved complaints for the current reporting period, how many of them are related to: v) Complaints in relation to clients not being provided regulated services</t>
        </is>
      </c>
      <c r="C156" s="38" t="inlineStr">
        <is>
          <t>Current period refers to as at the end of this reporting period.Required if question UTACSP_GV_149 is answered with a value greater than 0.</t>
        </is>
      </c>
      <c r="D156" s="38" t="inlineStr">
        <is>
          <t>Internal Compliants Procedure</t>
        </is>
      </c>
      <c r="E156" s="38" t="inlineStr">
        <is>
          <t>Governance</t>
        </is>
      </c>
      <c r="F156" s="38" t="b">
        <v>0</v>
      </c>
      <c r="G156" s="38" t="inlineStr">
        <is>
          <t>UTACSP_GV_149 &gt; 0</t>
        </is>
      </c>
      <c r="H156" s="38" t="inlineStr">
        <is>
          <t>“Please specify” (UTACSP_GV_149) is greater than “0”</t>
        </is>
      </c>
      <c r="I156" s="38" t="inlineStr">
        <is>
          <t>Conditional</t>
        </is>
      </c>
      <c r="J156" s="38" t="inlineStr">
        <is>
          <t>integer</t>
        </is>
      </c>
      <c r="K156" s="38" t="inlineStr"/>
      <c r="L156" s="38" t="inlineStr"/>
      <c r="M156" s="38" t="inlineStr"/>
      <c r="N156" s="38" t="inlineStr"/>
      <c r="O156" s="38" t="inlineStr"/>
      <c r="P156" s="38" t="inlineStr"/>
      <c r="Q156" s="38" t="inlineStr"/>
      <c r="R156" s="38" t="inlineStr"/>
      <c r="S156" s="38" t="inlineStr"/>
      <c r="T156" s="38" t="inlineStr"/>
      <c r="U156" s="38" t="inlineStr"/>
    </row>
    <row r="157">
      <c r="A157" s="26" t="inlineStr">
        <is>
          <t>UTACSP_GV_156_v1</t>
        </is>
      </c>
      <c r="B157" s="39" t="inlineStr">
        <is>
          <t>From the total number of unresolved complaints for the current reporting period, how many of them are related to: vi) Other type of complaints. Please provide details in the following section.</t>
        </is>
      </c>
      <c r="C157" s="39" t="inlineStr">
        <is>
          <t>Current period refers to as at the end of this reporting period.Required if question UTACSP_GV_149 is answered with a value greater than 0.</t>
        </is>
      </c>
      <c r="D157" s="39" t="inlineStr">
        <is>
          <t>Internal Compliants Procedure</t>
        </is>
      </c>
      <c r="E157" s="39" t="inlineStr">
        <is>
          <t>Governance</t>
        </is>
      </c>
      <c r="F157" s="39" t="b">
        <v>0</v>
      </c>
      <c r="G157" s="39" t="inlineStr">
        <is>
          <t>UTACSP_GV_149 &gt; 0</t>
        </is>
      </c>
      <c r="H157" s="39" t="inlineStr">
        <is>
          <t>“Please specify” (UTACSP_GV_149) is greater than “0”</t>
        </is>
      </c>
      <c r="I157" s="39" t="inlineStr">
        <is>
          <t>Conditional</t>
        </is>
      </c>
      <c r="J157" s="39" t="inlineStr">
        <is>
          <t>integer</t>
        </is>
      </c>
      <c r="K157" s="39" t="inlineStr"/>
      <c r="L157" s="39" t="inlineStr"/>
      <c r="M157" s="39" t="inlineStr"/>
      <c r="N157" s="39" t="inlineStr"/>
      <c r="O157" s="39" t="inlineStr"/>
      <c r="P157" s="39" t="inlineStr"/>
      <c r="Q157" s="39" t="inlineStr"/>
      <c r="R157" s="39" t="inlineStr"/>
      <c r="S157" s="39" t="inlineStr"/>
      <c r="T157" s="39" t="inlineStr"/>
      <c r="U157" s="39" t="inlineStr"/>
    </row>
    <row r="158">
      <c r="A158" s="37" t="inlineStr">
        <is>
          <t>UTACSP_GV_157_v1</t>
        </is>
      </c>
      <c r="B158" s="38" t="inlineStr">
        <is>
          <t>Provide details.</t>
        </is>
      </c>
      <c r="C158" s="38" t="inlineStr">
        <is>
          <t>Required if question UTACSP_GV_149 is answered with a value greater than 0.</t>
        </is>
      </c>
      <c r="D158" s="38" t="inlineStr">
        <is>
          <t>Internal Compliants Procedure</t>
        </is>
      </c>
      <c r="E158" s="38" t="inlineStr">
        <is>
          <t>Governance</t>
        </is>
      </c>
      <c r="F158" s="38" t="b">
        <v>0</v>
      </c>
      <c r="G158" s="38" t="inlineStr">
        <is>
          <t>UTACSP_GV_149 &gt; 0</t>
        </is>
      </c>
      <c r="H158" s="38" t="inlineStr">
        <is>
          <t>“Please specify” (UTACSP_GV_149) is greater than “0”</t>
        </is>
      </c>
      <c r="I158" s="38" t="inlineStr">
        <is>
          <t>Conditional</t>
        </is>
      </c>
      <c r="J158" s="38" t="inlineStr">
        <is>
          <t>string</t>
        </is>
      </c>
      <c r="K158" s="38" t="inlineStr"/>
      <c r="L158" s="38" t="inlineStr"/>
      <c r="M158" s="38" t="inlineStr"/>
      <c r="N158" s="38" t="inlineStr"/>
      <c r="O158" s="38" t="inlineStr"/>
      <c r="P158" s="38" t="inlineStr"/>
      <c r="Q158" s="38" t="inlineStr"/>
      <c r="R158" s="38" t="inlineStr"/>
      <c r="S158" s="38" t="inlineStr"/>
      <c r="T158" s="38" t="inlineStr"/>
      <c r="U158" s="38" t="inlineStr"/>
    </row>
    <row r="159">
      <c r="A159" s="26" t="inlineStr">
        <is>
          <t>UTACSP_GV_158_v1</t>
        </is>
      </c>
      <c r="B159" s="39" t="inlineStr">
        <is>
          <t>h)Does the LH have written procedures for prompt handling of complaints &amp; measures undertaken to resolve complaints received? Please provide details in the following question.</t>
        </is>
      </c>
      <c r="C159" s="39" t="inlineStr">
        <is>
          <t>Select one option from the allowed list of values.</t>
        </is>
      </c>
      <c r="D159" s="39" t="inlineStr">
        <is>
          <t>Internal Compliants Procedure</t>
        </is>
      </c>
      <c r="E159" s="39" t="inlineStr">
        <is>
          <t>Governance</t>
        </is>
      </c>
      <c r="F159" s="39" t="b">
        <v>1</v>
      </c>
      <c r="G159" s="39" t="inlineStr"/>
      <c r="H159" s="39" t="inlineStr">
        <is>
          <t>Always applicable</t>
        </is>
      </c>
      <c r="I159" s="39" t="inlineStr">
        <is>
          <t>Required</t>
        </is>
      </c>
      <c r="J159" s="39" t="inlineStr">
        <is>
          <t>string</t>
        </is>
      </c>
      <c r="K159" s="39" t="inlineStr"/>
      <c r="L159" s="39" t="inlineStr"/>
      <c r="M159" s="39" t="inlineStr">
        <is>
          <t>YES | NO</t>
        </is>
      </c>
      <c r="N159" s="39" t="inlineStr"/>
      <c r="O159" s="39" t="inlineStr"/>
      <c r="P159" s="39" t="inlineStr"/>
      <c r="Q159" s="39" t="inlineStr"/>
      <c r="R159" s="39" t="inlineStr"/>
      <c r="S159" s="39" t="inlineStr"/>
      <c r="T159" s="39" t="inlineStr"/>
      <c r="U159" s="39" t="inlineStr"/>
    </row>
    <row r="160">
      <c r="A160" s="37" t="inlineStr">
        <is>
          <t>UTACSP_GV_159_v1</t>
        </is>
      </c>
      <c r="B160" s="38" t="inlineStr">
        <is>
          <t>Provide details.</t>
        </is>
      </c>
      <c r="C160" s="38" t="inlineStr">
        <is>
          <t>This is linked to the question CCCSP_GV_190Required if question UTACSP_GV_157 is answered as YES.</t>
        </is>
      </c>
      <c r="D160" s="38" t="inlineStr">
        <is>
          <t>Internal Compliants Procedure</t>
        </is>
      </c>
      <c r="E160" s="38" t="inlineStr">
        <is>
          <t>Governance</t>
        </is>
      </c>
      <c r="F160" s="38" t="b">
        <v>0</v>
      </c>
      <c r="G160" s="38" t="inlineStr">
        <is>
          <t>UTACSP_GV_157 = "YES"</t>
        </is>
      </c>
      <c r="H160" s="38" t="inlineStr">
        <is>
          <t>“Provide details.” (UTACSP_GV_157) is “YES”</t>
        </is>
      </c>
      <c r="I160" s="38" t="inlineStr">
        <is>
          <t>Conditional</t>
        </is>
      </c>
      <c r="J160" s="38" t="inlineStr">
        <is>
          <t>string</t>
        </is>
      </c>
      <c r="K160" s="38" t="inlineStr"/>
      <c r="L160" s="38" t="inlineStr"/>
      <c r="M160" s="38" t="inlineStr"/>
      <c r="N160" s="38" t="inlineStr"/>
      <c r="O160" s="38" t="inlineStr"/>
      <c r="P160" s="38" t="inlineStr"/>
      <c r="Q160" s="38" t="inlineStr"/>
      <c r="R160" s="38" t="inlineStr"/>
      <c r="S160" s="38" t="inlineStr"/>
      <c r="T160" s="38" t="inlineStr"/>
      <c r="U160" s="38" t="inlineStr"/>
    </row>
    <row r="161">
      <c r="A161" s="26" t="inlineStr">
        <is>
          <t>UTACSP_GV_160_v1</t>
        </is>
      </c>
      <c r="B161" s="39" t="inlineStr">
        <is>
          <t>a) Has the CSP, during the reporting period, been involved in any regulatory, legal or arbitration proceedings?</t>
        </is>
      </c>
      <c r="C161" s="39" t="inlineStr">
        <is>
          <t>*Including any such proceedings which are pending or threatened, of which the CSP is aware.Select one option from the allowed list of values.</t>
        </is>
      </c>
      <c r="D161" s="39" t="inlineStr">
        <is>
          <t>Litigation/ Legal Procedures</t>
        </is>
      </c>
      <c r="E161" s="39" t="inlineStr">
        <is>
          <t>Governance</t>
        </is>
      </c>
      <c r="F161" s="39" t="b">
        <v>1</v>
      </c>
      <c r="G161" s="39" t="inlineStr"/>
      <c r="H161" s="39" t="inlineStr">
        <is>
          <t>Always applicable</t>
        </is>
      </c>
      <c r="I161" s="39" t="inlineStr">
        <is>
          <t>Required</t>
        </is>
      </c>
      <c r="J161" s="39" t="inlineStr">
        <is>
          <t>string</t>
        </is>
      </c>
      <c r="K161" s="39" t="inlineStr"/>
      <c r="L161" s="39" t="inlineStr"/>
      <c r="M161" s="39" t="inlineStr">
        <is>
          <t>YES | NO</t>
        </is>
      </c>
      <c r="N161" s="39" t="inlineStr"/>
      <c r="O161" s="39" t="inlineStr"/>
      <c r="P161" s="39" t="inlineStr"/>
      <c r="Q161" s="39" t="inlineStr"/>
      <c r="R161" s="39" t="inlineStr"/>
      <c r="S161" s="39" t="inlineStr"/>
      <c r="T161" s="39" t="inlineStr"/>
      <c r="U161" s="39" t="inlineStr"/>
    </row>
    <row r="162">
      <c r="A162" s="37" t="inlineStr">
        <is>
          <t>UTACSP_GV_161_v1</t>
        </is>
      </c>
      <c r="B162" s="38" t="inlineStr">
        <is>
          <t>Was the MFSA duly notified of these proceedings/litigation? If no, please provide details in the following section.</t>
        </is>
      </c>
      <c r="C162" s="38" t="inlineStr">
        <is>
          <t>Select one option from the allowed list of values.
Required if question UTACSP_GV_159 is answered as yes.</t>
        </is>
      </c>
      <c r="D162" s="38" t="inlineStr">
        <is>
          <t>Litigation/ Legal Procedures</t>
        </is>
      </c>
      <c r="E162" s="38" t="inlineStr">
        <is>
          <t>Governance</t>
        </is>
      </c>
      <c r="F162" s="38" t="b">
        <v>0</v>
      </c>
      <c r="G162" s="38" t="inlineStr">
        <is>
          <t>UTACSP_GV_159 = "yes"</t>
        </is>
      </c>
      <c r="H162" s="38" t="inlineStr">
        <is>
          <t>“Provide details.” (UTACSP_GV_159) is “yes”</t>
        </is>
      </c>
      <c r="I162" s="38" t="inlineStr">
        <is>
          <t>Conditional</t>
        </is>
      </c>
      <c r="J162" s="38" t="inlineStr">
        <is>
          <t>string</t>
        </is>
      </c>
      <c r="K162" s="38" t="inlineStr"/>
      <c r="L162" s="38" t="inlineStr"/>
      <c r="M162" s="38" t="inlineStr">
        <is>
          <t>YES | NO</t>
        </is>
      </c>
      <c r="N162" s="38" t="inlineStr"/>
      <c r="O162" s="38" t="inlineStr"/>
      <c r="P162" s="38" t="inlineStr"/>
      <c r="Q162" s="38" t="inlineStr"/>
      <c r="R162" s="38" t="inlineStr"/>
      <c r="S162" s="38" t="inlineStr"/>
      <c r="T162" s="38" t="inlineStr"/>
      <c r="U162" s="38" t="inlineStr"/>
    </row>
    <row r="163">
      <c r="A163" s="26" t="inlineStr">
        <is>
          <t>UTACSP_GV_162_v1</t>
        </is>
      </c>
      <c r="B163" s="39" t="inlineStr">
        <is>
          <t>b)  Please provide details of such legal proceedings/ litigation.</t>
        </is>
      </c>
      <c r="C163" s="39" t="inlineStr">
        <is>
          <t>If possible, include the potential liability of the authorised person and the reason why the MFSA was not notified.Required if question UTACSP_GV_160 is answered as NO.</t>
        </is>
      </c>
      <c r="D163" s="39" t="inlineStr">
        <is>
          <t>Litigation/ Legal Procedures</t>
        </is>
      </c>
      <c r="E163" s="39" t="inlineStr">
        <is>
          <t>Governance</t>
        </is>
      </c>
      <c r="F163" s="39" t="b">
        <v>0</v>
      </c>
      <c r="G163" s="39" t="inlineStr">
        <is>
          <t>UTACSP_GV_160 = "NO"</t>
        </is>
      </c>
      <c r="H163" s="39" t="inlineStr">
        <is>
          <t>“a) Has the CSP, during the reporting period, been involved in any regulatory, legal or arbitration proceedings?” (UTACSP_GV_160) is “NO”</t>
        </is>
      </c>
      <c r="I163" s="39" t="inlineStr">
        <is>
          <t>Conditional</t>
        </is>
      </c>
      <c r="J163" s="39" t="inlineStr">
        <is>
          <t>string</t>
        </is>
      </c>
      <c r="K163" s="39" t="inlineStr"/>
      <c r="L163" s="39" t="inlineStr"/>
      <c r="M163" s="39" t="inlineStr"/>
      <c r="N163" s="39" t="inlineStr"/>
      <c r="O163" s="39" t="inlineStr"/>
      <c r="P163" s="39" t="inlineStr"/>
      <c r="Q163" s="39" t="inlineStr"/>
      <c r="R163" s="39" t="inlineStr"/>
      <c r="S163" s="39" t="inlineStr"/>
      <c r="T163" s="39" t="inlineStr"/>
      <c r="U163" s="39" t="inlineStr"/>
    </row>
    <row r="164">
      <c r="A164" s="37" t="inlineStr">
        <is>
          <t>UTACSP_GV_163_v1</t>
        </is>
      </c>
      <c r="B164" s="38" t="inlineStr">
        <is>
          <t>Is the CSP aware of any dispute/complaint that might result in litigation/legal proceedings in the next twelve months? If yes, please provide detials in the following section.</t>
        </is>
      </c>
      <c r="C164" s="38" t="inlineStr">
        <is>
          <t>Select one option from the allowed list of values.</t>
        </is>
      </c>
      <c r="D164" s="38" t="inlineStr">
        <is>
          <t>Litigation/ Legal Procedures</t>
        </is>
      </c>
      <c r="E164" s="38" t="inlineStr">
        <is>
          <t>Governance</t>
        </is>
      </c>
      <c r="F164" s="38" t="b">
        <v>1</v>
      </c>
      <c r="G164" s="38" t="inlineStr"/>
      <c r="H164" s="38" t="inlineStr">
        <is>
          <t>Always applicable</t>
        </is>
      </c>
      <c r="I164" s="38" t="inlineStr">
        <is>
          <t>Required</t>
        </is>
      </c>
      <c r="J164" s="38" t="inlineStr">
        <is>
          <t>string</t>
        </is>
      </c>
      <c r="K164" s="38" t="inlineStr"/>
      <c r="L164" s="38" t="inlineStr"/>
      <c r="M164" s="38" t="inlineStr">
        <is>
          <t>YES | NO</t>
        </is>
      </c>
      <c r="N164" s="38" t="inlineStr"/>
      <c r="O164" s="38" t="inlineStr"/>
      <c r="P164" s="38" t="inlineStr"/>
      <c r="Q164" s="38" t="inlineStr"/>
      <c r="R164" s="38" t="inlineStr"/>
      <c r="S164" s="38" t="inlineStr"/>
      <c r="T164" s="38" t="inlineStr"/>
      <c r="U164" s="38" t="inlineStr"/>
    </row>
    <row r="165">
      <c r="A165" s="26" t="inlineStr">
        <is>
          <t>UTACSP_GV_164_v1</t>
        </is>
      </c>
      <c r="B165" s="39" t="inlineStr">
        <is>
          <t>Please provide details of such dispute/complaint.</t>
        </is>
      </c>
      <c r="C165" s="39" t="inlineStr">
        <is>
          <t>Required if question UTACSP_GV_162 is answered as YES.</t>
        </is>
      </c>
      <c r="D165" s="39" t="inlineStr">
        <is>
          <t>Litigation/ Legal Procedures</t>
        </is>
      </c>
      <c r="E165" s="39" t="inlineStr">
        <is>
          <t>Governance</t>
        </is>
      </c>
      <c r="F165" s="39" t="b">
        <v>0</v>
      </c>
      <c r="G165" s="39" t="inlineStr">
        <is>
          <t>UTACSP_GV_162 = "YES"</t>
        </is>
      </c>
      <c r="H165" s="39" t="inlineStr">
        <is>
          <t>“b)  Please provide details of such legal proceedings/ litigation.” (UTACSP_GV_162) is “YES”</t>
        </is>
      </c>
      <c r="I165" s="39" t="inlineStr">
        <is>
          <t>Conditional</t>
        </is>
      </c>
      <c r="J165" s="39" t="inlineStr">
        <is>
          <t>string</t>
        </is>
      </c>
      <c r="K165" s="39" t="inlineStr"/>
      <c r="L165" s="39" t="inlineStr"/>
      <c r="M165" s="39" t="inlineStr"/>
      <c r="N165" s="39" t="inlineStr"/>
      <c r="O165" s="39" t="inlineStr"/>
      <c r="P165" s="39" t="inlineStr"/>
      <c r="Q165" s="39" t="inlineStr"/>
      <c r="R165" s="39" t="inlineStr"/>
      <c r="S165" s="39" t="inlineStr"/>
      <c r="T165" s="39" t="inlineStr"/>
      <c r="U165" s="39" t="inlineStr"/>
    </row>
    <row r="166">
      <c r="A166" s="37" t="inlineStr">
        <is>
          <t>UTACSP_GV_165_v1</t>
        </is>
      </c>
      <c r="B166" s="38" t="inlineStr">
        <is>
          <t>Are any of the CSP officials involved in civil/criminal legal proceedings or aware that they are being investigated?</t>
        </is>
      </c>
      <c r="C166" s="38" t="inlineStr">
        <is>
          <t>Select one option from the allowed list of values.</t>
        </is>
      </c>
      <c r="D166" s="38" t="inlineStr">
        <is>
          <t>Litigation/ Legal Procedures</t>
        </is>
      </c>
      <c r="E166" s="38" t="inlineStr">
        <is>
          <t>Governance</t>
        </is>
      </c>
      <c r="F166" s="38" t="b">
        <v>1</v>
      </c>
      <c r="G166" s="38" t="inlineStr"/>
      <c r="H166" s="38" t="inlineStr">
        <is>
          <t>Always applicable</t>
        </is>
      </c>
      <c r="I166" s="38" t="inlineStr">
        <is>
          <t>Required</t>
        </is>
      </c>
      <c r="J166" s="38" t="inlineStr">
        <is>
          <t>string</t>
        </is>
      </c>
      <c r="K166" s="38" t="inlineStr"/>
      <c r="L166" s="38" t="inlineStr"/>
      <c r="M166" s="38" t="inlineStr">
        <is>
          <t>YES | NO</t>
        </is>
      </c>
      <c r="N166" s="38" t="inlineStr"/>
      <c r="O166" s="38" t="inlineStr"/>
      <c r="P166" s="38" t="inlineStr"/>
      <c r="Q166" s="38" t="inlineStr"/>
      <c r="R166" s="38" t="inlineStr"/>
      <c r="S166" s="38" t="inlineStr"/>
      <c r="T166" s="38" t="inlineStr"/>
      <c r="U166" s="38" t="inlineStr"/>
    </row>
    <row r="167">
      <c r="A167" s="26" t="inlineStr">
        <is>
          <t>UTACSP_GV_166_v1</t>
        </is>
      </c>
      <c r="B167" s="39" t="inlineStr">
        <is>
          <t>Please provide details of such legal proceedings and/or investigations.</t>
        </is>
      </c>
      <c r="C167" s="39" t="inlineStr">
        <is>
          <t>Required if question UTACSP_GV_164 is answered as YES.</t>
        </is>
      </c>
      <c r="D167" s="39" t="inlineStr">
        <is>
          <t>Litigation/ Legal Procedures</t>
        </is>
      </c>
      <c r="E167" s="39" t="inlineStr">
        <is>
          <t>Governance</t>
        </is>
      </c>
      <c r="F167" s="39" t="b">
        <v>0</v>
      </c>
      <c r="G167" s="39" t="inlineStr">
        <is>
          <t>UTACSP_GV_164 = "YES"</t>
        </is>
      </c>
      <c r="H167" s="39" t="inlineStr">
        <is>
          <t>“Please provide details of such dispute/complaint.” (UTACSP_GV_164) is “YES”</t>
        </is>
      </c>
      <c r="I167" s="39" t="inlineStr">
        <is>
          <t>Conditional</t>
        </is>
      </c>
      <c r="J167" s="39" t="inlineStr">
        <is>
          <t>string</t>
        </is>
      </c>
      <c r="K167" s="39" t="inlineStr"/>
      <c r="L167" s="39" t="inlineStr"/>
      <c r="M167" s="39" t="inlineStr"/>
      <c r="N167" s="39" t="inlineStr"/>
      <c r="O167" s="39" t="inlineStr"/>
      <c r="P167" s="39" t="inlineStr"/>
      <c r="Q167" s="39" t="inlineStr"/>
      <c r="R167" s="39" t="inlineStr"/>
      <c r="S167" s="39" t="inlineStr"/>
      <c r="T167" s="39" t="inlineStr"/>
      <c r="U167" s="39" t="inlineStr"/>
    </row>
    <row r="168">
      <c r="A168" s="37" t="inlineStr">
        <is>
          <t>UTACSP_GV_167_v1</t>
        </is>
      </c>
      <c r="B168" s="38" t="inlineStr">
        <is>
          <t>Are you aware of situations wherein the CSP was/still is in breach of the CSP Act, rules or regulations issued?</t>
        </is>
      </c>
      <c r="C168" s="38" t="inlineStr">
        <is>
          <t>Select one option from the allowed list of values.</t>
        </is>
      </c>
      <c r="D168" s="38" t="inlineStr">
        <is>
          <t>Breaches</t>
        </is>
      </c>
      <c r="E168" s="38" t="inlineStr">
        <is>
          <t>Governance</t>
        </is>
      </c>
      <c r="F168" s="38" t="b">
        <v>1</v>
      </c>
      <c r="G168" s="38" t="inlineStr"/>
      <c r="H168" s="38" t="inlineStr">
        <is>
          <t>Always applicable</t>
        </is>
      </c>
      <c r="I168" s="38" t="inlineStr">
        <is>
          <t>Required</t>
        </is>
      </c>
      <c r="J168" s="38" t="inlineStr">
        <is>
          <t>string</t>
        </is>
      </c>
      <c r="K168" s="38" t="inlineStr"/>
      <c r="L168" s="38" t="inlineStr"/>
      <c r="M168" s="38" t="inlineStr">
        <is>
          <t>YES | NO</t>
        </is>
      </c>
      <c r="N168" s="38" t="inlineStr"/>
      <c r="O168" s="38" t="inlineStr"/>
      <c r="P168" s="38" t="inlineStr"/>
      <c r="Q168" s="38" t="inlineStr"/>
      <c r="R168" s="38" t="inlineStr"/>
      <c r="S168" s="38" t="inlineStr"/>
      <c r="T168" s="38" t="inlineStr"/>
      <c r="U168" s="38" t="inlineStr"/>
    </row>
    <row r="169">
      <c r="A169" s="26" t="inlineStr">
        <is>
          <t>UTACSP_GV_168_v1</t>
        </is>
      </c>
      <c r="B169" s="39" t="inlineStr">
        <is>
          <t>a)  Was this breach disclosed to the MFSA?</t>
        </is>
      </c>
      <c r="C169" s="39" t="inlineStr">
        <is>
          <t>Select one option from the allowed list of values.
Required if question UTACSP_GV_166 is answered as YES.</t>
        </is>
      </c>
      <c r="D169" s="39" t="inlineStr">
        <is>
          <t>Breaches</t>
        </is>
      </c>
      <c r="E169" s="39" t="inlineStr">
        <is>
          <t>Governance</t>
        </is>
      </c>
      <c r="F169" s="39" t="b">
        <v>0</v>
      </c>
      <c r="G169" s="39" t="inlineStr">
        <is>
          <t>UTACSP_GV_166 = "YES"</t>
        </is>
      </c>
      <c r="H169" s="39" t="inlineStr">
        <is>
          <t>“Please provide details of such legal proceedings and/or investigations.” (UTACSP_GV_166) is “YES”</t>
        </is>
      </c>
      <c r="I169" s="39" t="inlineStr">
        <is>
          <t>Conditional</t>
        </is>
      </c>
      <c r="J169" s="39" t="inlineStr">
        <is>
          <t>string</t>
        </is>
      </c>
      <c r="K169" s="39" t="inlineStr"/>
      <c r="L169" s="39" t="inlineStr"/>
      <c r="M169" s="39" t="inlineStr">
        <is>
          <t>YES | NO</t>
        </is>
      </c>
      <c r="N169" s="39" t="inlineStr"/>
      <c r="O169" s="39" t="inlineStr"/>
      <c r="P169" s="39" t="inlineStr"/>
      <c r="Q169" s="39" t="inlineStr"/>
      <c r="R169" s="39" t="inlineStr"/>
      <c r="S169" s="39" t="inlineStr"/>
      <c r="T169" s="39" t="inlineStr"/>
      <c r="U169" s="39" t="inlineStr"/>
    </row>
    <row r="170">
      <c r="A170" s="37" t="inlineStr">
        <is>
          <t>UTACSP_GV_169_v1</t>
        </is>
      </c>
      <c r="B170" s="38" t="inlineStr">
        <is>
          <t>If not disclosed to the MFSA please provide details of such breach and the reason why such breach was not disclosed.</t>
        </is>
      </c>
      <c r="C170" s="38" t="inlineStr">
        <is>
          <t>Required if question UTACSP_GV_167 is answered as NO.</t>
        </is>
      </c>
      <c r="D170" s="38" t="inlineStr">
        <is>
          <t>Breaches</t>
        </is>
      </c>
      <c r="E170" s="38" t="inlineStr">
        <is>
          <t>Governance</t>
        </is>
      </c>
      <c r="F170" s="38" t="b">
        <v>0</v>
      </c>
      <c r="G170" s="38" t="inlineStr">
        <is>
          <t>UTACSP_GV_167 = "NO"</t>
        </is>
      </c>
      <c r="H170" s="38" t="inlineStr">
        <is>
          <t>“Are you aware of situations wherein the CSP was/still is in breach of the CSP Act, rules or regulations issued?” (UTACSP_GV_167) is “NO”</t>
        </is>
      </c>
      <c r="I170" s="38" t="inlineStr">
        <is>
          <t>Conditional</t>
        </is>
      </c>
      <c r="J170" s="38" t="inlineStr">
        <is>
          <t>string</t>
        </is>
      </c>
      <c r="K170" s="38" t="inlineStr"/>
      <c r="L170" s="38" t="inlineStr"/>
      <c r="M170" s="38" t="inlineStr"/>
      <c r="N170" s="38" t="inlineStr"/>
      <c r="O170" s="38" t="inlineStr"/>
      <c r="P170" s="38" t="inlineStr"/>
      <c r="Q170" s="38" t="inlineStr"/>
      <c r="R170" s="38" t="inlineStr"/>
      <c r="S170" s="38" t="inlineStr"/>
      <c r="T170" s="38" t="inlineStr"/>
      <c r="U170" s="38" t="inlineStr"/>
    </row>
    <row r="171">
      <c r="A171" s="26" t="inlineStr">
        <is>
          <t>UTACSP_GV_170_v1</t>
        </is>
      </c>
      <c r="B171" s="39" t="inlineStr">
        <is>
          <t>Does the CSP have a Breaches Log in place?</t>
        </is>
      </c>
      <c r="C171" s="39" t="inlineStr">
        <is>
          <t>Select one option from the allowed list of values.</t>
        </is>
      </c>
      <c r="D171" s="39" t="inlineStr">
        <is>
          <t>Breaches</t>
        </is>
      </c>
      <c r="E171" s="39" t="inlineStr">
        <is>
          <t>Governance</t>
        </is>
      </c>
      <c r="F171" s="39" t="b">
        <v>1</v>
      </c>
      <c r="G171" s="39" t="inlineStr"/>
      <c r="H171" s="39" t="inlineStr">
        <is>
          <t>Always applicable</t>
        </is>
      </c>
      <c r="I171" s="39" t="inlineStr">
        <is>
          <t>Required</t>
        </is>
      </c>
      <c r="J171" s="39" t="inlineStr">
        <is>
          <t>string</t>
        </is>
      </c>
      <c r="K171" s="39" t="inlineStr"/>
      <c r="L171" s="39" t="inlineStr"/>
      <c r="M171" s="39" t="inlineStr">
        <is>
          <t>YES | NO</t>
        </is>
      </c>
      <c r="N171" s="39" t="inlineStr"/>
      <c r="O171" s="39" t="inlineStr"/>
      <c r="P171" s="39" t="inlineStr"/>
      <c r="Q171" s="39" t="inlineStr"/>
      <c r="R171" s="39" t="inlineStr"/>
      <c r="S171" s="39" t="inlineStr"/>
      <c r="T171" s="39" t="inlineStr"/>
      <c r="U171" s="39" t="inlineStr"/>
    </row>
    <row r="172">
      <c r="A172" s="37" t="inlineStr">
        <is>
          <t>UTACSP_GV_171_v1</t>
        </is>
      </c>
      <c r="B172" s="38" t="inlineStr">
        <is>
          <t>Does the CSP has written procedures on decision-making and organisational procedures ?</t>
        </is>
      </c>
      <c r="C172" s="38" t="inlineStr">
        <is>
          <t>Select one option from the allowed list of values.</t>
        </is>
      </c>
      <c r="D172" s="38" t="inlineStr">
        <is>
          <t>Internal Controls</t>
        </is>
      </c>
      <c r="E172" s="38" t="inlineStr">
        <is>
          <t>Governance</t>
        </is>
      </c>
      <c r="F172" s="38" t="b">
        <v>1</v>
      </c>
      <c r="G172" s="38" t="inlineStr"/>
      <c r="H172" s="38" t="inlineStr">
        <is>
          <t>Always applicable</t>
        </is>
      </c>
      <c r="I172" s="38" t="inlineStr">
        <is>
          <t>Required</t>
        </is>
      </c>
      <c r="J172" s="38" t="inlineStr">
        <is>
          <t>string</t>
        </is>
      </c>
      <c r="K172" s="38" t="inlineStr"/>
      <c r="L172" s="38" t="inlineStr"/>
      <c r="M172" s="38" t="inlineStr">
        <is>
          <t>YES | NO</t>
        </is>
      </c>
      <c r="N172" s="38" t="inlineStr"/>
      <c r="O172" s="38" t="inlineStr"/>
      <c r="P172" s="38" t="inlineStr"/>
      <c r="Q172" s="38" t="inlineStr"/>
      <c r="R172" s="38" t="inlineStr"/>
      <c r="S172" s="38" t="inlineStr"/>
      <c r="T172" s="38" t="inlineStr"/>
      <c r="U172" s="38" t="inlineStr"/>
    </row>
    <row r="173">
      <c r="A173" s="26" t="inlineStr">
        <is>
          <t>UTACSP_GV_172_v1</t>
        </is>
      </c>
      <c r="B173" s="39" t="inlineStr">
        <is>
          <t>b)Has the CSP established procedures designed to ensure that staff comply with decisions &amp; procedures of the management/CSP?  If no, please provide explanation in the following section.</t>
        </is>
      </c>
      <c r="C173" s="39" t="inlineStr">
        <is>
          <t>Applicable only where the CSP has staff in employment.Select one option from the allowed list of values.</t>
        </is>
      </c>
      <c r="D173" s="39" t="inlineStr">
        <is>
          <t>Internal Controls</t>
        </is>
      </c>
      <c r="E173" s="39" t="inlineStr">
        <is>
          <t>Governance</t>
        </is>
      </c>
      <c r="F173" s="39" t="b">
        <v>1</v>
      </c>
      <c r="G173" s="39" t="inlineStr"/>
      <c r="H173" s="39" t="inlineStr">
        <is>
          <t>Always applicable</t>
        </is>
      </c>
      <c r="I173" s="39" t="inlineStr">
        <is>
          <t>Required</t>
        </is>
      </c>
      <c r="J173" s="39" t="inlineStr">
        <is>
          <t>string</t>
        </is>
      </c>
      <c r="K173" s="39" t="inlineStr"/>
      <c r="L173" s="39" t="inlineStr"/>
      <c r="M173" s="39" t="inlineStr">
        <is>
          <t>YES | NO | N/A</t>
        </is>
      </c>
      <c r="N173" s="39" t="inlineStr"/>
      <c r="O173" s="39" t="inlineStr"/>
      <c r="P173" s="39" t="inlineStr"/>
      <c r="Q173" s="39" t="inlineStr"/>
      <c r="R173" s="39" t="inlineStr"/>
      <c r="S173" s="39" t="inlineStr"/>
      <c r="T173" s="39" t="inlineStr"/>
      <c r="U173" s="39" t="inlineStr"/>
    </row>
    <row r="174">
      <c r="A174" s="37" t="inlineStr">
        <is>
          <t>UTACSP_GV_173_v1</t>
        </is>
      </c>
      <c r="B174" s="38" t="inlineStr">
        <is>
          <t>Provide Explanation</t>
        </is>
      </c>
      <c r="C174" s="38" t="inlineStr">
        <is>
          <t>Required if question UTACSP_GV_171 is answered as no.</t>
        </is>
      </c>
      <c r="D174" s="38" t="inlineStr">
        <is>
          <t>Internal Controls</t>
        </is>
      </c>
      <c r="E174" s="38" t="inlineStr">
        <is>
          <t>Governance</t>
        </is>
      </c>
      <c r="F174" s="38" t="b">
        <v>0</v>
      </c>
      <c r="G174" s="38" t="inlineStr">
        <is>
          <t>UTACSP_GV_171 = "no"</t>
        </is>
      </c>
      <c r="H174" s="38" t="inlineStr">
        <is>
          <t>“Does the CSP has written procedures on decision-making and organisational procedures ?” (UTACSP_GV_171) is “no”</t>
        </is>
      </c>
      <c r="I174" s="38" t="inlineStr">
        <is>
          <t>Conditional</t>
        </is>
      </c>
      <c r="J174" s="38" t="inlineStr">
        <is>
          <t>string</t>
        </is>
      </c>
      <c r="K174" s="38" t="inlineStr"/>
      <c r="L174" s="38" t="inlineStr"/>
      <c r="M174" s="38" t="inlineStr"/>
      <c r="N174" s="38" t="inlineStr"/>
      <c r="O174" s="38" t="inlineStr"/>
      <c r="P174" s="38" t="inlineStr"/>
      <c r="Q174" s="38" t="inlineStr"/>
      <c r="R174" s="38" t="inlineStr"/>
      <c r="S174" s="38" t="inlineStr"/>
      <c r="T174" s="38" t="inlineStr"/>
      <c r="U174" s="38" t="inlineStr"/>
    </row>
    <row r="175">
      <c r="A175" s="26" t="inlineStr">
        <is>
          <t>UTACSP_GV_174_v1</t>
        </is>
      </c>
      <c r="B175" s="39" t="inlineStr">
        <is>
          <t>c) Does the CSP make its documented internal procedures manual available to all its officers and employees?</t>
        </is>
      </c>
      <c r="C175" s="39" t="inlineStr">
        <is>
          <t>Choose N/A only if there are no officers and/or employees.Select one option from the allowed list of values.</t>
        </is>
      </c>
      <c r="D175" s="39" t="inlineStr">
        <is>
          <t>Internal Controls</t>
        </is>
      </c>
      <c r="E175" s="39" t="inlineStr">
        <is>
          <t>Governance</t>
        </is>
      </c>
      <c r="F175" s="39" t="b">
        <v>1</v>
      </c>
      <c r="G175" s="39" t="inlineStr"/>
      <c r="H175" s="39" t="inlineStr">
        <is>
          <t>Always applicable</t>
        </is>
      </c>
      <c r="I175" s="39" t="inlineStr">
        <is>
          <t>Required</t>
        </is>
      </c>
      <c r="J175" s="39" t="inlineStr">
        <is>
          <t>string</t>
        </is>
      </c>
      <c r="K175" s="39" t="inlineStr"/>
      <c r="L175" s="39" t="inlineStr"/>
      <c r="M175" s="39" t="inlineStr">
        <is>
          <t>YES | NO | N/A</t>
        </is>
      </c>
      <c r="N175" s="39" t="inlineStr"/>
      <c r="O175" s="39" t="inlineStr"/>
      <c r="P175" s="39" t="inlineStr"/>
      <c r="Q175" s="39" t="inlineStr"/>
      <c r="R175" s="39" t="inlineStr"/>
      <c r="S175" s="39" t="inlineStr"/>
      <c r="T175" s="39" t="inlineStr"/>
      <c r="U175" s="39" t="inlineStr"/>
    </row>
    <row r="176">
      <c r="A176" s="37" t="inlineStr">
        <is>
          <t>UTACSP_GV_175_v1</t>
        </is>
      </c>
      <c r="B176" s="38" t="inlineStr">
        <is>
          <t>d) How does the CSP monitor the adequacy and effectiveness of its systems, internal controls and arrangements?  If 'other' is selected, please provide details in the following question.</t>
        </is>
      </c>
      <c r="C176" s="38" t="inlineStr">
        <is>
          <t>If more than one applies, kindly select the relevant ones and include details of "others " in the next question.Select all applicable options from the allowed list of values.</t>
        </is>
      </c>
      <c r="D176" s="38" t="inlineStr">
        <is>
          <t>Internal Controls</t>
        </is>
      </c>
      <c r="E176" s="38" t="inlineStr">
        <is>
          <t>Governance</t>
        </is>
      </c>
      <c r="F176" s="38" t="b">
        <v>1</v>
      </c>
      <c r="G176" s="38" t="inlineStr"/>
      <c r="H176" s="38" t="inlineStr">
        <is>
          <t>Always applicable</t>
        </is>
      </c>
      <c r="I176" s="38" t="inlineStr">
        <is>
          <t>Required</t>
        </is>
      </c>
      <c r="J176" s="38" t="inlineStr">
        <is>
          <t>array</t>
        </is>
      </c>
      <c r="K176" s="38" t="inlineStr">
        <is>
          <t>string</t>
        </is>
      </c>
      <c r="L176" s="38" t="inlineStr">
        <is>
          <t>enum-list</t>
        </is>
      </c>
      <c r="M176" s="38" t="inlineStr">
        <is>
          <t>Regular meetings with staff | Spot checks of the day to day operations | Review and update of agreements with third parties | Frequent testing of the IT system | All of the above | Other</t>
        </is>
      </c>
      <c r="N176" s="38" t="inlineStr"/>
      <c r="O176" s="38" t="inlineStr"/>
      <c r="P176" s="38" t="inlineStr"/>
      <c r="Q176" s="38" t="inlineStr">
        <is>
          <t>0</t>
        </is>
      </c>
      <c r="R176" s="38" t="inlineStr"/>
      <c r="S176" s="38" t="inlineStr"/>
      <c r="T176" s="38" t="inlineStr"/>
      <c r="U176" s="38" t="inlineStr"/>
    </row>
    <row r="177">
      <c r="A177" s="26" t="inlineStr">
        <is>
          <t>UTACSP_GV_176_v1</t>
        </is>
      </c>
      <c r="B177" s="39" t="inlineStr">
        <is>
          <t>Provide details.</t>
        </is>
      </c>
      <c r="C177" s="39" t="inlineStr">
        <is>
          <t>Required if question UTACSP_GV_174 is answered as one of: other.</t>
        </is>
      </c>
      <c r="D177" s="39" t="inlineStr">
        <is>
          <t>Internal Controls</t>
        </is>
      </c>
      <c r="E177" s="39" t="inlineStr">
        <is>
          <t>Governance</t>
        </is>
      </c>
      <c r="F177" s="39" t="b">
        <v>0</v>
      </c>
      <c r="G177" s="39" t="inlineStr">
        <is>
          <t>UTACSP_GV_174 IN ("other")</t>
        </is>
      </c>
      <c r="H177" s="39" t="inlineStr">
        <is>
          <t>“c) Does the CSP make its documented internal procedures manual available to all its officers and employees?” (UTACSP_GV_174) is one of: “other”</t>
        </is>
      </c>
      <c r="I177" s="39" t="inlineStr">
        <is>
          <t>Conditional</t>
        </is>
      </c>
      <c r="J177" s="39" t="inlineStr">
        <is>
          <t>string</t>
        </is>
      </c>
      <c r="K177" s="39" t="inlineStr"/>
      <c r="L177" s="39" t="inlineStr"/>
      <c r="M177" s="39" t="inlineStr"/>
      <c r="N177" s="39" t="inlineStr"/>
      <c r="O177" s="39" t="inlineStr"/>
      <c r="P177" s="39" t="inlineStr"/>
      <c r="Q177" s="39" t="inlineStr"/>
      <c r="R177" s="39" t="inlineStr"/>
      <c r="S177" s="39" t="inlineStr"/>
      <c r="T177" s="39" t="inlineStr"/>
      <c r="U177" s="39" t="inlineStr"/>
    </row>
    <row r="178">
      <c r="A178" s="37" t="inlineStr">
        <is>
          <t>UTACSP_GV_177_v1</t>
        </is>
      </c>
      <c r="B178" s="38" t="inlineStr">
        <is>
          <t>e) Has the CSP reviewed the internal procedures manua during this reporting period?</t>
        </is>
      </c>
      <c r="C178" s="38" t="inlineStr">
        <is>
          <t>If you choose N/A or No, please explain reason in the following question.Select one option from the allowed list of values.</t>
        </is>
      </c>
      <c r="D178" s="38" t="inlineStr">
        <is>
          <t>Internal Controls</t>
        </is>
      </c>
      <c r="E178" s="38" t="inlineStr">
        <is>
          <t>Governance</t>
        </is>
      </c>
      <c r="F178" s="38" t="b">
        <v>1</v>
      </c>
      <c r="G178" s="38" t="inlineStr"/>
      <c r="H178" s="38" t="inlineStr">
        <is>
          <t>Always applicable</t>
        </is>
      </c>
      <c r="I178" s="38" t="inlineStr">
        <is>
          <t>Required</t>
        </is>
      </c>
      <c r="J178" s="38" t="inlineStr">
        <is>
          <t>string</t>
        </is>
      </c>
      <c r="K178" s="38" t="inlineStr"/>
      <c r="L178" s="38" t="inlineStr"/>
      <c r="M178" s="38" t="inlineStr">
        <is>
          <t>YES | NO | N/A</t>
        </is>
      </c>
      <c r="N178" s="38" t="inlineStr"/>
      <c r="O178" s="38" t="inlineStr"/>
      <c r="P178" s="38" t="inlineStr"/>
      <c r="Q178" s="38" t="inlineStr"/>
      <c r="R178" s="38" t="inlineStr"/>
      <c r="S178" s="38" t="inlineStr"/>
      <c r="T178" s="38" t="inlineStr"/>
      <c r="U178" s="38" t="inlineStr"/>
    </row>
    <row r="179">
      <c r="A179" s="26" t="inlineStr">
        <is>
          <t>UTACSP_GV_178_v1</t>
        </is>
      </c>
      <c r="B179" s="39" t="inlineStr">
        <is>
          <t>Provide Explanation</t>
        </is>
      </c>
      <c r="C179" s="39" t="inlineStr">
        <is>
          <t>Required if question UTACSP_GV_176 is answered as one of: no,n/a.</t>
        </is>
      </c>
      <c r="D179" s="39" t="inlineStr">
        <is>
          <t>Internal Controls</t>
        </is>
      </c>
      <c r="E179" s="39" t="inlineStr">
        <is>
          <t>Governance</t>
        </is>
      </c>
      <c r="F179" s="39" t="b">
        <v>0</v>
      </c>
      <c r="G179" s="39" t="inlineStr">
        <is>
          <t>UTACSP_GV_176 IN ("no", "n/a")</t>
        </is>
      </c>
      <c r="H179" s="39" t="inlineStr">
        <is>
          <t>“Provide details.” (UTACSP_GV_176) is one of: “no”, “n/a”</t>
        </is>
      </c>
      <c r="I179" s="39" t="inlineStr">
        <is>
          <t>Conditional</t>
        </is>
      </c>
      <c r="J179" s="39" t="inlineStr">
        <is>
          <t>string</t>
        </is>
      </c>
      <c r="K179" s="39" t="inlineStr"/>
      <c r="L179" s="39" t="inlineStr"/>
      <c r="M179" s="39" t="inlineStr"/>
      <c r="N179" s="39" t="inlineStr"/>
      <c r="O179" s="39" t="inlineStr"/>
      <c r="P179" s="39" t="inlineStr"/>
      <c r="Q179" s="39" t="inlineStr"/>
      <c r="R179" s="39" t="inlineStr"/>
      <c r="S179" s="39" t="inlineStr"/>
      <c r="T179" s="39" t="inlineStr"/>
      <c r="U179" s="39" t="inlineStr"/>
    </row>
    <row r="180">
      <c r="A180" s="37" t="inlineStr">
        <is>
          <t>UTACSP_GV_179_v1</t>
        </is>
      </c>
      <c r="B180" s="38" t="inlineStr">
        <is>
          <t>Please indicate the areas that have been reviewed and the reason why the CSP reviewed these procedures.</t>
        </is>
      </c>
      <c r="C180" s="38" t="inlineStr">
        <is>
          <t>Required if question UTACSP_GV_176 is answered as yes.</t>
        </is>
      </c>
      <c r="D180" s="38" t="inlineStr">
        <is>
          <t>Internal Controls</t>
        </is>
      </c>
      <c r="E180" s="38" t="inlineStr">
        <is>
          <t>Governance</t>
        </is>
      </c>
      <c r="F180" s="38" t="b">
        <v>0</v>
      </c>
      <c r="G180" s="38" t="inlineStr">
        <is>
          <t>UTACSP_GV_176 = "yes"</t>
        </is>
      </c>
      <c r="H180" s="38" t="inlineStr">
        <is>
          <t>“Provide details.” (UTACSP_GV_176) is “yes”</t>
        </is>
      </c>
      <c r="I180" s="38" t="inlineStr">
        <is>
          <t>Conditional</t>
        </is>
      </c>
      <c r="J180" s="38" t="inlineStr">
        <is>
          <t>string</t>
        </is>
      </c>
      <c r="K180" s="38" t="inlineStr"/>
      <c r="L180" s="38" t="inlineStr"/>
      <c r="M180" s="38" t="inlineStr"/>
      <c r="N180" s="38" t="inlineStr"/>
      <c r="O180" s="38" t="inlineStr"/>
      <c r="P180" s="38" t="inlineStr"/>
      <c r="Q180" s="38" t="inlineStr"/>
      <c r="R180" s="38" t="inlineStr"/>
      <c r="S180" s="38" t="inlineStr"/>
      <c r="T180" s="38" t="inlineStr"/>
      <c r="U180" s="38" t="inlineStr"/>
    </row>
    <row r="181">
      <c r="A181" s="26" t="inlineStr">
        <is>
          <t>UTACSP_GV_180_v1</t>
        </is>
      </c>
      <c r="B181" s="39" t="inlineStr">
        <is>
          <t>Does the CSP have a business continuity and/or disaster recovery plan in place? If no, please provide explanation in the following question.</t>
        </is>
      </c>
      <c r="C181" s="39" t="inlineStr">
        <is>
          <t>Select one option from the allowed list of values.</t>
        </is>
      </c>
      <c r="D181" s="39" t="inlineStr">
        <is>
          <t>Internal Controls</t>
        </is>
      </c>
      <c r="E181" s="39" t="inlineStr">
        <is>
          <t>Governance</t>
        </is>
      </c>
      <c r="F181" s="39" t="b">
        <v>1</v>
      </c>
      <c r="G181" s="39" t="inlineStr"/>
      <c r="H181" s="39" t="inlineStr">
        <is>
          <t>Always applicable</t>
        </is>
      </c>
      <c r="I181" s="39" t="inlineStr">
        <is>
          <t>Required</t>
        </is>
      </c>
      <c r="J181" s="39" t="inlineStr">
        <is>
          <t>string</t>
        </is>
      </c>
      <c r="K181" s="39" t="inlineStr"/>
      <c r="L181" s="39" t="inlineStr"/>
      <c r="M181" s="39" t="inlineStr">
        <is>
          <t>YES | NO</t>
        </is>
      </c>
      <c r="N181" s="39" t="inlineStr"/>
      <c r="O181" s="39" t="inlineStr"/>
      <c r="P181" s="39" t="inlineStr"/>
      <c r="Q181" s="39" t="inlineStr"/>
      <c r="R181" s="39" t="inlineStr"/>
      <c r="S181" s="39" t="inlineStr"/>
      <c r="T181" s="39" t="inlineStr"/>
      <c r="U181" s="39" t="inlineStr"/>
    </row>
    <row r="182">
      <c r="A182" s="37" t="inlineStr">
        <is>
          <t>UTACSP_GV_181_v1</t>
        </is>
      </c>
      <c r="B182" s="38" t="inlineStr">
        <is>
          <t>Provide Explanation</t>
        </is>
      </c>
      <c r="C182" s="38" t="inlineStr">
        <is>
          <t>Required if question UTACSP_GV_179 is answered as no.</t>
        </is>
      </c>
      <c r="D182" s="38" t="inlineStr">
        <is>
          <t>Internal Controls</t>
        </is>
      </c>
      <c r="E182" s="38" t="inlineStr">
        <is>
          <t>Governance</t>
        </is>
      </c>
      <c r="F182" s="38" t="b">
        <v>0</v>
      </c>
      <c r="G182" s="38" t="inlineStr">
        <is>
          <t>UTACSP_GV_179 = "no"</t>
        </is>
      </c>
      <c r="H182" s="38" t="inlineStr">
        <is>
          <t>“Please indicate the areas that have been reviewed and the reason why the CSP reviewed these procedures.” (UTACSP_GV_179) is “no”</t>
        </is>
      </c>
      <c r="I182" s="38" t="inlineStr">
        <is>
          <t>Conditional</t>
        </is>
      </c>
      <c r="J182" s="38" t="inlineStr">
        <is>
          <t>string</t>
        </is>
      </c>
      <c r="K182" s="38" t="inlineStr"/>
      <c r="L182" s="38" t="inlineStr"/>
      <c r="M182" s="38" t="inlineStr"/>
      <c r="N182" s="38" t="inlineStr"/>
      <c r="O182" s="38" t="inlineStr"/>
      <c r="P182" s="38" t="inlineStr"/>
      <c r="Q182" s="38" t="inlineStr"/>
      <c r="R182" s="38" t="inlineStr"/>
      <c r="S182" s="38" t="inlineStr"/>
      <c r="T182" s="38" t="inlineStr"/>
      <c r="U182" s="38" t="inlineStr"/>
    </row>
    <row r="183">
      <c r="A183" s="26" t="inlineStr">
        <is>
          <t>UTACSP_GV_182_v1</t>
        </is>
      </c>
      <c r="B183" s="39" t="inlineStr">
        <is>
          <t>f)  Is the business continuity and/or disaster recovery plan aimed at ensuring continuity in the case of an interruption to its systems and procedures?</t>
        </is>
      </c>
      <c r="C183" s="39" t="inlineStr">
        <is>
          <t>eg. the CSP and/or its staff can work remotely.Select one option from the allowed list of values.
Required if question UTACSP_GV_179 is answered as yes.</t>
        </is>
      </c>
      <c r="D183" s="39" t="inlineStr">
        <is>
          <t>Internal Controls</t>
        </is>
      </c>
      <c r="E183" s="39" t="inlineStr">
        <is>
          <t>Governance</t>
        </is>
      </c>
      <c r="F183" s="39" t="b">
        <v>0</v>
      </c>
      <c r="G183" s="39" t="inlineStr">
        <is>
          <t>UTACSP_GV_179 = "yes"</t>
        </is>
      </c>
      <c r="H183" s="39" t="inlineStr">
        <is>
          <t>“Please indicate the areas that have been reviewed and the reason why the CSP reviewed these procedures.” (UTACSP_GV_179) is “yes”</t>
        </is>
      </c>
      <c r="I183" s="39" t="inlineStr">
        <is>
          <t>Conditional</t>
        </is>
      </c>
      <c r="J183" s="39" t="inlineStr">
        <is>
          <t>string</t>
        </is>
      </c>
      <c r="K183" s="39" t="inlineStr"/>
      <c r="L183" s="39" t="inlineStr"/>
      <c r="M183" s="39" t="inlineStr">
        <is>
          <t>YES | NO</t>
        </is>
      </c>
      <c r="N183" s="39" t="inlineStr"/>
      <c r="O183" s="39" t="inlineStr"/>
      <c r="P183" s="39" t="inlineStr"/>
      <c r="Q183" s="39" t="inlineStr"/>
      <c r="R183" s="39" t="inlineStr"/>
      <c r="S183" s="39" t="inlineStr"/>
      <c r="T183" s="39" t="inlineStr"/>
      <c r="U183" s="39" t="inlineStr"/>
    </row>
    <row r="184">
      <c r="A184" s="37" t="inlineStr">
        <is>
          <t>UTACSP_GV_183_v1</t>
        </is>
      </c>
      <c r="B184" s="38" t="inlineStr">
        <is>
          <t>Is the business continuity and/or disaster recovery plan aimed at ensuring the preservation of essential data (such as back-up on external hard drives)?</t>
        </is>
      </c>
      <c r="C184" s="38" t="inlineStr">
        <is>
          <t>Select one option from the allowed list of values.
Required if question UTACSP_GV_180 is answered as yes.</t>
        </is>
      </c>
      <c r="D184" s="38" t="inlineStr">
        <is>
          <t>Internal Controls</t>
        </is>
      </c>
      <c r="E184" s="38" t="inlineStr">
        <is>
          <t>Governance</t>
        </is>
      </c>
      <c r="F184" s="38" t="b">
        <v>0</v>
      </c>
      <c r="G184" s="38" t="inlineStr">
        <is>
          <t>UTACSP_GV_180 = "yes"</t>
        </is>
      </c>
      <c r="H184" s="38" t="inlineStr">
        <is>
          <t>“Does the CSP have a business continuity and/or disaster recovery plan in place? If no, please provide explanation in the following question.” (UTACSP_GV_180) is “yes”</t>
        </is>
      </c>
      <c r="I184" s="38" t="inlineStr">
        <is>
          <t>Conditional</t>
        </is>
      </c>
      <c r="J184" s="38" t="inlineStr">
        <is>
          <t>string</t>
        </is>
      </c>
      <c r="K184" s="38" t="inlineStr"/>
      <c r="L184" s="38" t="inlineStr"/>
      <c r="M184" s="38" t="inlineStr">
        <is>
          <t>YES | NO</t>
        </is>
      </c>
      <c r="N184" s="38" t="inlineStr"/>
      <c r="O184" s="38" t="inlineStr"/>
      <c r="P184" s="38" t="inlineStr"/>
      <c r="Q184" s="38" t="inlineStr"/>
      <c r="R184" s="38" t="inlineStr"/>
      <c r="S184" s="38" t="inlineStr"/>
      <c r="T184" s="38" t="inlineStr"/>
      <c r="U184" s="38" t="inlineStr"/>
    </row>
    <row r="185">
      <c r="A185" s="26" t="inlineStr">
        <is>
          <t>UTACSP_GV_184_v1</t>
        </is>
      </c>
      <c r="B185" s="39" t="inlineStr">
        <is>
          <t>Does the business continuity and/or disaster recovery plan include an alternative location to work from?</t>
        </is>
      </c>
      <c r="C185" s="39" t="inlineStr">
        <is>
          <t>Select one option from the allowed list of values.
Required if question UTACSP_GV_181 is answered as yes.</t>
        </is>
      </c>
      <c r="D185" s="39" t="inlineStr">
        <is>
          <t>Internal Controls</t>
        </is>
      </c>
      <c r="E185" s="39" t="inlineStr">
        <is>
          <t>Governance</t>
        </is>
      </c>
      <c r="F185" s="39" t="b">
        <v>0</v>
      </c>
      <c r="G185" s="39" t="inlineStr">
        <is>
          <t>UTACSP_GV_181 = "yes"</t>
        </is>
      </c>
      <c r="H185" s="39" t="inlineStr">
        <is>
          <t>“Provide Explanation” (UTACSP_GV_181) is “yes”</t>
        </is>
      </c>
      <c r="I185" s="39" t="inlineStr">
        <is>
          <t>Conditional</t>
        </is>
      </c>
      <c r="J185" s="39" t="inlineStr">
        <is>
          <t>string</t>
        </is>
      </c>
      <c r="K185" s="39" t="inlineStr"/>
      <c r="L185" s="39" t="inlineStr"/>
      <c r="M185" s="39" t="inlineStr">
        <is>
          <t>YES | NO</t>
        </is>
      </c>
      <c r="N185" s="39" t="inlineStr"/>
      <c r="O185" s="39" t="inlineStr"/>
      <c r="P185" s="39" t="inlineStr"/>
      <c r="Q185" s="39" t="inlineStr"/>
      <c r="R185" s="39" t="inlineStr"/>
      <c r="S185" s="39" t="inlineStr"/>
      <c r="T185" s="39" t="inlineStr"/>
      <c r="U185" s="39" t="inlineStr"/>
    </row>
    <row r="186">
      <c r="A186" s="37" t="inlineStr">
        <is>
          <t>UTACSP_GV_185_v1</t>
        </is>
      </c>
      <c r="B186" s="38" t="inlineStr">
        <is>
          <t>Does the business continuity and/or disaster recovery plan include reporting lines in case of emergency?</t>
        </is>
      </c>
      <c r="C186" s="38" t="inlineStr">
        <is>
          <t>Select one option from the allowed list of values.
Required if question UTACSP_GV_182 is answered as yes.</t>
        </is>
      </c>
      <c r="D186" s="38" t="inlineStr">
        <is>
          <t>Internal Controls</t>
        </is>
      </c>
      <c r="E186" s="38" t="inlineStr">
        <is>
          <t>Governance</t>
        </is>
      </c>
      <c r="F186" s="38" t="b">
        <v>0</v>
      </c>
      <c r="G186" s="38" t="inlineStr">
        <is>
          <t>UTACSP_GV_182 = "yes"</t>
        </is>
      </c>
      <c r="H186" s="38" t="inlineStr">
        <is>
          <t>“f)  Is the business continuity and/or disaster recovery plan aimed at ensuring continuity in the case of an interruption to its systems and procedures?” (UTACSP_GV_182) is “yes”</t>
        </is>
      </c>
      <c r="I186" s="38" t="inlineStr">
        <is>
          <t>Conditional</t>
        </is>
      </c>
      <c r="J186" s="38" t="inlineStr">
        <is>
          <t>string</t>
        </is>
      </c>
      <c r="K186" s="38" t="inlineStr"/>
      <c r="L186" s="38" t="inlineStr"/>
      <c r="M186" s="38" t="inlineStr">
        <is>
          <t>YES | NO</t>
        </is>
      </c>
      <c r="N186" s="38" t="inlineStr"/>
      <c r="O186" s="38" t="inlineStr"/>
      <c r="P186" s="38" t="inlineStr"/>
      <c r="Q186" s="38" t="inlineStr"/>
      <c r="R186" s="38" t="inlineStr"/>
      <c r="S186" s="38" t="inlineStr"/>
      <c r="T186" s="38" t="inlineStr"/>
      <c r="U186" s="38" t="inlineStr"/>
    </row>
    <row r="187">
      <c r="A187" s="26" t="inlineStr">
        <is>
          <t>UTACSP_GV_186_v1</t>
        </is>
      </c>
      <c r="B187" s="39" t="inlineStr">
        <is>
          <t>f)  Please provide details of who is responsible for the business disaster recovery or continuity plan.</t>
        </is>
      </c>
      <c r="C187" s="39" t="inlineStr">
        <is>
          <t>Including developing, amending, updating and testing of the business disaster recovery or continuity plan and who is accountable for the said plan.Required if question UTACSP_GV_183 is answered as yes.</t>
        </is>
      </c>
      <c r="D187" s="39" t="inlineStr">
        <is>
          <t>Internal Controls</t>
        </is>
      </c>
      <c r="E187" s="39" t="inlineStr">
        <is>
          <t>Governance</t>
        </is>
      </c>
      <c r="F187" s="39" t="b">
        <v>0</v>
      </c>
      <c r="G187" s="39" t="inlineStr">
        <is>
          <t>UTACSP_GV_183 = "yes"</t>
        </is>
      </c>
      <c r="H187" s="39" t="inlineStr">
        <is>
          <t>“Is the business continuity and/or disaster recovery plan aimed at ensuring the preservation of essential data (such as back-up on external hard drives)?” (UTACSP_GV_183) is “yes”</t>
        </is>
      </c>
      <c r="I187" s="39" t="inlineStr">
        <is>
          <t>Conditional</t>
        </is>
      </c>
      <c r="J187" s="39" t="inlineStr">
        <is>
          <t>string</t>
        </is>
      </c>
      <c r="K187" s="39" t="inlineStr"/>
      <c r="L187" s="39" t="inlineStr"/>
      <c r="M187" s="39" t="inlineStr"/>
      <c r="N187" s="39" t="inlineStr"/>
      <c r="O187" s="39" t="inlineStr"/>
      <c r="P187" s="39" t="inlineStr"/>
      <c r="Q187" s="39" t="inlineStr"/>
      <c r="R187" s="39" t="inlineStr"/>
      <c r="S187" s="39" t="inlineStr"/>
      <c r="T187" s="39" t="inlineStr"/>
      <c r="U187" s="39" t="inlineStr"/>
    </row>
    <row r="188">
      <c r="A188" s="37" t="inlineStr">
        <is>
          <t>UTACSP_GV_187_v1</t>
        </is>
      </c>
      <c r="B188" s="38" t="inlineStr">
        <is>
          <t>Kindly indicate whether any testing in respect of the business continuity plan and/or disaster recovery plan is carried out</t>
        </is>
      </c>
      <c r="C188" s="38" t="inlineStr">
        <is>
          <t>Select one option from the allowed list of values.
Required if question UTACSP_GV_184 is answered as yes.</t>
        </is>
      </c>
      <c r="D188" s="38" t="inlineStr">
        <is>
          <t>Internal Controls</t>
        </is>
      </c>
      <c r="E188" s="38" t="inlineStr">
        <is>
          <t>Governance</t>
        </is>
      </c>
      <c r="F188" s="38" t="b">
        <v>0</v>
      </c>
      <c r="G188" s="38" t="inlineStr">
        <is>
          <t>UTACSP_GV_184 = "yes"</t>
        </is>
      </c>
      <c r="H188" s="38" t="inlineStr">
        <is>
          <t>“Does the business continuity and/or disaster recovery plan include an alternative location to work from?” (UTACSP_GV_184) is “yes”</t>
        </is>
      </c>
      <c r="I188" s="38" t="inlineStr">
        <is>
          <t>Conditional</t>
        </is>
      </c>
      <c r="J188" s="38" t="inlineStr">
        <is>
          <t>string</t>
        </is>
      </c>
      <c r="K188" s="38" t="inlineStr"/>
      <c r="L188" s="38" t="inlineStr"/>
      <c r="M188" s="38" t="inlineStr">
        <is>
          <t>YES | NO</t>
        </is>
      </c>
      <c r="N188" s="38" t="inlineStr"/>
      <c r="O188" s="38" t="inlineStr"/>
      <c r="P188" s="38" t="inlineStr"/>
      <c r="Q188" s="38" t="inlineStr"/>
      <c r="R188" s="38" t="inlineStr"/>
      <c r="S188" s="38" t="inlineStr"/>
      <c r="T188" s="38" t="inlineStr"/>
      <c r="U188" s="38" t="inlineStr"/>
    </row>
    <row r="189">
      <c r="A189" s="26" t="inlineStr">
        <is>
          <t>UTACSP_GV_188_v1</t>
        </is>
      </c>
      <c r="B189" s="39" t="inlineStr">
        <is>
          <t>Kindly indicate the frequency of the testing related to the business continuity plan which is currently being undertaken. If 'other' is selected, then please provide details in the following question.</t>
        </is>
      </c>
      <c r="C189" s="39" t="inlineStr">
        <is>
          <t>Select one option from the allowed list of values.
Required if question UTACSP_GV_186 is answered as yes.</t>
        </is>
      </c>
      <c r="D189" s="39" t="inlineStr">
        <is>
          <t>Internal Controls</t>
        </is>
      </c>
      <c r="E189" s="39" t="inlineStr">
        <is>
          <t>Governance</t>
        </is>
      </c>
      <c r="F189" s="39" t="b">
        <v>0</v>
      </c>
      <c r="G189" s="39" t="inlineStr">
        <is>
          <t>UTACSP_GV_186 = "yes"</t>
        </is>
      </c>
      <c r="H189" s="39" t="inlineStr">
        <is>
          <t>“f)  Please provide details of who is responsible for the business disaster recovery or continuity plan.” (UTACSP_GV_186) is “yes”</t>
        </is>
      </c>
      <c r="I189" s="39" t="inlineStr">
        <is>
          <t>Conditional</t>
        </is>
      </c>
      <c r="J189" s="39" t="inlineStr">
        <is>
          <t>string</t>
        </is>
      </c>
      <c r="K189" s="39" t="inlineStr"/>
      <c r="L189" s="39" t="inlineStr"/>
      <c r="M189" s="39" t="inlineStr">
        <is>
          <t>Monthly | Quarterly | Semi-Anually | Anually | Other</t>
        </is>
      </c>
      <c r="N189" s="39" t="inlineStr"/>
      <c r="O189" s="39" t="inlineStr"/>
      <c r="P189" s="39" t="inlineStr"/>
      <c r="Q189" s="39" t="inlineStr"/>
      <c r="R189" s="39" t="inlineStr"/>
      <c r="S189" s="39" t="inlineStr"/>
      <c r="T189" s="39" t="inlineStr"/>
      <c r="U189" s="39" t="inlineStr"/>
    </row>
    <row r="190">
      <c r="A190" s="37" t="inlineStr">
        <is>
          <t>UTACSP_GV_189_v1</t>
        </is>
      </c>
      <c r="B190" s="38" t="inlineStr">
        <is>
          <t>Provide details.</t>
        </is>
      </c>
      <c r="C190" s="38" t="inlineStr">
        <is>
          <t>Required if question UTACSP_GV_187 is answered as other.</t>
        </is>
      </c>
      <c r="D190" s="38" t="inlineStr">
        <is>
          <t>Internal Controls</t>
        </is>
      </c>
      <c r="E190" s="38" t="inlineStr">
        <is>
          <t>Governance</t>
        </is>
      </c>
      <c r="F190" s="38" t="b">
        <v>0</v>
      </c>
      <c r="G190" s="38" t="inlineStr">
        <is>
          <t>UTACSP_GV_187 = "other"</t>
        </is>
      </c>
      <c r="H190" s="38" t="inlineStr">
        <is>
          <t>“Kindly indicate whether any testing in respect of the business continuity plan and/or disaster recovery plan is carried out” (UTACSP_GV_187) is “other”</t>
        </is>
      </c>
      <c r="I190" s="38" t="inlineStr">
        <is>
          <t>Conditional</t>
        </is>
      </c>
      <c r="J190" s="38" t="inlineStr">
        <is>
          <t>string</t>
        </is>
      </c>
      <c r="K190" s="38" t="inlineStr"/>
      <c r="L190" s="38" t="inlineStr"/>
      <c r="M190" s="38" t="inlineStr"/>
      <c r="N190" s="38" t="inlineStr"/>
      <c r="O190" s="38" t="inlineStr"/>
      <c r="P190" s="38" t="inlineStr"/>
      <c r="Q190" s="38" t="inlineStr"/>
      <c r="R190" s="38" t="inlineStr"/>
      <c r="S190" s="38" t="inlineStr"/>
      <c r="T190" s="38" t="inlineStr"/>
      <c r="U190" s="38" t="inlineStr"/>
    </row>
    <row r="191">
      <c r="A191" s="26" t="inlineStr">
        <is>
          <t>UTACSP_GV_190_v1</t>
        </is>
      </c>
      <c r="B191" s="39" t="inlineStr">
        <is>
          <t>Please indicate any other aspects which have been covered by the business continuity and/or disaster recovery plan.</t>
        </is>
      </c>
      <c r="C191" s="39" t="inlineStr">
        <is>
          <t>Required if question UTACSP_GV_179 is answered as yes.</t>
        </is>
      </c>
      <c r="D191" s="39" t="inlineStr">
        <is>
          <t>Internal Controls</t>
        </is>
      </c>
      <c r="E191" s="39" t="inlineStr">
        <is>
          <t>Governance</t>
        </is>
      </c>
      <c r="F191" s="39" t="b">
        <v>0</v>
      </c>
      <c r="G191" s="39" t="inlineStr">
        <is>
          <t>UTACSP_GV_179 = "yes"</t>
        </is>
      </c>
      <c r="H191" s="39" t="inlineStr">
        <is>
          <t>“Please indicate the areas that have been reviewed and the reason why the CSP reviewed these procedures.” (UTACSP_GV_179) is “yes”</t>
        </is>
      </c>
      <c r="I191" s="39" t="inlineStr">
        <is>
          <t>Conditional</t>
        </is>
      </c>
      <c r="J191" s="39" t="inlineStr">
        <is>
          <t>string</t>
        </is>
      </c>
      <c r="K191" s="39" t="inlineStr"/>
      <c r="L191" s="39" t="inlineStr"/>
      <c r="M191" s="39" t="inlineStr"/>
      <c r="N191" s="39" t="inlineStr"/>
      <c r="O191" s="39" t="inlineStr"/>
      <c r="P191" s="39" t="inlineStr"/>
      <c r="Q191" s="39" t="inlineStr"/>
      <c r="R191" s="39" t="inlineStr"/>
      <c r="S191" s="39" t="inlineStr"/>
      <c r="T191" s="39" t="inlineStr"/>
      <c r="U191" s="39" t="inlineStr"/>
    </row>
    <row r="192">
      <c r="A192" s="37" t="inlineStr">
        <is>
          <t>UTACSP_GV_191_v1</t>
        </is>
      </c>
      <c r="B192" s="38" t="inlineStr">
        <is>
          <t>Does the CSP outsource any regulated functions and/or duties to third parties?</t>
        </is>
      </c>
      <c r="C192" s="38" t="inlineStr">
        <is>
          <t>Select one option from the allowed list of values.</t>
        </is>
      </c>
      <c r="D192" s="38" t="inlineStr">
        <is>
          <t>Outsourcing/ Resource Sharing/ Power of Attorney</t>
        </is>
      </c>
      <c r="E192" s="38" t="inlineStr">
        <is>
          <t>Governance</t>
        </is>
      </c>
      <c r="F192" s="38" t="b">
        <v>1</v>
      </c>
      <c r="G192" s="38" t="inlineStr"/>
      <c r="H192" s="38" t="inlineStr">
        <is>
          <t>Always applicable</t>
        </is>
      </c>
      <c r="I192" s="38" t="inlineStr">
        <is>
          <t>Required</t>
        </is>
      </c>
      <c r="J192" s="38" t="inlineStr">
        <is>
          <t>string</t>
        </is>
      </c>
      <c r="K192" s="38" t="inlineStr"/>
      <c r="L192" s="38" t="inlineStr"/>
      <c r="M192" s="38" t="inlineStr">
        <is>
          <t>YES | NO</t>
        </is>
      </c>
      <c r="N192" s="38" t="inlineStr"/>
      <c r="O192" s="38" t="inlineStr"/>
      <c r="P192" s="38" t="inlineStr"/>
      <c r="Q192" s="38" t="inlineStr"/>
      <c r="R192" s="38" t="inlineStr"/>
      <c r="S192" s="38" t="inlineStr"/>
      <c r="T192" s="38" t="inlineStr"/>
      <c r="U192" s="38" t="inlineStr"/>
    </row>
    <row r="193">
      <c r="A193" s="26" t="inlineStr">
        <is>
          <t>UTACSP_GV_192_v1</t>
        </is>
      </c>
      <c r="B193" s="39" t="inlineStr">
        <is>
          <t>Kindly indicate which regulated functions and/or duties are being outsourced.</t>
        </is>
      </c>
      <c r="C193" s="39" t="inlineStr">
        <is>
          <t>Required if question UTACSP_GV_190 is answered as yes.</t>
        </is>
      </c>
      <c r="D193" s="39" t="inlineStr">
        <is>
          <t>Outsourcing/ Resource Sharing/ Power of Attorney</t>
        </is>
      </c>
      <c r="E193" s="39" t="inlineStr">
        <is>
          <t>Governance</t>
        </is>
      </c>
      <c r="F193" s="39" t="b">
        <v>0</v>
      </c>
      <c r="G193" s="39" t="inlineStr">
        <is>
          <t>UTACSP_GV_190 = "yes"</t>
        </is>
      </c>
      <c r="H193" s="39" t="inlineStr">
        <is>
          <t>“Please indicate any other aspects which have been covered by the business continuity and/or disaster recovery plan.” (UTACSP_GV_190) is “yes”</t>
        </is>
      </c>
      <c r="I193" s="39" t="inlineStr">
        <is>
          <t>Conditional</t>
        </is>
      </c>
      <c r="J193" s="39" t="inlineStr">
        <is>
          <t>string</t>
        </is>
      </c>
      <c r="K193" s="39" t="inlineStr"/>
      <c r="L193" s="39" t="inlineStr"/>
      <c r="M193" s="39" t="inlineStr"/>
      <c r="N193" s="39" t="inlineStr"/>
      <c r="O193" s="39" t="inlineStr"/>
      <c r="P193" s="39" t="inlineStr"/>
      <c r="Q193" s="39" t="inlineStr"/>
      <c r="R193" s="39" t="inlineStr"/>
      <c r="S193" s="39" t="inlineStr"/>
      <c r="T193" s="39" t="inlineStr"/>
      <c r="U193" s="39" t="inlineStr"/>
    </row>
    <row r="194">
      <c r="A194" s="37" t="inlineStr">
        <is>
          <t>UTACSP_GV_193_v1</t>
        </is>
      </c>
      <c r="B194" s="38" t="inlineStr">
        <is>
          <t>Has the CSP entered into written outsourcing agreements detailing any outsourced functions &amp; confidentiality issues?</t>
        </is>
      </c>
      <c r="C194" s="38" t="inlineStr">
        <is>
          <t>Select one option from the allowed list of values.
Required if question UTACSP_GV_190 is answered as yes.</t>
        </is>
      </c>
      <c r="D194" s="38" t="inlineStr">
        <is>
          <t>Outsourcing/ Resource Sharing/ Power of Attorney</t>
        </is>
      </c>
      <c r="E194" s="38" t="inlineStr">
        <is>
          <t>Governance</t>
        </is>
      </c>
      <c r="F194" s="38" t="b">
        <v>0</v>
      </c>
      <c r="G194" s="38" t="inlineStr">
        <is>
          <t>UTACSP_GV_190 = "yes"</t>
        </is>
      </c>
      <c r="H194" s="38" t="inlineStr">
        <is>
          <t>“Please indicate any other aspects which have been covered by the business continuity and/or disaster recovery plan.” (UTACSP_GV_190) is “yes”</t>
        </is>
      </c>
      <c r="I194" s="38" t="inlineStr">
        <is>
          <t>Conditional</t>
        </is>
      </c>
      <c r="J194" s="38" t="inlineStr">
        <is>
          <t>string</t>
        </is>
      </c>
      <c r="K194" s="38" t="inlineStr"/>
      <c r="L194" s="38" t="inlineStr"/>
      <c r="M194" s="38" t="inlineStr">
        <is>
          <t>YES | NO | N/A</t>
        </is>
      </c>
      <c r="N194" s="38" t="inlineStr"/>
      <c r="O194" s="38" t="inlineStr"/>
      <c r="P194" s="38" t="inlineStr"/>
      <c r="Q194" s="38" t="inlineStr"/>
      <c r="R194" s="38" t="inlineStr"/>
      <c r="S194" s="38" t="inlineStr"/>
      <c r="T194" s="38" t="inlineStr"/>
      <c r="U194" s="38" t="inlineStr"/>
    </row>
    <row r="195">
      <c r="A195" s="26" t="inlineStr">
        <is>
          <t>UTACSP_GV_194_v1</t>
        </is>
      </c>
      <c r="B195" s="39" t="inlineStr">
        <is>
          <t>is the outsourcing agreement in place, in line with R3-9.13 of the CSP Rulebook?</t>
        </is>
      </c>
      <c r="C195" s="39" t="inlineStr">
        <is>
          <t>Select one option from the allowed list of values.
Required if question UTACSP_GV_190 is answered as yes.</t>
        </is>
      </c>
      <c r="D195" s="39" t="inlineStr">
        <is>
          <t>Outsourcing/ Resource Sharing/ Power of Attorney</t>
        </is>
      </c>
      <c r="E195" s="39" t="inlineStr">
        <is>
          <t>Governance</t>
        </is>
      </c>
      <c r="F195" s="39" t="b">
        <v>0</v>
      </c>
      <c r="G195" s="39" t="inlineStr">
        <is>
          <t>UTACSP_GV_190 = "yes"</t>
        </is>
      </c>
      <c r="H195" s="39" t="inlineStr">
        <is>
          <t>“Please indicate any other aspects which have been covered by the business continuity and/or disaster recovery plan.” (UTACSP_GV_190) is “yes”</t>
        </is>
      </c>
      <c r="I195" s="39" t="inlineStr">
        <is>
          <t>Conditional</t>
        </is>
      </c>
      <c r="J195" s="39" t="inlineStr">
        <is>
          <t>string</t>
        </is>
      </c>
      <c r="K195" s="39" t="inlineStr"/>
      <c r="L195" s="39" t="inlineStr"/>
      <c r="M195" s="39" t="inlineStr">
        <is>
          <t>YES | NO</t>
        </is>
      </c>
      <c r="N195" s="39" t="inlineStr"/>
      <c r="O195" s="39" t="inlineStr"/>
      <c r="P195" s="39" t="inlineStr"/>
      <c r="Q195" s="39" t="inlineStr"/>
      <c r="R195" s="39" t="inlineStr"/>
      <c r="S195" s="39" t="inlineStr"/>
      <c r="T195" s="39" t="inlineStr"/>
      <c r="U195" s="39" t="inlineStr"/>
    </row>
    <row r="196">
      <c r="A196" s="37" t="inlineStr">
        <is>
          <t>UTACSP_GV_195_v1</t>
        </is>
      </c>
      <c r="B196" s="38" t="inlineStr">
        <is>
          <t>What controls are in place to ensure that these functions, services or activities (duties) are properly performed?</t>
        </is>
      </c>
      <c r="C196" s="38" t="inlineStr">
        <is>
          <t>Required if question UTACSP_GV_190 is answered as yes.</t>
        </is>
      </c>
      <c r="D196" s="38" t="inlineStr">
        <is>
          <t>Outsourcing/ Resource Sharing/ Power of Attorney</t>
        </is>
      </c>
      <c r="E196" s="38" t="inlineStr">
        <is>
          <t>Governance</t>
        </is>
      </c>
      <c r="F196" s="38" t="b">
        <v>0</v>
      </c>
      <c r="G196" s="38" t="inlineStr">
        <is>
          <t>UTACSP_GV_190 = "yes"</t>
        </is>
      </c>
      <c r="H196" s="38" t="inlineStr">
        <is>
          <t>“Please indicate any other aspects which have been covered by the business continuity and/or disaster recovery plan.” (UTACSP_GV_190) is “yes”</t>
        </is>
      </c>
      <c r="I196" s="38" t="inlineStr">
        <is>
          <t>Conditional</t>
        </is>
      </c>
      <c r="J196" s="38" t="inlineStr">
        <is>
          <t>string</t>
        </is>
      </c>
      <c r="K196" s="38" t="inlineStr"/>
      <c r="L196" s="38" t="inlineStr"/>
      <c r="M196" s="38" t="inlineStr"/>
      <c r="N196" s="38" t="inlineStr"/>
      <c r="O196" s="38" t="inlineStr"/>
      <c r="P196" s="38" t="inlineStr"/>
      <c r="Q196" s="38" t="inlineStr"/>
      <c r="R196" s="38" t="inlineStr"/>
      <c r="S196" s="38" t="inlineStr"/>
      <c r="T196" s="38" t="inlineStr"/>
      <c r="U196" s="38" t="inlineStr"/>
    </row>
    <row r="197">
      <c r="A197" s="26" t="inlineStr">
        <is>
          <t>UTACSP_GV_196_v1</t>
        </is>
      </c>
      <c r="B197" s="39" t="inlineStr">
        <is>
          <t>Does the CSP outsource any unregulated material or non-material functions, services or activities?</t>
        </is>
      </c>
      <c r="C197" s="39" t="inlineStr">
        <is>
          <t>Select one option from the allowed list of values.</t>
        </is>
      </c>
      <c r="D197" s="39" t="inlineStr">
        <is>
          <t>Outsourcing/ Resource Sharing/ Power of Attorney</t>
        </is>
      </c>
      <c r="E197" s="39" t="inlineStr">
        <is>
          <t>Governance</t>
        </is>
      </c>
      <c r="F197" s="39" t="b">
        <v>1</v>
      </c>
      <c r="G197" s="39" t="inlineStr"/>
      <c r="H197" s="39" t="inlineStr">
        <is>
          <t>Always applicable</t>
        </is>
      </c>
      <c r="I197" s="39" t="inlineStr">
        <is>
          <t>Required</t>
        </is>
      </c>
      <c r="J197" s="39" t="inlineStr">
        <is>
          <t>string</t>
        </is>
      </c>
      <c r="K197" s="39" t="inlineStr"/>
      <c r="L197" s="39" t="inlineStr"/>
      <c r="M197" s="39" t="inlineStr">
        <is>
          <t>YES | NO</t>
        </is>
      </c>
      <c r="N197" s="39" t="inlineStr"/>
      <c r="O197" s="39" t="inlineStr"/>
      <c r="P197" s="39" t="inlineStr"/>
      <c r="Q197" s="39" t="inlineStr"/>
      <c r="R197" s="39" t="inlineStr"/>
      <c r="S197" s="39" t="inlineStr"/>
      <c r="T197" s="39" t="inlineStr"/>
      <c r="U197" s="39" t="inlineStr"/>
    </row>
    <row r="198">
      <c r="A198" s="37" t="inlineStr">
        <is>
          <t>UTACSP_GV_197_v1</t>
        </is>
      </c>
      <c r="B198" s="38" t="inlineStr">
        <is>
          <t>Are outsourcing/resource sharing/ secondment (servicagreements in place?</t>
        </is>
      </c>
      <c r="C198" s="38" t="inlineStr">
        <is>
          <t>Select one option from the allowed list of values.
Required if question UTACSP_GV_195 is answered as Yes.</t>
        </is>
      </c>
      <c r="D198" s="38" t="inlineStr">
        <is>
          <t>Outsourcing/ Resource Sharing/ Power of Attorney</t>
        </is>
      </c>
      <c r="E198" s="38" t="inlineStr">
        <is>
          <t>Governance</t>
        </is>
      </c>
      <c r="F198" s="38" t="b">
        <v>0</v>
      </c>
      <c r="G198" s="38" t="inlineStr">
        <is>
          <t>UTACSP_GV_195 = "Yes"</t>
        </is>
      </c>
      <c r="H198" s="38" t="inlineStr">
        <is>
          <t>“What controls are in place to ensure that these functions, services or activities (duties) are properly performed?” (UTACSP_GV_195) is “Yes”</t>
        </is>
      </c>
      <c r="I198" s="38" t="inlineStr">
        <is>
          <t>Conditional</t>
        </is>
      </c>
      <c r="J198" s="38" t="inlineStr">
        <is>
          <t>string</t>
        </is>
      </c>
      <c r="K198" s="38" t="inlineStr"/>
      <c r="L198" s="38" t="inlineStr"/>
      <c r="M198" s="38" t="inlineStr">
        <is>
          <t>YES | NO | N/A</t>
        </is>
      </c>
      <c r="N198" s="38" t="inlineStr"/>
      <c r="O198" s="38" t="inlineStr"/>
      <c r="P198" s="38" t="inlineStr"/>
      <c r="Q198" s="38" t="inlineStr"/>
      <c r="R198" s="38" t="inlineStr"/>
      <c r="S198" s="38" t="inlineStr"/>
      <c r="T198" s="38" t="inlineStr"/>
      <c r="U198" s="38" t="inlineStr"/>
    </row>
    <row r="199">
      <c r="A199" s="26" t="inlineStr">
        <is>
          <t>UTACSP_GV_198_v1</t>
        </is>
      </c>
      <c r="B199" s="39" t="inlineStr">
        <is>
          <t>If no (or not applicablagreements are in place, please provide details as to why.</t>
        </is>
      </c>
      <c r="C199" s="39" t="inlineStr">
        <is>
          <t>Required if question UTACSP_GV_196 is answered as one of: no, n/a.</t>
        </is>
      </c>
      <c r="D199" s="39" t="inlineStr">
        <is>
          <t>Outsourcing/ Resource Sharing/ Power of Attorney</t>
        </is>
      </c>
      <c r="E199" s="39" t="inlineStr">
        <is>
          <t>Governance</t>
        </is>
      </c>
      <c r="F199" s="39" t="b">
        <v>0</v>
      </c>
      <c r="G199" s="39" t="inlineStr">
        <is>
          <t>UTACSP_GV_196 IN ("no", "n/a")</t>
        </is>
      </c>
      <c r="H199" s="39" t="inlineStr">
        <is>
          <t>“Does the CSP outsource any unregulated material or non-material functions, services or activities?” (UTACSP_GV_196) is one of: “no”, “n/a”</t>
        </is>
      </c>
      <c r="I199" s="39" t="inlineStr">
        <is>
          <t>Conditional</t>
        </is>
      </c>
      <c r="J199" s="39" t="inlineStr">
        <is>
          <t>string</t>
        </is>
      </c>
      <c r="K199" s="39" t="inlineStr"/>
      <c r="L199" s="39" t="inlineStr"/>
      <c r="M199" s="39" t="inlineStr"/>
      <c r="N199" s="39" t="inlineStr"/>
      <c r="O199" s="39" t="inlineStr"/>
      <c r="P199" s="39" t="inlineStr"/>
      <c r="Q199" s="39" t="inlineStr"/>
      <c r="R199" s="39" t="inlineStr"/>
      <c r="S199" s="39" t="inlineStr"/>
      <c r="T199" s="39" t="inlineStr"/>
      <c r="U199" s="39" t="inlineStr"/>
    </row>
    <row r="200">
      <c r="A200" s="37" t="inlineStr">
        <is>
          <t>UTACSP_GV_199_v1</t>
        </is>
      </c>
      <c r="B200" s="38" t="inlineStr">
        <is>
          <t>c) Does the CSP have service agreements with third parties who provide support services?</t>
        </is>
      </c>
      <c r="C200" s="38" t="inlineStr">
        <is>
          <t>E.g. Like IT Services or AccountancySelect one option from the allowed list of values.</t>
        </is>
      </c>
      <c r="D200" s="38" t="inlineStr">
        <is>
          <t>Outsourcing/ Resource Sharing/ Power of Attorney</t>
        </is>
      </c>
      <c r="E200" s="38" t="inlineStr">
        <is>
          <t>Governance</t>
        </is>
      </c>
      <c r="F200" s="38" t="b">
        <v>1</v>
      </c>
      <c r="G200" s="38" t="inlineStr"/>
      <c r="H200" s="38" t="inlineStr">
        <is>
          <t>Always applicable</t>
        </is>
      </c>
      <c r="I200" s="38" t="inlineStr">
        <is>
          <t>Required</t>
        </is>
      </c>
      <c r="J200" s="38" t="inlineStr">
        <is>
          <t>string</t>
        </is>
      </c>
      <c r="K200" s="38" t="inlineStr"/>
      <c r="L200" s="38" t="inlineStr"/>
      <c r="M200" s="38" t="inlineStr">
        <is>
          <t>YES | NO</t>
        </is>
      </c>
      <c r="N200" s="38" t="inlineStr"/>
      <c r="O200" s="38" t="inlineStr"/>
      <c r="P200" s="38" t="inlineStr"/>
      <c r="Q200" s="38" t="inlineStr"/>
      <c r="R200" s="38" t="inlineStr"/>
      <c r="S200" s="38" t="inlineStr"/>
      <c r="T200" s="38" t="inlineStr"/>
      <c r="U200" s="38" t="inlineStr"/>
    </row>
    <row r="201">
      <c r="A201" s="26" t="inlineStr">
        <is>
          <t>UTACSP_GV_200_v1</t>
        </is>
      </c>
      <c r="B201" s="39" t="inlineStr">
        <is>
          <t>What support services are being provided by third parties?</t>
        </is>
      </c>
      <c r="C201" s="39" t="inlineStr">
        <is>
          <t>Required if question UTACSP_GV_198 is answered as yes.</t>
        </is>
      </c>
      <c r="D201" s="39" t="inlineStr">
        <is>
          <t>Outsourcing/ Resource Sharing/ Power of Attorney</t>
        </is>
      </c>
      <c r="E201" s="39" t="inlineStr">
        <is>
          <t>Governance</t>
        </is>
      </c>
      <c r="F201" s="39" t="b">
        <v>0</v>
      </c>
      <c r="G201" s="39" t="inlineStr">
        <is>
          <t>UTACSP_GV_198 = "yes"</t>
        </is>
      </c>
      <c r="H201" s="39" t="inlineStr">
        <is>
          <t>“If no (or not applicablagreements are in place, please provide details as to why.” (UTACSP_GV_198) is “yes”</t>
        </is>
      </c>
      <c r="I201" s="39" t="inlineStr">
        <is>
          <t>Conditional</t>
        </is>
      </c>
      <c r="J201" s="39" t="inlineStr">
        <is>
          <t>string</t>
        </is>
      </c>
      <c r="K201" s="39" t="inlineStr"/>
      <c r="L201" s="39" t="inlineStr"/>
      <c r="M201" s="39" t="inlineStr"/>
      <c r="N201" s="39" t="inlineStr"/>
      <c r="O201" s="39" t="inlineStr"/>
      <c r="P201" s="39" t="inlineStr"/>
      <c r="Q201" s="39" t="inlineStr"/>
      <c r="R201" s="39" t="inlineStr"/>
      <c r="S201" s="39" t="inlineStr"/>
      <c r="T201" s="39" t="inlineStr"/>
      <c r="U201" s="39" t="inlineStr"/>
    </row>
    <row r="202">
      <c r="A202" s="37" t="inlineStr">
        <is>
          <t>UTACSP_GV_201_v1</t>
        </is>
      </c>
      <c r="B202" s="38" t="inlineStr">
        <is>
          <t>Does the service agreement include confidentiality clauses?</t>
        </is>
      </c>
      <c r="C202" s="38" t="inlineStr">
        <is>
          <t>Select one option from the allowed list of values.
Required if question UTACSP_GV_198 is answered as yes.</t>
        </is>
      </c>
      <c r="D202" s="38" t="inlineStr">
        <is>
          <t>Outsourcing/ Resource Sharing/ Power of Attorney</t>
        </is>
      </c>
      <c r="E202" s="38" t="inlineStr">
        <is>
          <t>Governance</t>
        </is>
      </c>
      <c r="F202" s="38" t="b">
        <v>0</v>
      </c>
      <c r="G202" s="38" t="inlineStr">
        <is>
          <t>UTACSP_GV_198 = "yes"</t>
        </is>
      </c>
      <c r="H202" s="38" t="inlineStr">
        <is>
          <t>“If no (or not applicablagreements are in place, please provide details as to why.” (UTACSP_GV_198) is “yes”</t>
        </is>
      </c>
      <c r="I202" s="38" t="inlineStr">
        <is>
          <t>Conditional</t>
        </is>
      </c>
      <c r="J202" s="38" t="inlineStr">
        <is>
          <t>string</t>
        </is>
      </c>
      <c r="K202" s="38" t="inlineStr"/>
      <c r="L202" s="38" t="inlineStr"/>
      <c r="M202" s="38" t="inlineStr">
        <is>
          <t>YES | NO</t>
        </is>
      </c>
      <c r="N202" s="38" t="inlineStr"/>
      <c r="O202" s="38" t="inlineStr"/>
      <c r="P202" s="38" t="inlineStr"/>
      <c r="Q202" s="38" t="inlineStr"/>
      <c r="R202" s="38" t="inlineStr"/>
      <c r="S202" s="38" t="inlineStr"/>
      <c r="T202" s="38" t="inlineStr"/>
      <c r="U202" s="38" t="inlineStr"/>
    </row>
    <row r="203">
      <c r="A203" s="26" t="inlineStr">
        <is>
          <t>UTACSP_GV_202_v1</t>
        </is>
      </c>
      <c r="B203" s="39" t="inlineStr">
        <is>
          <t>How does the CSP assess third parties to whom adminstrative functions relating to CSP activities have been delegated. If 'Other' is selected, then please explain in the following question.</t>
        </is>
      </c>
      <c r="C203" s="39" t="inlineStr">
        <is>
          <t>Select one option from the allowed list of values.</t>
        </is>
      </c>
      <c r="D203" s="39" t="inlineStr">
        <is>
          <t>Outsourcing/ Resource Sharing/ Power of Attorney</t>
        </is>
      </c>
      <c r="E203" s="39" t="inlineStr">
        <is>
          <t>Governance</t>
        </is>
      </c>
      <c r="F203" s="39" t="b">
        <v>1</v>
      </c>
      <c r="G203" s="39" t="inlineStr"/>
      <c r="H203" s="39" t="inlineStr">
        <is>
          <t>Always applicable</t>
        </is>
      </c>
      <c r="I203" s="39" t="inlineStr">
        <is>
          <t>Required</t>
        </is>
      </c>
      <c r="J203" s="39" t="inlineStr">
        <is>
          <t>string</t>
        </is>
      </c>
      <c r="K203" s="39" t="inlineStr"/>
      <c r="L203" s="39" t="inlineStr"/>
      <c r="M203" s="39" t="inlineStr">
        <is>
          <t>Initial Due Diligence conducted on third party | Ongoing Due Diligence conducted on third party | Both initial and ongoing Due Diligence conducted on third party | Other</t>
        </is>
      </c>
      <c r="N203" s="39" t="inlineStr"/>
      <c r="O203" s="39" t="inlineStr"/>
      <c r="P203" s="39" t="inlineStr"/>
      <c r="Q203" s="39" t="inlineStr"/>
      <c r="R203" s="39" t="inlineStr"/>
      <c r="S203" s="39" t="inlineStr"/>
      <c r="T203" s="39" t="inlineStr"/>
      <c r="U203" s="39" t="inlineStr"/>
    </row>
    <row r="204">
      <c r="A204" s="37" t="inlineStr">
        <is>
          <t>UTACSP_GV_203_v1</t>
        </is>
      </c>
      <c r="B204" s="38" t="inlineStr">
        <is>
          <t>Please specify.</t>
        </is>
      </c>
      <c r="C204" s="38" t="inlineStr">
        <is>
          <t>Required if question UTACSP_GV_201 is answered as other.</t>
        </is>
      </c>
      <c r="D204" s="38" t="inlineStr">
        <is>
          <t>Outsourcing/ Resource Sharing/ Power of Attorney</t>
        </is>
      </c>
      <c r="E204" s="38" t="inlineStr">
        <is>
          <t>Governance</t>
        </is>
      </c>
      <c r="F204" s="38" t="b">
        <v>0</v>
      </c>
      <c r="G204" s="38" t="inlineStr">
        <is>
          <t>UTACSP_GV_201 = "other"</t>
        </is>
      </c>
      <c r="H204" s="38" t="inlineStr">
        <is>
          <t>“Does the service agreement include confidentiality clauses?” (UTACSP_GV_201) is “other”</t>
        </is>
      </c>
      <c r="I204" s="38" t="inlineStr">
        <is>
          <t>Conditional</t>
        </is>
      </c>
      <c r="J204" s="38" t="inlineStr">
        <is>
          <t>string</t>
        </is>
      </c>
      <c r="K204" s="38" t="inlineStr"/>
      <c r="L204" s="38" t="inlineStr"/>
      <c r="M204" s="38" t="inlineStr"/>
      <c r="N204" s="38" t="inlineStr"/>
      <c r="O204" s="38" t="inlineStr"/>
      <c r="P204" s="38" t="inlineStr"/>
      <c r="Q204" s="38" t="inlineStr"/>
      <c r="R204" s="38" t="inlineStr"/>
      <c r="S204" s="38" t="inlineStr"/>
      <c r="T204" s="38" t="inlineStr"/>
      <c r="U204" s="38" t="inlineStr"/>
    </row>
    <row r="205">
      <c r="A205" s="26" t="inlineStr">
        <is>
          <t>UTACSP_GV_204_v1</t>
        </is>
      </c>
      <c r="B205" s="39" t="inlineStr">
        <is>
          <t>Does the CSP grant any Power of Attorney (POto third parties?</t>
        </is>
      </c>
      <c r="C205" s="39" t="inlineStr">
        <is>
          <t>Select one option from the allowed list of values.</t>
        </is>
      </c>
      <c r="D205" s="39" t="inlineStr">
        <is>
          <t>Outsourcing/ Resource Sharing/ Power of Attorney</t>
        </is>
      </c>
      <c r="E205" s="39" t="inlineStr">
        <is>
          <t>Governance</t>
        </is>
      </c>
      <c r="F205" s="39" t="b">
        <v>1</v>
      </c>
      <c r="G205" s="39" t="inlineStr"/>
      <c r="H205" s="39" t="inlineStr">
        <is>
          <t>Always applicable</t>
        </is>
      </c>
      <c r="I205" s="39" t="inlineStr">
        <is>
          <t>Required</t>
        </is>
      </c>
      <c r="J205" s="39" t="inlineStr">
        <is>
          <t>string</t>
        </is>
      </c>
      <c r="K205" s="39" t="inlineStr"/>
      <c r="L205" s="39" t="inlineStr"/>
      <c r="M205" s="39" t="inlineStr">
        <is>
          <t>YES | NO</t>
        </is>
      </c>
      <c r="N205" s="39" t="inlineStr"/>
      <c r="O205" s="39" t="inlineStr"/>
      <c r="P205" s="39" t="inlineStr"/>
      <c r="Q205" s="39" t="inlineStr"/>
      <c r="R205" s="39" t="inlineStr"/>
      <c r="S205" s="39" t="inlineStr"/>
      <c r="T205" s="39" t="inlineStr"/>
      <c r="U205" s="39" t="inlineStr"/>
    </row>
    <row r="206">
      <c r="A206" s="37" t="inlineStr">
        <is>
          <t>UTACSP_GV_205_v1</t>
        </is>
      </c>
      <c r="B206" s="38" t="inlineStr">
        <is>
          <t>Is this a general or special POA?</t>
        </is>
      </c>
      <c r="C206" s="38" t="inlineStr">
        <is>
          <t>Select one option from the allowed list of values.
Required if question UTACSP_GV_203 is answered as yes.</t>
        </is>
      </c>
      <c r="D206" s="38" t="inlineStr">
        <is>
          <t>Outsourcing/ Resource Sharing/ Power of Attorney</t>
        </is>
      </c>
      <c r="E206" s="38" t="inlineStr">
        <is>
          <t>Governance</t>
        </is>
      </c>
      <c r="F206" s="38" t="b">
        <v>0</v>
      </c>
      <c r="G206" s="38" t="inlineStr">
        <is>
          <t>UTACSP_GV_203 = "yes"</t>
        </is>
      </c>
      <c r="H206" s="38" t="inlineStr">
        <is>
          <t>“Please specify.” (UTACSP_GV_203) is “yes”</t>
        </is>
      </c>
      <c r="I206" s="38" t="inlineStr">
        <is>
          <t>Conditional</t>
        </is>
      </c>
      <c r="J206" s="38" t="inlineStr">
        <is>
          <t>string</t>
        </is>
      </c>
      <c r="K206" s="38" t="inlineStr"/>
      <c r="L206" s="38" t="inlineStr"/>
      <c r="M206" s="38" t="inlineStr">
        <is>
          <t>General POA | Special POA</t>
        </is>
      </c>
      <c r="N206" s="38" t="inlineStr"/>
      <c r="O206" s="38" t="inlineStr"/>
      <c r="P206" s="38" t="inlineStr"/>
      <c r="Q206" s="38" t="inlineStr"/>
      <c r="R206" s="38" t="inlineStr"/>
      <c r="S206" s="38" t="inlineStr"/>
      <c r="T206" s="38" t="inlineStr"/>
      <c r="U206" s="38" t="inlineStr"/>
    </row>
    <row r="207">
      <c r="A207" s="26" t="inlineStr">
        <is>
          <t>UTACSP_GV_206_v1</t>
        </is>
      </c>
      <c r="B207" s="39" t="inlineStr">
        <is>
          <t>In case of Special Power of Attorney, kindly provide details of what the attorney is authorised to do in terms of the POA.</t>
        </is>
      </c>
      <c r="C207" s="39" t="inlineStr">
        <is>
          <t>Required if question UTACSP_GV_204 is answered as special POA.</t>
        </is>
      </c>
      <c r="D207" s="39" t="inlineStr">
        <is>
          <t>Outsourcing/ Resource Sharing/ Power of Attorney</t>
        </is>
      </c>
      <c r="E207" s="39" t="inlineStr">
        <is>
          <t>Governance</t>
        </is>
      </c>
      <c r="F207" s="39" t="b">
        <v>0</v>
      </c>
      <c r="G207" s="39" t="inlineStr">
        <is>
          <t>UTACSP_GV_204 = "special POA"</t>
        </is>
      </c>
      <c r="H207" s="39" t="inlineStr">
        <is>
          <t>“Does the CSP grant any Power of Attorney (POto third parties?” (UTACSP_GV_204) is “special POA”</t>
        </is>
      </c>
      <c r="I207" s="39" t="inlineStr">
        <is>
          <t>Conditional</t>
        </is>
      </c>
      <c r="J207" s="39" t="inlineStr">
        <is>
          <t>string</t>
        </is>
      </c>
      <c r="K207" s="39" t="inlineStr"/>
      <c r="L207" s="39" t="inlineStr"/>
      <c r="M207" s="39" t="inlineStr"/>
      <c r="N207" s="39" t="inlineStr"/>
      <c r="O207" s="39" t="inlineStr"/>
      <c r="P207" s="39" t="inlineStr"/>
      <c r="Q207" s="39" t="inlineStr"/>
      <c r="R207" s="39" t="inlineStr"/>
      <c r="S207" s="39" t="inlineStr"/>
      <c r="T207" s="39" t="inlineStr"/>
      <c r="U207" s="39" t="inlineStr"/>
    </row>
    <row r="208">
      <c r="A208" s="37" t="inlineStr">
        <is>
          <t>UTACSP_GV_207_v1</t>
        </is>
      </c>
      <c r="B208" s="38" t="inlineStr">
        <is>
          <t>What measures are undertaken by the CSP to monitor the activities of the parties that hold a Power of Attorney? If 'other' is selected, then please specify in the next question.</t>
        </is>
      </c>
      <c r="C208" s="38" t="inlineStr">
        <is>
          <t>Select all applicable options from the allowed list of values.
Required if question UTACSP_GV_203 is answered as yes.</t>
        </is>
      </c>
      <c r="D208" s="38" t="inlineStr">
        <is>
          <t>Outsourcing/ Resource Sharing/ Power of Attorney</t>
        </is>
      </c>
      <c r="E208" s="38" t="inlineStr">
        <is>
          <t>Governance</t>
        </is>
      </c>
      <c r="F208" s="38" t="b">
        <v>0</v>
      </c>
      <c r="G208" s="38" t="inlineStr">
        <is>
          <t>UTACSP_GV_203 = "yes"</t>
        </is>
      </c>
      <c r="H208" s="38" t="inlineStr">
        <is>
          <t>“Please specify.” (UTACSP_GV_203) is “yes”</t>
        </is>
      </c>
      <c r="I208" s="38" t="inlineStr">
        <is>
          <t>Conditional</t>
        </is>
      </c>
      <c r="J208" s="38" t="inlineStr">
        <is>
          <t>array</t>
        </is>
      </c>
      <c r="K208" s="38" t="inlineStr">
        <is>
          <t>string</t>
        </is>
      </c>
      <c r="L208" s="38" t="inlineStr">
        <is>
          <t>enum-list</t>
        </is>
      </c>
      <c r="M208" s="38" t="inlineStr">
        <is>
          <t>Review of Documentation | Regular meetings with third parties performing the assigned duties | All of the above | Other | N/A</t>
        </is>
      </c>
      <c r="N208" s="38" t="inlineStr"/>
      <c r="O208" s="38" t="inlineStr"/>
      <c r="P208" s="38" t="inlineStr"/>
      <c r="Q208" s="38" t="inlineStr">
        <is>
          <t>1</t>
        </is>
      </c>
      <c r="R208" s="38" t="inlineStr"/>
      <c r="S208" s="38" t="inlineStr"/>
      <c r="T208" s="38" t="inlineStr"/>
      <c r="U208" s="38" t="inlineStr"/>
    </row>
    <row r="209">
      <c r="A209" s="26" t="inlineStr">
        <is>
          <t>UTACSP_GV_208_v1</t>
        </is>
      </c>
      <c r="B209" s="39" t="inlineStr">
        <is>
          <t>Specify Other</t>
        </is>
      </c>
      <c r="C209" s="39" t="inlineStr">
        <is>
          <t>Required if question UTACSP_GV_206 is answered as other.</t>
        </is>
      </c>
      <c r="D209" s="39" t="inlineStr">
        <is>
          <t>Outsourcing/ Resource Sharing/ Power of Attorney</t>
        </is>
      </c>
      <c r="E209" s="39" t="inlineStr">
        <is>
          <t>Governance</t>
        </is>
      </c>
      <c r="F209" s="39" t="b">
        <v>0</v>
      </c>
      <c r="G209" s="39" t="inlineStr">
        <is>
          <t>UTACSP_GV_206 = "other"</t>
        </is>
      </c>
      <c r="H209" s="39" t="inlineStr">
        <is>
          <t>“In case of Special Power of Attorney, kindly provide details of what the attorney is authorised to do in terms of the POA.” (UTACSP_GV_206) is “other”</t>
        </is>
      </c>
      <c r="I209" s="39" t="inlineStr">
        <is>
          <t>Conditional</t>
        </is>
      </c>
      <c r="J209" s="39" t="inlineStr">
        <is>
          <t>string</t>
        </is>
      </c>
      <c r="K209" s="39" t="inlineStr"/>
      <c r="L209" s="39" t="inlineStr"/>
      <c r="M209" s="39" t="inlineStr"/>
      <c r="N209" s="39" t="inlineStr"/>
      <c r="O209" s="39" t="inlineStr"/>
      <c r="P209" s="39" t="inlineStr"/>
      <c r="Q209" s="39" t="inlineStr"/>
      <c r="R209" s="39" t="inlineStr"/>
      <c r="S209" s="39" t="inlineStr"/>
      <c r="T209" s="39" t="inlineStr"/>
      <c r="U209" s="39" t="inlineStr"/>
    </row>
    <row r="210">
      <c r="A210" s="37" t="inlineStr">
        <is>
          <t>UTACSP_GV_209_v1</t>
        </is>
      </c>
      <c r="B210" s="38" t="inlineStr">
        <is>
          <t>e)  In case where the CSP is reviewing the documentation, is this being done after each transaction or periodically?</t>
        </is>
      </c>
      <c r="C210" s="38" t="inlineStr">
        <is>
          <t>Select one option from the allowed list of values.
Required if question UTACSP_GV_206 is answered as one of: Review of Documentation, All of the Above, Other.</t>
        </is>
      </c>
      <c r="D210" s="38" t="inlineStr">
        <is>
          <t>Outsourcing/ Resource Sharing/ Power of Attorney</t>
        </is>
      </c>
      <c r="E210" s="38" t="inlineStr">
        <is>
          <t>Governance</t>
        </is>
      </c>
      <c r="F210" s="38" t="b">
        <v>0</v>
      </c>
      <c r="G210" s="38" t="inlineStr">
        <is>
          <t>UTACSP_GV_206 IN ("Review of Documentation", "All of the Above", "Other")</t>
        </is>
      </c>
      <c r="H210" s="38" t="inlineStr">
        <is>
          <t>“In case of Special Power of Attorney, kindly provide details of what the attorney is authorised to do in terms of the POA.” (UTACSP_GV_206) is one of: “Review of Documentation”, “All of the Above”, “Other”</t>
        </is>
      </c>
      <c r="I210" s="38" t="inlineStr">
        <is>
          <t>Conditional</t>
        </is>
      </c>
      <c r="J210" s="38" t="inlineStr">
        <is>
          <t>string</t>
        </is>
      </c>
      <c r="K210" s="38" t="inlineStr"/>
      <c r="L210" s="38" t="inlineStr"/>
      <c r="M210" s="38" t="inlineStr">
        <is>
          <t>After each transaction | Periodically</t>
        </is>
      </c>
      <c r="N210" s="38" t="inlineStr"/>
      <c r="O210" s="38" t="inlineStr"/>
      <c r="P210" s="38" t="inlineStr"/>
      <c r="Q210" s="38" t="inlineStr"/>
      <c r="R210" s="38" t="inlineStr"/>
      <c r="S210" s="38" t="inlineStr"/>
      <c r="T210" s="38" t="inlineStr"/>
      <c r="U210" s="38" t="inlineStr"/>
    </row>
    <row r="211">
      <c r="A211" s="26" t="inlineStr">
        <is>
          <t>UTACSP_GV_210_v1</t>
        </is>
      </c>
      <c r="B211" s="39" t="inlineStr">
        <is>
          <t>In the case where the review is done periodically, how often is this being done?</t>
        </is>
      </c>
      <c r="C211" s="39" t="inlineStr">
        <is>
          <t>Select one option from the allowed list of values.
Required if question UTACSP_GV_208 is answered as one of: Periodically.</t>
        </is>
      </c>
      <c r="D211" s="39" t="inlineStr">
        <is>
          <t>Outsourcing/ Resource Sharing/ Power of Attorney</t>
        </is>
      </c>
      <c r="E211" s="39" t="inlineStr">
        <is>
          <t>Governance</t>
        </is>
      </c>
      <c r="F211" s="39" t="b">
        <v>0</v>
      </c>
      <c r="G211" s="39" t="inlineStr">
        <is>
          <t>UTACSP_GV_208 IN ("Periodically")</t>
        </is>
      </c>
      <c r="H211" s="39" t="inlineStr">
        <is>
          <t>“Specify Other” (UTACSP_GV_208) is one of: “Periodically”</t>
        </is>
      </c>
      <c r="I211" s="39" t="inlineStr">
        <is>
          <t>Conditional</t>
        </is>
      </c>
      <c r="J211" s="39" t="inlineStr">
        <is>
          <t>string</t>
        </is>
      </c>
      <c r="K211" s="39" t="inlineStr"/>
      <c r="L211" s="39" t="inlineStr"/>
      <c r="M211" s="39" t="inlineStr">
        <is>
          <t>Monthly | Quarterly | Semi-Anually | Annually | Other</t>
        </is>
      </c>
      <c r="N211" s="39" t="inlineStr"/>
      <c r="O211" s="39" t="inlineStr"/>
      <c r="P211" s="39" t="inlineStr"/>
      <c r="Q211" s="39" t="inlineStr"/>
      <c r="R211" s="39" t="inlineStr"/>
      <c r="S211" s="39" t="inlineStr"/>
      <c r="T211" s="39" t="inlineStr"/>
      <c r="U211" s="39" t="inlineStr"/>
    </row>
    <row r="212">
      <c r="A212" s="37" t="inlineStr">
        <is>
          <t>UTACSP_GV_211_v1</t>
        </is>
      </c>
      <c r="B212" s="38" t="inlineStr">
        <is>
          <t>a)  Does the CSP carry out the necessary due diligence checks before accepting business?</t>
        </is>
      </c>
      <c r="C212" s="38" t="inlineStr">
        <is>
          <t>This question is In relation to company formation services, only.Select one option from the allowed list of values.</t>
        </is>
      </c>
      <c r="D212" s="38" t="inlineStr">
        <is>
          <t>Establishment of Business Relationship - Company Formation</t>
        </is>
      </c>
      <c r="E212" s="38" t="inlineStr">
        <is>
          <t>Governance</t>
        </is>
      </c>
      <c r="F212" s="38" t="b">
        <v>1</v>
      </c>
      <c r="G212" s="38" t="inlineStr"/>
      <c r="H212" s="38" t="inlineStr">
        <is>
          <t>Always applicable</t>
        </is>
      </c>
      <c r="I212" s="38" t="inlineStr">
        <is>
          <t>Required</t>
        </is>
      </c>
      <c r="J212" s="38" t="inlineStr">
        <is>
          <t>string</t>
        </is>
      </c>
      <c r="K212" s="38" t="inlineStr"/>
      <c r="L212" s="38" t="inlineStr"/>
      <c r="M212" s="38" t="inlineStr">
        <is>
          <t>YES | NO</t>
        </is>
      </c>
      <c r="N212" s="38" t="inlineStr"/>
      <c r="O212" s="38" t="inlineStr"/>
      <c r="P212" s="38" t="inlineStr"/>
      <c r="Q212" s="38" t="inlineStr"/>
      <c r="R212" s="38" t="inlineStr"/>
      <c r="S212" s="38" t="inlineStr"/>
      <c r="T212" s="38" t="inlineStr"/>
      <c r="U212" s="38" t="inlineStr"/>
    </row>
    <row r="213">
      <c r="A213" s="26" t="inlineStr">
        <is>
          <t>UTACSP_GV_212_v1</t>
        </is>
      </c>
      <c r="B213" s="39" t="inlineStr">
        <is>
          <t>a) What measures are taken prior to onboarding to determine whether the arrangement is being established for a lawful purpose?</t>
        </is>
      </c>
      <c r="C213" s="39" t="inlineStr">
        <is>
          <t>This question is In relation to company formation services, only.</t>
        </is>
      </c>
      <c r="D213" s="39" t="inlineStr">
        <is>
          <t>Establishment of Business Relationship - Company Formation</t>
        </is>
      </c>
      <c r="E213" s="39" t="inlineStr">
        <is>
          <t>Governance</t>
        </is>
      </c>
      <c r="F213" s="39" t="b">
        <v>1</v>
      </c>
      <c r="G213" s="39" t="inlineStr"/>
      <c r="H213" s="39" t="inlineStr">
        <is>
          <t>Always applicable</t>
        </is>
      </c>
      <c r="I213" s="39" t="inlineStr">
        <is>
          <t>Required</t>
        </is>
      </c>
      <c r="J213" s="39" t="inlineStr">
        <is>
          <t>string</t>
        </is>
      </c>
      <c r="K213" s="39" t="inlineStr"/>
      <c r="L213" s="39" t="inlineStr"/>
      <c r="M213" s="39" t="inlineStr"/>
      <c r="N213" s="39" t="inlineStr"/>
      <c r="O213" s="39" t="inlineStr"/>
      <c r="P213" s="39" t="inlineStr"/>
      <c r="Q213" s="39" t="inlineStr"/>
      <c r="R213" s="39" t="inlineStr"/>
      <c r="S213" s="39" t="inlineStr"/>
      <c r="T213" s="39" t="inlineStr"/>
      <c r="U213" s="39" t="inlineStr"/>
    </row>
    <row r="214">
      <c r="A214" s="37" t="inlineStr">
        <is>
          <t>UTACSP_GV_213_v1</t>
        </is>
      </c>
      <c r="B214" s="38" t="inlineStr">
        <is>
          <t>a)  Does the CSP have procedures in place as required by Rule R4-2.2 of the CSP Rulebook?</t>
        </is>
      </c>
      <c r="C214" s="38" t="inlineStr">
        <is>
          <t>This question is In relation to company formation services, only.Select one option from the allowed list of values.</t>
        </is>
      </c>
      <c r="D214" s="38" t="inlineStr">
        <is>
          <t>Establishment of Business Relationship - Company Formation</t>
        </is>
      </c>
      <c r="E214" s="38" t="inlineStr">
        <is>
          <t>Governance</t>
        </is>
      </c>
      <c r="F214" s="38" t="b">
        <v>1</v>
      </c>
      <c r="G214" s="38" t="inlineStr"/>
      <c r="H214" s="38" t="inlineStr">
        <is>
          <t>Always applicable</t>
        </is>
      </c>
      <c r="I214" s="38" t="inlineStr">
        <is>
          <t>Required</t>
        </is>
      </c>
      <c r="J214" s="38" t="inlineStr">
        <is>
          <t>string</t>
        </is>
      </c>
      <c r="K214" s="38" t="inlineStr"/>
      <c r="L214" s="38" t="inlineStr"/>
      <c r="M214" s="38" t="inlineStr">
        <is>
          <t>YES | NO</t>
        </is>
      </c>
      <c r="N214" s="38" t="inlineStr"/>
      <c r="O214" s="38" t="inlineStr"/>
      <c r="P214" s="38" t="inlineStr"/>
      <c r="Q214" s="38" t="inlineStr"/>
      <c r="R214" s="38" t="inlineStr"/>
      <c r="S214" s="38" t="inlineStr"/>
      <c r="T214" s="38" t="inlineStr"/>
      <c r="U214" s="38" t="inlineStr"/>
    </row>
    <row r="215">
      <c r="A215" s="26" t="inlineStr">
        <is>
          <t>UTACSP_GV_214_v1</t>
        </is>
      </c>
      <c r="B215" s="39" t="inlineStr">
        <is>
          <t>a)  Does the CSP assess the level of risk which the formation of company would present to the reputation of Malta?</t>
        </is>
      </c>
      <c r="C215" s="39" t="inlineStr">
        <is>
          <t>This question is In relation to comapny formation services, only. You may wish to refer to Rule R4-2.2 (c) of the CSP Rulebook for practical examples which may present a reputational riskSelect one option from the allowed list of values.</t>
        </is>
      </c>
      <c r="D215" s="39" t="inlineStr">
        <is>
          <t>Establishment of Business Relationship - Company Formation</t>
        </is>
      </c>
      <c r="E215" s="39" t="inlineStr">
        <is>
          <t>Governance</t>
        </is>
      </c>
      <c r="F215" s="39" t="b">
        <v>1</v>
      </c>
      <c r="G215" s="39" t="inlineStr"/>
      <c r="H215" s="39" t="inlineStr">
        <is>
          <t>Always applicable</t>
        </is>
      </c>
      <c r="I215" s="39" t="inlineStr">
        <is>
          <t>Required</t>
        </is>
      </c>
      <c r="J215" s="39" t="inlineStr">
        <is>
          <t>string</t>
        </is>
      </c>
      <c r="K215" s="39" t="inlineStr"/>
      <c r="L215" s="39" t="inlineStr"/>
      <c r="M215" s="39" t="inlineStr">
        <is>
          <t>YES | NO</t>
        </is>
      </c>
      <c r="N215" s="39" t="inlineStr"/>
      <c r="O215" s="39" t="inlineStr"/>
      <c r="P215" s="39" t="inlineStr"/>
      <c r="Q215" s="39" t="inlineStr"/>
      <c r="R215" s="39" t="inlineStr"/>
      <c r="S215" s="39" t="inlineStr"/>
      <c r="T215" s="39" t="inlineStr"/>
      <c r="U215" s="39" t="inlineStr"/>
    </row>
    <row r="216">
      <c r="A216" s="37" t="inlineStr">
        <is>
          <t>UTACSP_GV_215_v1</t>
        </is>
      </c>
      <c r="B216" s="38" t="inlineStr">
        <is>
          <t>d) Does the CSP enter into written agreements with all clients specifying the requisites set out in R3-11.7 of the CSP Rulebook ?</t>
        </is>
      </c>
      <c r="C216" s="38" t="inlineStr">
        <is>
          <t>Select one option from the allowed list of values.</t>
        </is>
      </c>
      <c r="D216" s="38" t="inlineStr">
        <is>
          <t>Establishment of Business Relationship - Client Agreements</t>
        </is>
      </c>
      <c r="E216" s="38" t="inlineStr">
        <is>
          <t>Governance</t>
        </is>
      </c>
      <c r="F216" s="38" t="b">
        <v>1</v>
      </c>
      <c r="G216" s="38" t="inlineStr"/>
      <c r="H216" s="38" t="inlineStr">
        <is>
          <t>Always applicable</t>
        </is>
      </c>
      <c r="I216" s="38" t="inlineStr">
        <is>
          <t>Required</t>
        </is>
      </c>
      <c r="J216" s="38" t="inlineStr">
        <is>
          <t>string</t>
        </is>
      </c>
      <c r="K216" s="38" t="inlineStr"/>
      <c r="L216" s="38" t="inlineStr"/>
      <c r="M216" s="38" t="inlineStr">
        <is>
          <t>YES | NO</t>
        </is>
      </c>
      <c r="N216" s="38" t="inlineStr"/>
      <c r="O216" s="38" t="inlineStr"/>
      <c r="P216" s="38" t="inlineStr"/>
      <c r="Q216" s="38" t="inlineStr"/>
      <c r="R216" s="38" t="inlineStr"/>
      <c r="S216" s="38" t="inlineStr"/>
      <c r="T216" s="38" t="inlineStr"/>
      <c r="U216" s="38" t="inlineStr"/>
    </row>
    <row r="217">
      <c r="A217" s="26" t="inlineStr">
        <is>
          <t>UTACSP_GV_216_v1</t>
        </is>
      </c>
      <c r="B217" s="39" t="inlineStr">
        <is>
          <t>By whom are the client agreements signed?</t>
        </is>
      </c>
      <c r="C217" s="39" t="inlineStr">
        <is>
          <t>N/A</t>
        </is>
      </c>
      <c r="D217" s="39" t="inlineStr">
        <is>
          <t>Establishment of Business Relationship - Client Agreements</t>
        </is>
      </c>
      <c r="E217" s="39" t="inlineStr">
        <is>
          <t>Governance</t>
        </is>
      </c>
      <c r="F217" s="39" t="b">
        <v>1</v>
      </c>
      <c r="G217" s="39" t="inlineStr"/>
      <c r="H217" s="39" t="inlineStr">
        <is>
          <t>Always applicable</t>
        </is>
      </c>
      <c r="I217" s="39" t="inlineStr">
        <is>
          <t>Required</t>
        </is>
      </c>
      <c r="J217" s="39" t="inlineStr">
        <is>
          <t>string</t>
        </is>
      </c>
      <c r="K217" s="39" t="inlineStr"/>
      <c r="L217" s="39" t="inlineStr"/>
      <c r="M217" s="39" t="inlineStr"/>
      <c r="N217" s="39" t="inlineStr"/>
      <c r="O217" s="39" t="inlineStr"/>
      <c r="P217" s="39" t="inlineStr"/>
      <c r="Q217" s="39" t="inlineStr"/>
      <c r="R217" s="39" t="inlineStr"/>
      <c r="S217" s="39" t="inlineStr"/>
      <c r="T217" s="39" t="inlineStr"/>
      <c r="U217" s="39" t="inlineStr"/>
    </row>
    <row r="218">
      <c r="A218" s="37" t="inlineStr">
        <is>
          <t>UTACSP_GV_217_v1</t>
        </is>
      </c>
      <c r="B218" s="38" t="inlineStr">
        <is>
          <t>c)What measures has the CSP adopted to ensure that the security, integrity and confidentiality of information are preserved?  If 'other' is selected please specify in the next question.</t>
        </is>
      </c>
      <c r="C218" s="38" t="inlineStr">
        <is>
          <t>Select all applicable options from the allowed list of values.</t>
        </is>
      </c>
      <c r="D218" s="38" t="inlineStr">
        <is>
          <t>Recordkeeping</t>
        </is>
      </c>
      <c r="E218" s="38" t="inlineStr">
        <is>
          <t>Governance</t>
        </is>
      </c>
      <c r="F218" s="38" t="b">
        <v>1</v>
      </c>
      <c r="G218" s="38" t="inlineStr"/>
      <c r="H218" s="38" t="inlineStr">
        <is>
          <t>Always applicable</t>
        </is>
      </c>
      <c r="I218" s="38" t="inlineStr">
        <is>
          <t>Required</t>
        </is>
      </c>
      <c r="J218" s="38" t="inlineStr">
        <is>
          <t>array</t>
        </is>
      </c>
      <c r="K218" s="38" t="inlineStr">
        <is>
          <t>string</t>
        </is>
      </c>
      <c r="L218" s="38" t="inlineStr">
        <is>
          <t>enum-list</t>
        </is>
      </c>
      <c r="M218" s="38" t="inlineStr">
        <is>
          <t>Password Access | Audit Trail changes done by staff | Ensuring that all information is updated | Agreements with third parties include confidentiality clauses | Other</t>
        </is>
      </c>
      <c r="N218" s="38" t="inlineStr"/>
      <c r="O218" s="38" t="inlineStr"/>
      <c r="P218" s="38" t="inlineStr"/>
      <c r="Q218" s="38" t="inlineStr">
        <is>
          <t>1</t>
        </is>
      </c>
      <c r="R218" s="38" t="inlineStr"/>
      <c r="S218" s="38" t="inlineStr"/>
      <c r="T218" s="38" t="inlineStr"/>
      <c r="U218" s="38" t="inlineStr"/>
    </row>
    <row r="219">
      <c r="A219" s="26" t="inlineStr">
        <is>
          <t>UTACSP_GV_218_v1</t>
        </is>
      </c>
      <c r="B219" s="39" t="inlineStr">
        <is>
          <t>Please specify</t>
        </is>
      </c>
      <c r="C219" s="39" t="inlineStr">
        <is>
          <t>Required if question UTACSP_GV_216 is answered as other.</t>
        </is>
      </c>
      <c r="D219" s="39" t="inlineStr">
        <is>
          <t>Recordkeeping</t>
        </is>
      </c>
      <c r="E219" s="39" t="inlineStr">
        <is>
          <t>Governance</t>
        </is>
      </c>
      <c r="F219" s="39" t="b">
        <v>0</v>
      </c>
      <c r="G219" s="39" t="inlineStr">
        <is>
          <t>UTACSP_GV_216 = "other"</t>
        </is>
      </c>
      <c r="H219" s="39" t="inlineStr">
        <is>
          <t>“By whom are the client agreements signed?” (UTACSP_GV_216) is “other”</t>
        </is>
      </c>
      <c r="I219" s="39" t="inlineStr">
        <is>
          <t>Conditional</t>
        </is>
      </c>
      <c r="J219" s="39" t="inlineStr">
        <is>
          <t>string</t>
        </is>
      </c>
      <c r="K219" s="39" t="inlineStr"/>
      <c r="L219" s="39" t="inlineStr"/>
      <c r="M219" s="39" t="inlineStr"/>
      <c r="N219" s="39" t="inlineStr"/>
      <c r="O219" s="39" t="inlineStr"/>
      <c r="P219" s="39" t="inlineStr"/>
      <c r="Q219" s="39" t="inlineStr"/>
      <c r="R219" s="39" t="inlineStr"/>
      <c r="S219" s="39" t="inlineStr"/>
      <c r="T219" s="39" t="inlineStr"/>
      <c r="U219" s="39" t="inlineStr"/>
    </row>
    <row r="220">
      <c r="A220" s="37" t="inlineStr">
        <is>
          <t>UTACSP_GV_219_v1</t>
        </is>
      </c>
      <c r="B220" s="38" t="inlineStr">
        <is>
          <t>Does the CSP maintain records to enable the MFSA to monitor compliance with applicable record keeping requirements?</t>
        </is>
      </c>
      <c r="C220" s="38" t="inlineStr">
        <is>
          <t>Select one option from the allowed list of values.</t>
        </is>
      </c>
      <c r="D220" s="38" t="inlineStr">
        <is>
          <t>Recordkeeping</t>
        </is>
      </c>
      <c r="E220" s="38" t="inlineStr">
        <is>
          <t>Governance</t>
        </is>
      </c>
      <c r="F220" s="38" t="b">
        <v>1</v>
      </c>
      <c r="G220" s="38" t="inlineStr"/>
      <c r="H220" s="38" t="inlineStr">
        <is>
          <t>Always applicable</t>
        </is>
      </c>
      <c r="I220" s="38" t="inlineStr">
        <is>
          <t>Required</t>
        </is>
      </c>
      <c r="J220" s="38" t="inlineStr">
        <is>
          <t>string</t>
        </is>
      </c>
      <c r="K220" s="38" t="inlineStr"/>
      <c r="L220" s="38" t="inlineStr"/>
      <c r="M220" s="38" t="inlineStr">
        <is>
          <t>YES | NO</t>
        </is>
      </c>
      <c r="N220" s="38" t="inlineStr"/>
      <c r="O220" s="38" t="inlineStr"/>
      <c r="P220" s="38" t="inlineStr"/>
      <c r="Q220" s="38" t="inlineStr"/>
      <c r="R220" s="38" t="inlineStr"/>
      <c r="S220" s="38" t="inlineStr"/>
      <c r="T220" s="38" t="inlineStr"/>
      <c r="U220" s="38" t="inlineStr"/>
    </row>
    <row r="221">
      <c r="A221" s="26" t="inlineStr">
        <is>
          <t>UTACSP_GV_220_v1</t>
        </is>
      </c>
      <c r="B221" s="39" t="inlineStr">
        <is>
          <t>Are the records of the CSP retained in a centralised location?</t>
        </is>
      </c>
      <c r="C221" s="39" t="inlineStr">
        <is>
          <t>Select one option from the allowed list of values.</t>
        </is>
      </c>
      <c r="D221" s="39" t="inlineStr">
        <is>
          <t>Recordkeeping</t>
        </is>
      </c>
      <c r="E221" s="39" t="inlineStr">
        <is>
          <t>Governance</t>
        </is>
      </c>
      <c r="F221" s="39" t="b">
        <v>1</v>
      </c>
      <c r="G221" s="39" t="inlineStr"/>
      <c r="H221" s="39" t="inlineStr">
        <is>
          <t>Always applicable</t>
        </is>
      </c>
      <c r="I221" s="39" t="inlineStr">
        <is>
          <t>Required</t>
        </is>
      </c>
      <c r="J221" s="39" t="inlineStr">
        <is>
          <t>string</t>
        </is>
      </c>
      <c r="K221" s="39" t="inlineStr"/>
      <c r="L221" s="39" t="inlineStr"/>
      <c r="M221" s="39" t="inlineStr">
        <is>
          <t>YES | NO</t>
        </is>
      </c>
      <c r="N221" s="39" t="inlineStr"/>
      <c r="O221" s="39" t="inlineStr"/>
      <c r="P221" s="39" t="inlineStr"/>
      <c r="Q221" s="39" t="inlineStr"/>
      <c r="R221" s="39" t="inlineStr"/>
      <c r="S221" s="39" t="inlineStr"/>
      <c r="T221" s="39" t="inlineStr"/>
      <c r="U221" s="39" t="inlineStr"/>
    </row>
    <row r="222">
      <c r="A222" s="37" t="inlineStr">
        <is>
          <t>UTACSP_GV_221_v1</t>
        </is>
      </c>
      <c r="B222" s="38" t="inlineStr">
        <is>
          <t>Indicate the jurisdiction of the location of the servers.</t>
        </is>
      </c>
      <c r="C222" s="38" t="inlineStr">
        <is>
          <t>N/A</t>
        </is>
      </c>
      <c r="D222" s="38" t="inlineStr">
        <is>
          <t>Recordkeeping</t>
        </is>
      </c>
      <c r="E222" s="38" t="inlineStr">
        <is>
          <t>Governance</t>
        </is>
      </c>
      <c r="F222" s="38" t="b">
        <v>1</v>
      </c>
      <c r="G222" s="38" t="inlineStr"/>
      <c r="H222" s="38" t="inlineStr">
        <is>
          <t>Always applicable</t>
        </is>
      </c>
      <c r="I222" s="38" t="inlineStr">
        <is>
          <t>Required</t>
        </is>
      </c>
      <c r="J222" s="38" t="inlineStr">
        <is>
          <t>string</t>
        </is>
      </c>
      <c r="K222" s="38" t="inlineStr"/>
      <c r="L222" s="38" t="inlineStr"/>
      <c r="M222" s="38" t="inlineStr"/>
      <c r="N222" s="38" t="inlineStr"/>
      <c r="O222" s="38" t="inlineStr"/>
      <c r="P222" s="38" t="inlineStr"/>
      <c r="Q222" s="38" t="inlineStr"/>
      <c r="R222" s="38" t="inlineStr"/>
      <c r="S222" s="38" t="inlineStr"/>
      <c r="T222" s="38" t="inlineStr"/>
      <c r="U222" s="38" t="inlineStr"/>
    </row>
    <row r="223">
      <c r="A223" s="26" t="inlineStr">
        <is>
          <t>UTACSP_GV_222_v1</t>
        </is>
      </c>
      <c r="B223" s="39" t="inlineStr">
        <is>
          <t>Do they cover the minimum requisites set out in the CSP Rulebook in relation to the medium used to store information?</t>
        </is>
      </c>
      <c r="C223" s="39" t="inlineStr">
        <is>
          <t>Select one option from the allowed list of values.</t>
        </is>
      </c>
      <c r="D223" s="39" t="inlineStr">
        <is>
          <t>Recordkeeping</t>
        </is>
      </c>
      <c r="E223" s="39" t="inlineStr">
        <is>
          <t>Governance</t>
        </is>
      </c>
      <c r="F223" s="39" t="b">
        <v>1</v>
      </c>
      <c r="G223" s="39" t="inlineStr"/>
      <c r="H223" s="39" t="inlineStr">
        <is>
          <t>Always applicable</t>
        </is>
      </c>
      <c r="I223" s="39" t="inlineStr">
        <is>
          <t>Required</t>
        </is>
      </c>
      <c r="J223" s="39" t="inlineStr">
        <is>
          <t>string</t>
        </is>
      </c>
      <c r="K223" s="39" t="inlineStr"/>
      <c r="L223" s="39" t="inlineStr"/>
      <c r="M223" s="39" t="inlineStr">
        <is>
          <t>YES | NO</t>
        </is>
      </c>
      <c r="N223" s="39" t="inlineStr"/>
      <c r="O223" s="39" t="inlineStr"/>
      <c r="P223" s="39" t="inlineStr"/>
      <c r="Q223" s="39" t="inlineStr"/>
      <c r="R223" s="39" t="inlineStr"/>
      <c r="S223" s="39" t="inlineStr"/>
      <c r="T223" s="39" t="inlineStr"/>
      <c r="U223" s="39" t="inlineStr"/>
    </row>
    <row r="224">
      <c r="A224" s="37" t="inlineStr">
        <is>
          <t>UTACSP_GV_223_v1</t>
        </is>
      </c>
      <c r="B224" s="38" t="inlineStr">
        <is>
          <t>Are documents retained in hard copy or soft copy format or both?</t>
        </is>
      </c>
      <c r="C224" s="38" t="inlineStr">
        <is>
          <t>Select one option from the allowed list of values.</t>
        </is>
      </c>
      <c r="D224" s="38" t="inlineStr">
        <is>
          <t>Recordkeeping</t>
        </is>
      </c>
      <c r="E224" s="38" t="inlineStr">
        <is>
          <t>Governance</t>
        </is>
      </c>
      <c r="F224" s="38" t="b">
        <v>1</v>
      </c>
      <c r="G224" s="38" t="inlineStr"/>
      <c r="H224" s="38" t="inlineStr">
        <is>
          <t>Always applicable</t>
        </is>
      </c>
      <c r="I224" s="38" t="inlineStr">
        <is>
          <t>Required</t>
        </is>
      </c>
      <c r="J224" s="38" t="inlineStr">
        <is>
          <t>string</t>
        </is>
      </c>
      <c r="K224" s="38" t="inlineStr"/>
      <c r="L224" s="38" t="inlineStr"/>
      <c r="M224" s="38" t="inlineStr">
        <is>
          <t>Hard copies | Soft copies | Both</t>
        </is>
      </c>
      <c r="N224" s="38" t="inlineStr"/>
      <c r="O224" s="38" t="inlineStr"/>
      <c r="P224" s="38" t="inlineStr"/>
      <c r="Q224" s="38" t="inlineStr"/>
      <c r="R224" s="38" t="inlineStr"/>
      <c r="S224" s="38" t="inlineStr"/>
      <c r="T224" s="38" t="inlineStr"/>
      <c r="U224" s="38" t="inlineStr"/>
    </row>
    <row r="225">
      <c r="A225" s="26" t="inlineStr">
        <is>
          <t>UTACSP_GV_224_v1</t>
        </is>
      </c>
      <c r="B225" s="39" t="inlineStr">
        <is>
          <t>Indicate whether the correspondence regarding initial contact and introductions with clients are mantained by the CSP</t>
        </is>
      </c>
      <c r="C225" s="39" t="inlineStr">
        <is>
          <t>Select one option from the allowed list of values.</t>
        </is>
      </c>
      <c r="D225" s="39" t="inlineStr">
        <is>
          <t>Recordkeeping</t>
        </is>
      </c>
      <c r="E225" s="39" t="inlineStr">
        <is>
          <t>Governance</t>
        </is>
      </c>
      <c r="F225" s="39" t="b">
        <v>1</v>
      </c>
      <c r="G225" s="39" t="inlineStr"/>
      <c r="H225" s="39" t="inlineStr">
        <is>
          <t>Always applicable</t>
        </is>
      </c>
      <c r="I225" s="39" t="inlineStr">
        <is>
          <t>Required</t>
        </is>
      </c>
      <c r="J225" s="39" t="inlineStr">
        <is>
          <t>string</t>
        </is>
      </c>
      <c r="K225" s="39" t="inlineStr"/>
      <c r="L225" s="39" t="inlineStr"/>
      <c r="M225" s="39" t="inlineStr">
        <is>
          <t>YES | NO</t>
        </is>
      </c>
      <c r="N225" s="39" t="inlineStr"/>
      <c r="O225" s="39" t="inlineStr"/>
      <c r="P225" s="39" t="inlineStr"/>
      <c r="Q225" s="39" t="inlineStr"/>
      <c r="R225" s="39" t="inlineStr"/>
      <c r="S225" s="39" t="inlineStr"/>
      <c r="T225" s="39" t="inlineStr"/>
      <c r="U225" s="39" t="inlineStr"/>
    </row>
    <row r="226">
      <c r="A226" s="37" t="inlineStr">
        <is>
          <t>UTACSP_GV_225_v1</t>
        </is>
      </c>
      <c r="B226" s="38" t="inlineStr">
        <is>
          <t>Indicate whether correspondence regarding client onboarding and acceptance are mantained by the CSP</t>
        </is>
      </c>
      <c r="C226" s="38" t="inlineStr">
        <is>
          <t>Select one option from the allowed list of values.</t>
        </is>
      </c>
      <c r="D226" s="38" t="inlineStr">
        <is>
          <t>Recordkeeping</t>
        </is>
      </c>
      <c r="E226" s="38" t="inlineStr">
        <is>
          <t>Governance</t>
        </is>
      </c>
      <c r="F226" s="38" t="b">
        <v>1</v>
      </c>
      <c r="G226" s="38" t="inlineStr"/>
      <c r="H226" s="38" t="inlineStr">
        <is>
          <t>Always applicable</t>
        </is>
      </c>
      <c r="I226" s="38" t="inlineStr">
        <is>
          <t>Required</t>
        </is>
      </c>
      <c r="J226" s="38" t="inlineStr">
        <is>
          <t>string</t>
        </is>
      </c>
      <c r="K226" s="38" t="inlineStr"/>
      <c r="L226" s="38" t="inlineStr"/>
      <c r="M226" s="38" t="inlineStr">
        <is>
          <t>YES | NO</t>
        </is>
      </c>
      <c r="N226" s="38" t="inlineStr"/>
      <c r="O226" s="38" t="inlineStr"/>
      <c r="P226" s="38" t="inlineStr"/>
      <c r="Q226" s="38" t="inlineStr"/>
      <c r="R226" s="38" t="inlineStr"/>
      <c r="S226" s="38" t="inlineStr"/>
      <c r="T226" s="38" t="inlineStr"/>
      <c r="U226" s="38" t="inlineStr"/>
    </row>
    <row r="227">
      <c r="A227" s="26" t="inlineStr">
        <is>
          <t>UTACSP_GV_226_v1</t>
        </is>
      </c>
      <c r="B227" s="39" t="inlineStr">
        <is>
          <t>Indicate whether any other correspondence are mantained by the CSP</t>
        </is>
      </c>
      <c r="C227" s="39" t="inlineStr">
        <is>
          <t>e.g. Client's intructionsSelect one option from the allowed list of values.</t>
        </is>
      </c>
      <c r="D227" s="39" t="inlineStr">
        <is>
          <t>Recordkeeping</t>
        </is>
      </c>
      <c r="E227" s="39" t="inlineStr">
        <is>
          <t>Governance</t>
        </is>
      </c>
      <c r="F227" s="39" t="b">
        <v>1</v>
      </c>
      <c r="G227" s="39" t="inlineStr"/>
      <c r="H227" s="39" t="inlineStr">
        <is>
          <t>Always applicable</t>
        </is>
      </c>
      <c r="I227" s="39" t="inlineStr">
        <is>
          <t>Required</t>
        </is>
      </c>
      <c r="J227" s="39" t="inlineStr">
        <is>
          <t>string</t>
        </is>
      </c>
      <c r="K227" s="39" t="inlineStr"/>
      <c r="L227" s="39" t="inlineStr"/>
      <c r="M227" s="39" t="inlineStr">
        <is>
          <t>YES | NO</t>
        </is>
      </c>
      <c r="N227" s="39" t="inlineStr"/>
      <c r="O227" s="39" t="inlineStr"/>
      <c r="P227" s="39" t="inlineStr"/>
      <c r="Q227" s="39" t="inlineStr"/>
      <c r="R227" s="39" t="inlineStr"/>
      <c r="S227" s="39" t="inlineStr"/>
      <c r="T227" s="39" t="inlineStr"/>
      <c r="U227" s="39" t="inlineStr"/>
    </row>
    <row r="228">
      <c r="A228" s="37" t="inlineStr">
        <is>
          <t>UTACSP_GV_227_v1</t>
        </is>
      </c>
      <c r="B228" s="38" t="inlineStr">
        <is>
          <t>Are copies of fully executed client agreements mantained by the CSP?</t>
        </is>
      </c>
      <c r="C228" s="38" t="inlineStr">
        <is>
          <t>Select one option from the allowed list of values.</t>
        </is>
      </c>
      <c r="D228" s="38" t="inlineStr">
        <is>
          <t>Recordkeeping</t>
        </is>
      </c>
      <c r="E228" s="38" t="inlineStr">
        <is>
          <t>Governance</t>
        </is>
      </c>
      <c r="F228" s="38" t="b">
        <v>1</v>
      </c>
      <c r="G228" s="38" t="inlineStr"/>
      <c r="H228" s="38" t="inlineStr">
        <is>
          <t>Always applicable</t>
        </is>
      </c>
      <c r="I228" s="38" t="inlineStr">
        <is>
          <t>Required</t>
        </is>
      </c>
      <c r="J228" s="38" t="inlineStr">
        <is>
          <t>string</t>
        </is>
      </c>
      <c r="K228" s="38" t="inlineStr"/>
      <c r="L228" s="38" t="inlineStr"/>
      <c r="M228" s="38" t="inlineStr">
        <is>
          <t>YES | NO</t>
        </is>
      </c>
      <c r="N228" s="38" t="inlineStr"/>
      <c r="O228" s="38" t="inlineStr"/>
      <c r="P228" s="38" t="inlineStr"/>
      <c r="Q228" s="38" t="inlineStr"/>
      <c r="R228" s="38" t="inlineStr"/>
      <c r="S228" s="38" t="inlineStr"/>
      <c r="T228" s="38" t="inlineStr"/>
      <c r="U228" s="38" t="inlineStr"/>
    </row>
    <row r="229">
      <c r="A229" s="26" t="inlineStr">
        <is>
          <t>UTACSP_AML_228_v1</t>
        </is>
      </c>
      <c r="B229" s="39" t="inlineStr">
        <is>
          <t>Does the CSP hold or control clients' monies?</t>
        </is>
      </c>
      <c r="C229" s="39" t="inlineStr">
        <is>
          <t>Select one option from the allowed list of values.</t>
        </is>
      </c>
      <c r="D229" s="39" t="inlineStr">
        <is>
          <t>Controls - Clients' monies</t>
        </is>
      </c>
      <c r="E229" s="39" t="inlineStr">
        <is>
          <t>Anti-Money Laundering</t>
        </is>
      </c>
      <c r="F229" s="39" t="b">
        <v>1</v>
      </c>
      <c r="G229" s="39" t="inlineStr"/>
      <c r="H229" s="39" t="inlineStr">
        <is>
          <t>Always applicable</t>
        </is>
      </c>
      <c r="I229" s="39" t="inlineStr">
        <is>
          <t>Required</t>
        </is>
      </c>
      <c r="J229" s="39" t="inlineStr">
        <is>
          <t>string</t>
        </is>
      </c>
      <c r="K229" s="39" t="inlineStr"/>
      <c r="L229" s="39" t="inlineStr"/>
      <c r="M229" s="39" t="inlineStr">
        <is>
          <t>YES | NO</t>
        </is>
      </c>
      <c r="N229" s="39" t="inlineStr"/>
      <c r="O229" s="39" t="inlineStr"/>
      <c r="P229" s="39" t="inlineStr"/>
      <c r="Q229" s="39" t="inlineStr"/>
      <c r="R229" s="39" t="inlineStr"/>
      <c r="S229" s="39" t="inlineStr"/>
      <c r="T229" s="39" t="inlineStr"/>
      <c r="U229" s="39" t="inlineStr"/>
    </row>
    <row r="230">
      <c r="A230" s="37" t="inlineStr">
        <is>
          <t>UTACSP_AML_229_v1</t>
        </is>
      </c>
      <c r="B230" s="38" t="inlineStr">
        <is>
          <t>Kindly indicate the manner in which the CSP hold or control clients' monies.</t>
        </is>
      </c>
      <c r="C230" s="38" t="inlineStr">
        <is>
          <t>Select all applicable options from the allowed list of values.
Required if question UTACSP_AML_227 is answered as yes.</t>
        </is>
      </c>
      <c r="D230" s="38" t="inlineStr">
        <is>
          <t>Controls - Clients' monies</t>
        </is>
      </c>
      <c r="E230" s="38" t="inlineStr">
        <is>
          <t>Anti-Money Laundering</t>
        </is>
      </c>
      <c r="F230" s="38" t="b">
        <v>0</v>
      </c>
      <c r="G230" s="38" t="inlineStr">
        <is>
          <t>UTACSP_AML_228 = "yes"</t>
        </is>
      </c>
      <c r="H230" s="38" t="inlineStr">
        <is>
          <t>“Does the CSP hold or control clients' monies?” (UTACSP_AML_228) is “yes”</t>
        </is>
      </c>
      <c r="I230" s="38" t="inlineStr">
        <is>
          <t>Conditional</t>
        </is>
      </c>
      <c r="J230" s="38" t="inlineStr">
        <is>
          <t>array</t>
        </is>
      </c>
      <c r="K230" s="38" t="inlineStr">
        <is>
          <t>string</t>
        </is>
      </c>
      <c r="L230" s="38" t="inlineStr">
        <is>
          <t>enum-list</t>
        </is>
      </c>
      <c r="M230" s="38" t="inlineStr">
        <is>
          <t>Clients' monies are held by the CSP | CSP acts as a signatory (or has viewing rights) on bank accounts in the clients' own name | All of the above</t>
        </is>
      </c>
      <c r="N230" s="38" t="inlineStr"/>
      <c r="O230" s="38" t="inlineStr"/>
      <c r="P230" s="38" t="inlineStr"/>
      <c r="Q230" s="38" t="inlineStr">
        <is>
          <t>1</t>
        </is>
      </c>
      <c r="R230" s="38" t="inlineStr"/>
      <c r="S230" s="38" t="inlineStr"/>
      <c r="T230" s="38" t="inlineStr"/>
      <c r="U230" s="38" t="inlineStr"/>
    </row>
    <row r="231">
      <c r="A231" s="26" t="inlineStr">
        <is>
          <t>UTACSP_AML_230_v1</t>
        </is>
      </c>
      <c r="B231" s="39" t="inlineStr">
        <is>
          <t>Does the CSP keep a client account for each and every client or is only one account kept in which clients' monies are held?</t>
        </is>
      </c>
      <c r="C231" s="39" t="inlineStr">
        <is>
          <t>Select one option from the allowed list of values.
Required if question UTACSP_AML_228 is answered as yes.</t>
        </is>
      </c>
      <c r="D231" s="39" t="inlineStr">
        <is>
          <t>Controls - Clients' monies</t>
        </is>
      </c>
      <c r="E231" s="39" t="inlineStr">
        <is>
          <t>Anti-Money Laundering</t>
        </is>
      </c>
      <c r="F231" s="39" t="b">
        <v>0</v>
      </c>
      <c r="G231" s="39" t="inlineStr">
        <is>
          <t>UTACSP_AML_228 = "yes"</t>
        </is>
      </c>
      <c r="H231" s="39" t="inlineStr">
        <is>
          <t>“Does the CSP hold or control clients' monies?” (UTACSP_AML_228) is “yes”</t>
        </is>
      </c>
      <c r="I231" s="39" t="inlineStr">
        <is>
          <t>Conditional</t>
        </is>
      </c>
      <c r="J231" s="39" t="inlineStr">
        <is>
          <t>string</t>
        </is>
      </c>
      <c r="K231" s="39" t="inlineStr"/>
      <c r="L231" s="39" t="inlineStr"/>
      <c r="M231" s="39" t="inlineStr">
        <is>
          <t>Bank account per client | Common clients' monies account | Both</t>
        </is>
      </c>
      <c r="N231" s="39" t="inlineStr"/>
      <c r="O231" s="39" t="inlineStr"/>
      <c r="P231" s="39" t="inlineStr"/>
      <c r="Q231" s="39" t="inlineStr"/>
      <c r="R231" s="39" t="inlineStr"/>
      <c r="S231" s="39" t="inlineStr"/>
      <c r="T231" s="39" t="inlineStr"/>
      <c r="U231" s="39" t="inlineStr"/>
    </row>
    <row r="232">
      <c r="A232" s="37" t="inlineStr">
        <is>
          <t>UTACSP_AML_231_v1</t>
        </is>
      </c>
      <c r="B232" s="38" t="inlineStr">
        <is>
          <t>c)  Is the balance on each client's bank account reconciled with the balance on that account as set out in the bank statement?</t>
        </is>
      </c>
      <c r="C232" s="38" t="inlineStr">
        <is>
          <t>In the case where an account is opened for each client.Select one option from the allowed list of values.
Required if question UTACSP_AML_229 is answered as one of: Bank account per client, both.</t>
        </is>
      </c>
      <c r="D232" s="38" t="inlineStr">
        <is>
          <t>Controls - Clients' monies</t>
        </is>
      </c>
      <c r="E232" s="38" t="inlineStr">
        <is>
          <t>Anti-Money Laundering</t>
        </is>
      </c>
      <c r="F232" s="38" t="b">
        <v>0</v>
      </c>
      <c r="G232" s="38" t="inlineStr">
        <is>
          <t>UTACSP_AML_229 IN ("Bank account per client", "both")</t>
        </is>
      </c>
      <c r="H232" s="38" t="inlineStr">
        <is>
          <t>“Kindly indicate the manner in which the CSP hold or control clients' monies.” (UTACSP_AML_229) is one of: “Bank account per client”, “both”</t>
        </is>
      </c>
      <c r="I232" s="38" t="inlineStr">
        <is>
          <t>Conditional</t>
        </is>
      </c>
      <c r="J232" s="38" t="inlineStr">
        <is>
          <t>string</t>
        </is>
      </c>
      <c r="K232" s="38" t="inlineStr"/>
      <c r="L232" s="38" t="inlineStr"/>
      <c r="M232" s="38" t="inlineStr">
        <is>
          <t>YES | NO</t>
        </is>
      </c>
      <c r="N232" s="38" t="inlineStr"/>
      <c r="O232" s="38" t="inlineStr"/>
      <c r="P232" s="38" t="inlineStr"/>
      <c r="Q232" s="38" t="inlineStr"/>
      <c r="R232" s="38" t="inlineStr"/>
      <c r="S232" s="38" t="inlineStr"/>
      <c r="T232" s="38" t="inlineStr"/>
      <c r="U232" s="38" t="inlineStr"/>
    </row>
    <row r="233">
      <c r="A233" s="26" t="inlineStr">
        <is>
          <t>UTACSP_AML_232_v1</t>
        </is>
      </c>
      <c r="B233" s="39" t="inlineStr">
        <is>
          <t>c)  How often are reconciliations carried out? If 'Other' is selected, please specify in the following section.</t>
        </is>
      </c>
      <c r="C233" s="39" t="inlineStr">
        <is>
          <t>In the case where an account is opened for each client.Select one option from the allowed list of values.
Required if question UTACSP_AML_229 is answered as one of: Bank account per client, both.</t>
        </is>
      </c>
      <c r="D233" s="39" t="inlineStr">
        <is>
          <t>Controls - Clients' monies</t>
        </is>
      </c>
      <c r="E233" s="39" t="inlineStr">
        <is>
          <t>Anti-Money Laundering</t>
        </is>
      </c>
      <c r="F233" s="39" t="b">
        <v>0</v>
      </c>
      <c r="G233" s="39" t="inlineStr">
        <is>
          <t>UTACSP_AML_229 IN ("Bank account per client", "both")</t>
        </is>
      </c>
      <c r="H233" s="39" t="inlineStr">
        <is>
          <t>“Kindly indicate the manner in which the CSP hold or control clients' monies.” (UTACSP_AML_229) is one of: “Bank account per client”, “both”</t>
        </is>
      </c>
      <c r="I233" s="39" t="inlineStr">
        <is>
          <t>Conditional</t>
        </is>
      </c>
      <c r="J233" s="39" t="inlineStr">
        <is>
          <t>string</t>
        </is>
      </c>
      <c r="K233" s="39" t="inlineStr"/>
      <c r="L233" s="39" t="inlineStr"/>
      <c r="M233" s="39" t="inlineStr">
        <is>
          <t>Monthly | Quarterly | Semi-Annually | Annually | Other | N/A</t>
        </is>
      </c>
      <c r="N233" s="39" t="inlineStr"/>
      <c r="O233" s="39" t="inlineStr"/>
      <c r="P233" s="39" t="inlineStr"/>
      <c r="Q233" s="39" t="inlineStr"/>
      <c r="R233" s="39" t="inlineStr"/>
      <c r="S233" s="39" t="inlineStr"/>
      <c r="T233" s="39" t="inlineStr"/>
      <c r="U233" s="39" t="inlineStr"/>
    </row>
    <row r="234">
      <c r="A234" s="37" t="inlineStr">
        <is>
          <t>UTACSP_AML_233_v1</t>
        </is>
      </c>
      <c r="B234" s="38" t="inlineStr">
        <is>
          <t>Specify Other</t>
        </is>
      </c>
      <c r="C234" s="38" t="inlineStr">
        <is>
          <t>Required if question UTACSP_AML_231 is answered as other.</t>
        </is>
      </c>
      <c r="D234" s="38" t="inlineStr">
        <is>
          <t>Controls - Clients' monies</t>
        </is>
      </c>
      <c r="E234" s="38" t="inlineStr">
        <is>
          <t>Anti-Money Laundering</t>
        </is>
      </c>
      <c r="F234" s="38" t="b">
        <v>0</v>
      </c>
      <c r="G234" s="38" t="inlineStr">
        <is>
          <t>UTACSP_AML_231 = "other"</t>
        </is>
      </c>
      <c r="H234" s="38" t="inlineStr">
        <is>
          <t>“c)  Is the balance on each client's bank account reconciled with the balance on that account as set out in the bank statement?” (UTACSP_AML_231) is “other”</t>
        </is>
      </c>
      <c r="I234" s="38" t="inlineStr">
        <is>
          <t>Conditional</t>
        </is>
      </c>
      <c r="J234" s="38" t="inlineStr">
        <is>
          <t>string</t>
        </is>
      </c>
      <c r="K234" s="38" t="inlineStr"/>
      <c r="L234" s="38" t="inlineStr"/>
      <c r="M234" s="38" t="inlineStr"/>
      <c r="N234" s="38" t="inlineStr"/>
      <c r="O234" s="38" t="inlineStr"/>
      <c r="P234" s="38" t="inlineStr"/>
      <c r="Q234" s="38" t="inlineStr"/>
      <c r="R234" s="38" t="inlineStr"/>
      <c r="S234" s="38" t="inlineStr"/>
      <c r="T234" s="38" t="inlineStr"/>
      <c r="U234" s="38" t="inlineStr"/>
    </row>
    <row r="235">
      <c r="A235" s="26" t="inlineStr">
        <is>
          <t>UTACSP_AML_234_v1</t>
        </is>
      </c>
      <c r="B235" s="39" t="inlineStr">
        <is>
          <t>c)  If no reconciliations are carried out, kindly explain the reason why these are not being conducted?</t>
        </is>
      </c>
      <c r="C235" s="39" t="inlineStr">
        <is>
          <t>In the case where an account is opened for each client.Required if question UTACSP_AML_230 is answered as no.</t>
        </is>
      </c>
      <c r="D235" s="39" t="inlineStr">
        <is>
          <t>Controls - Clients' monies</t>
        </is>
      </c>
      <c r="E235" s="39" t="inlineStr">
        <is>
          <t>Anti-Money Laundering</t>
        </is>
      </c>
      <c r="F235" s="39" t="b">
        <v>0</v>
      </c>
      <c r="G235" s="39" t="inlineStr">
        <is>
          <t>UTACSP_AML_230 = "no"</t>
        </is>
      </c>
      <c r="H235" s="39" t="inlineStr">
        <is>
          <t>“Does the CSP keep a client account for each and every client or is only one account kept in which clients' monies are held?” (UTACSP_AML_230) is “no”</t>
        </is>
      </c>
      <c r="I235" s="39" t="inlineStr">
        <is>
          <t>Conditional</t>
        </is>
      </c>
      <c r="J235" s="39" t="inlineStr">
        <is>
          <t>string</t>
        </is>
      </c>
      <c r="K235" s="39" t="inlineStr"/>
      <c r="L235" s="39" t="inlineStr"/>
      <c r="M235" s="39" t="inlineStr"/>
      <c r="N235" s="39" t="inlineStr"/>
      <c r="O235" s="39" t="inlineStr"/>
      <c r="P235" s="39" t="inlineStr"/>
      <c r="Q235" s="39" t="inlineStr"/>
      <c r="R235" s="39" t="inlineStr"/>
      <c r="S235" s="39" t="inlineStr"/>
      <c r="T235" s="39" t="inlineStr"/>
      <c r="U235" s="39" t="inlineStr"/>
    </row>
    <row r="236">
      <c r="A236" s="37" t="inlineStr">
        <is>
          <t>UTACSP_AML_235_v1</t>
        </is>
      </c>
      <c r="B236" s="38" t="inlineStr">
        <is>
          <t>d)  How often are reconciliations carried out? If 'others' is selected, please specify in the next question.</t>
        </is>
      </c>
      <c r="C236" s="38" t="inlineStr">
        <is>
          <t>In the case where one common clients' account is being used by the CSP and all client monies are being deposited in such account.Select one option from the allowed list of values.
Required if question UTACSP_AML_229 is answered as one of: Common client's monies, both.</t>
        </is>
      </c>
      <c r="D236" s="38" t="inlineStr">
        <is>
          <t>Controls - Clients' monies</t>
        </is>
      </c>
      <c r="E236" s="38" t="inlineStr">
        <is>
          <t>Anti-Money Laundering</t>
        </is>
      </c>
      <c r="F236" s="38" t="b">
        <v>0</v>
      </c>
      <c r="G236" s="38" t="inlineStr">
        <is>
          <t>UTACSP_AML_229 IN ("Common client's monies", "both")</t>
        </is>
      </c>
      <c r="H236" s="38" t="inlineStr">
        <is>
          <t>“Kindly indicate the manner in which the CSP hold or control clients' monies.” (UTACSP_AML_229) is one of: “Common client's monies”, “both”</t>
        </is>
      </c>
      <c r="I236" s="38" t="inlineStr">
        <is>
          <t>Conditional</t>
        </is>
      </c>
      <c r="J236" s="38" t="inlineStr">
        <is>
          <t>string</t>
        </is>
      </c>
      <c r="K236" s="38" t="inlineStr"/>
      <c r="L236" s="38" t="inlineStr"/>
      <c r="M236" s="38" t="inlineStr">
        <is>
          <t>Monthly | Quarterly | Semi-Annually | Annually | Other | N/A</t>
        </is>
      </c>
      <c r="N236" s="38" t="inlineStr"/>
      <c r="O236" s="38" t="inlineStr"/>
      <c r="P236" s="38" t="inlineStr"/>
      <c r="Q236" s="38" t="inlineStr"/>
      <c r="R236" s="38" t="inlineStr"/>
      <c r="S236" s="38" t="inlineStr"/>
      <c r="T236" s="38" t="inlineStr"/>
      <c r="U236" s="38" t="inlineStr"/>
    </row>
    <row r="237">
      <c r="A237" s="26" t="inlineStr">
        <is>
          <t>UTACSP_AML_236_v1</t>
        </is>
      </c>
      <c r="B237" s="39" t="inlineStr">
        <is>
          <t>Specify Other</t>
        </is>
      </c>
      <c r="C237" s="39" t="inlineStr">
        <is>
          <t>In the case where one common clients' account is being used by the CSP and all client monies are being deposited in such account.Required if question UTACSP_AML_234 is answered as other.</t>
        </is>
      </c>
      <c r="D237" s="39" t="inlineStr">
        <is>
          <t>Controls - Clients' monies</t>
        </is>
      </c>
      <c r="E237" s="39" t="inlineStr">
        <is>
          <t>Anti-Money Laundering</t>
        </is>
      </c>
      <c r="F237" s="39" t="b">
        <v>0</v>
      </c>
      <c r="G237" s="39" t="inlineStr">
        <is>
          <t>UTACSP_AML_234 = "other"</t>
        </is>
      </c>
      <c r="H237" s="39" t="inlineStr">
        <is>
          <t>“c)  If no reconciliations are carried out, kindly explain the reason why these are not being conducted?” (UTACSP_AML_234) is “other”</t>
        </is>
      </c>
      <c r="I237" s="39" t="inlineStr">
        <is>
          <t>Conditional</t>
        </is>
      </c>
      <c r="J237" s="39" t="inlineStr">
        <is>
          <t>string</t>
        </is>
      </c>
      <c r="K237" s="39" t="inlineStr"/>
      <c r="L237" s="39" t="inlineStr"/>
      <c r="M237" s="39" t="inlineStr"/>
      <c r="N237" s="39" t="inlineStr"/>
      <c r="O237" s="39" t="inlineStr"/>
      <c r="P237" s="39" t="inlineStr"/>
      <c r="Q237" s="39" t="inlineStr"/>
      <c r="R237" s="39" t="inlineStr"/>
      <c r="S237" s="39" t="inlineStr"/>
      <c r="T237" s="39" t="inlineStr"/>
      <c r="U237" s="39" t="inlineStr"/>
    </row>
    <row r="238">
      <c r="A238" s="37" t="inlineStr">
        <is>
          <t>UTACSP_AML_237_v1</t>
        </is>
      </c>
      <c r="B238" s="38" t="inlineStr">
        <is>
          <t>d)  By whom are these reconciliations being done?</t>
        </is>
      </c>
      <c r="C238" s="38" t="inlineStr">
        <is>
          <t>In the case where one common clients' account is being used by the CSP and all client monies are being deposited in such account.Required if question UTACSP_AML_229 is answered as one of: Common client's monies, both.</t>
        </is>
      </c>
      <c r="D238" s="38" t="inlineStr">
        <is>
          <t>Controls - Clients' monies</t>
        </is>
      </c>
      <c r="E238" s="38" t="inlineStr">
        <is>
          <t>Anti-Money Laundering</t>
        </is>
      </c>
      <c r="F238" s="38" t="b">
        <v>0</v>
      </c>
      <c r="G238" s="38" t="inlineStr">
        <is>
          <t>UTACSP_AML_229 IN ("Common client's monies", "both")</t>
        </is>
      </c>
      <c r="H238" s="38" t="inlineStr">
        <is>
          <t>“Kindly indicate the manner in which the CSP hold or control clients' monies.” (UTACSP_AML_229) is one of: “Common client's monies”, “both”</t>
        </is>
      </c>
      <c r="I238" s="38" t="inlineStr">
        <is>
          <t>Conditional</t>
        </is>
      </c>
      <c r="J238" s="38" t="inlineStr">
        <is>
          <t>string</t>
        </is>
      </c>
      <c r="K238" s="38" t="inlineStr"/>
      <c r="L238" s="38" t="inlineStr"/>
      <c r="M238" s="38" t="inlineStr"/>
      <c r="N238" s="38" t="inlineStr"/>
      <c r="O238" s="38" t="inlineStr"/>
      <c r="P238" s="38" t="inlineStr"/>
      <c r="Q238" s="38" t="inlineStr"/>
      <c r="R238" s="38" t="inlineStr"/>
      <c r="S238" s="38" t="inlineStr"/>
      <c r="T238" s="38" t="inlineStr"/>
      <c r="U238" s="38" t="inlineStr"/>
    </row>
    <row r="239">
      <c r="A239" s="26" t="inlineStr">
        <is>
          <t>UTACSP_AML_238_v1</t>
        </is>
      </c>
      <c r="B239" s="39" t="inlineStr">
        <is>
          <t>d)  Are such reconciliations being dated and reviewed by a senior official?</t>
        </is>
      </c>
      <c r="C239" s="39" t="inlineStr">
        <is>
          <t>In the case where one common clients' account is being used by the CSP and all client monies are being deposited in such account.Select one option from the allowed list of values.
Required if question UTACSP_AML_229 is answered as one of: Common client's monies, both.</t>
        </is>
      </c>
      <c r="D239" s="39" t="inlineStr">
        <is>
          <t>Controls - Clients' monies</t>
        </is>
      </c>
      <c r="E239" s="39" t="inlineStr">
        <is>
          <t>Anti-Money Laundering</t>
        </is>
      </c>
      <c r="F239" s="39" t="b">
        <v>0</v>
      </c>
      <c r="G239" s="39" t="inlineStr">
        <is>
          <t>UTACSP_AML_229 IN ("Common client's monies", "both")</t>
        </is>
      </c>
      <c r="H239" s="39" t="inlineStr">
        <is>
          <t>“Kindly indicate the manner in which the CSP hold or control clients' monies.” (UTACSP_AML_229) is one of: “Common client's monies”, “both”</t>
        </is>
      </c>
      <c r="I239" s="39" t="inlineStr">
        <is>
          <t>Conditional</t>
        </is>
      </c>
      <c r="J239" s="39" t="inlineStr">
        <is>
          <t>string</t>
        </is>
      </c>
      <c r="K239" s="39" t="inlineStr"/>
      <c r="L239" s="39" t="inlineStr"/>
      <c r="M239" s="39" t="inlineStr">
        <is>
          <t>YES | NO | N/A</t>
        </is>
      </c>
      <c r="N239" s="39" t="inlineStr"/>
      <c r="O239" s="39" t="inlineStr"/>
      <c r="P239" s="39" t="inlineStr"/>
      <c r="Q239" s="39" t="inlineStr"/>
      <c r="R239" s="39" t="inlineStr"/>
      <c r="S239" s="39" t="inlineStr"/>
      <c r="T239" s="39" t="inlineStr"/>
      <c r="U239" s="39" t="inlineStr"/>
    </row>
    <row r="240">
      <c r="A240" s="37" t="inlineStr">
        <is>
          <t>UTACSP_AML_239_v1</t>
        </is>
      </c>
      <c r="B240" s="38" t="inlineStr">
        <is>
          <t>d)  Who are the bank signatories in respect of client accounts?</t>
        </is>
      </c>
      <c r="C240" s="38" t="inlineStr">
        <is>
          <t>In the case where one common clients' account is being used by the CSP and all client monies are being deposited in such account.Required if question UTACSP_AML_229 is answered as one of: Common client's monies, both.</t>
        </is>
      </c>
      <c r="D240" s="38" t="inlineStr">
        <is>
          <t>Controls - Clients' monies</t>
        </is>
      </c>
      <c r="E240" s="38" t="inlineStr">
        <is>
          <t>Anti-Money Laundering</t>
        </is>
      </c>
      <c r="F240" s="38" t="b">
        <v>0</v>
      </c>
      <c r="G240" s="38" t="inlineStr">
        <is>
          <t>UTACSP_AML_229 IN ("Common client's monies", "both")</t>
        </is>
      </c>
      <c r="H240" s="38" t="inlineStr">
        <is>
          <t>“Kindly indicate the manner in which the CSP hold or control clients' monies.” (UTACSP_AML_229) is one of: “Common client's monies”, “both”</t>
        </is>
      </c>
      <c r="I240" s="38" t="inlineStr">
        <is>
          <t>Conditional</t>
        </is>
      </c>
      <c r="J240" s="38" t="inlineStr">
        <is>
          <t>string</t>
        </is>
      </c>
      <c r="K240" s="38" t="inlineStr"/>
      <c r="L240" s="38" t="inlineStr"/>
      <c r="M240" s="38" t="inlineStr"/>
      <c r="N240" s="38" t="inlineStr"/>
      <c r="O240" s="38" t="inlineStr"/>
      <c r="P240" s="38" t="inlineStr"/>
      <c r="Q240" s="38" t="inlineStr"/>
      <c r="R240" s="38" t="inlineStr"/>
      <c r="S240" s="38" t="inlineStr"/>
      <c r="T240" s="38" t="inlineStr"/>
      <c r="U240" s="38" t="inlineStr"/>
    </row>
    <row r="241">
      <c r="A241" s="26" t="inlineStr">
        <is>
          <t>UTACSP_AML_240_v1</t>
        </is>
      </c>
      <c r="B241" s="39" t="inlineStr">
        <is>
          <t>d)  Are there circumstances under which the client can authorise movements on any account without the knowledge of the CSP?</t>
        </is>
      </c>
      <c r="C241" s="39" t="inlineStr">
        <is>
          <t>In the case where one common clients' account is being used by the CSP and all client monies are being deposited in such account.Select one option from the allowed list of values.
Required if question UTACSP_AML_229 is answered as one of: Common client's monies, both.</t>
        </is>
      </c>
      <c r="D241" s="39" t="inlineStr">
        <is>
          <t>Controls - Clients' monies</t>
        </is>
      </c>
      <c r="E241" s="39" t="inlineStr">
        <is>
          <t>Anti-Money Laundering</t>
        </is>
      </c>
      <c r="F241" s="39" t="b">
        <v>0</v>
      </c>
      <c r="G241" s="39" t="inlineStr">
        <is>
          <t>UTACSP_AML_229 IN ("Common client's monies", "both")</t>
        </is>
      </c>
      <c r="H241" s="39" t="inlineStr">
        <is>
          <t>“Kindly indicate the manner in which the CSP hold or control clients' monies.” (UTACSP_AML_229) is one of: “Common client's monies”, “both”</t>
        </is>
      </c>
      <c r="I241" s="39" t="inlineStr">
        <is>
          <t>Conditional</t>
        </is>
      </c>
      <c r="J241" s="39" t="inlineStr">
        <is>
          <t>string</t>
        </is>
      </c>
      <c r="K241" s="39" t="inlineStr"/>
      <c r="L241" s="39" t="inlineStr"/>
      <c r="M241" s="39" t="inlineStr">
        <is>
          <t>YES | NO</t>
        </is>
      </c>
      <c r="N241" s="39" t="inlineStr"/>
      <c r="O241" s="39" t="inlineStr"/>
      <c r="P241" s="39" t="inlineStr"/>
      <c r="Q241" s="39" t="inlineStr"/>
      <c r="R241" s="39" t="inlineStr"/>
      <c r="S241" s="39" t="inlineStr"/>
      <c r="T241" s="39" t="inlineStr"/>
      <c r="U241" s="39" t="inlineStr"/>
    </row>
    <row r="242">
      <c r="A242" s="37" t="inlineStr">
        <is>
          <t>UTACSP_AML_241_v1</t>
        </is>
      </c>
      <c r="B242" s="38" t="inlineStr">
        <is>
          <t>d)  Please provide details of such instances, the number of such movements and how monitoring of such movements are being done by the CSP.</t>
        </is>
      </c>
      <c r="C242" s="38" t="inlineStr">
        <is>
          <t>In the case where one common clients' account is being used by the CSP and all client monies are being deposited in such account.Required if question UTACSP_AML_239 is answered as yes.</t>
        </is>
      </c>
      <c r="D242" s="38" t="inlineStr">
        <is>
          <t>Controls - Clients' monies</t>
        </is>
      </c>
      <c r="E242" s="38" t="inlineStr">
        <is>
          <t>Anti-Money Laundering</t>
        </is>
      </c>
      <c r="F242" s="38" t="b">
        <v>0</v>
      </c>
      <c r="G242" s="38" t="inlineStr">
        <is>
          <t>UTACSP_AML_239 = "yes"</t>
        </is>
      </c>
      <c r="H242" s="38" t="inlineStr">
        <is>
          <t>“d)  Who are the bank signatories in respect of client accounts?” (UTACSP_AML_239) is “yes”</t>
        </is>
      </c>
      <c r="I242" s="38" t="inlineStr">
        <is>
          <t>Conditional</t>
        </is>
      </c>
      <c r="J242" s="38" t="inlineStr">
        <is>
          <t>string</t>
        </is>
      </c>
      <c r="K242" s="38" t="inlineStr"/>
      <c r="L242" s="38" t="inlineStr"/>
      <c r="M242" s="38" t="inlineStr"/>
      <c r="N242" s="38" t="inlineStr"/>
      <c r="O242" s="38" t="inlineStr"/>
      <c r="P242" s="38" t="inlineStr"/>
      <c r="Q242" s="38" t="inlineStr"/>
      <c r="R242" s="38" t="inlineStr"/>
      <c r="S242" s="38" t="inlineStr"/>
      <c r="T242" s="38" t="inlineStr"/>
      <c r="U242" s="38" t="inlineStr"/>
    </row>
    <row r="243">
      <c r="A243" s="26" t="inlineStr">
        <is>
          <t>UTACSP_GV_242_v1</t>
        </is>
      </c>
      <c r="B243" s="39" t="inlineStr">
        <is>
          <t>Has there been any increase or decrease in the CSP's share capital or capital contribution, as applicable?</t>
        </is>
      </c>
      <c r="C243" s="39" t="inlineStr">
        <is>
          <t>Select one option from the allowed list of values.</t>
        </is>
      </c>
      <c r="D243" s="39" t="inlineStr">
        <is>
          <t>External Auditor and Share Capital</t>
        </is>
      </c>
      <c r="E243" s="39" t="inlineStr">
        <is>
          <t>Governance</t>
        </is>
      </c>
      <c r="F243" s="39" t="b">
        <v>1</v>
      </c>
      <c r="G243" s="39" t="inlineStr"/>
      <c r="H243" s="39" t="inlineStr">
        <is>
          <t>Always applicable</t>
        </is>
      </c>
      <c r="I243" s="39" t="inlineStr">
        <is>
          <t>Required</t>
        </is>
      </c>
      <c r="J243" s="39" t="inlineStr">
        <is>
          <t>string</t>
        </is>
      </c>
      <c r="K243" s="39" t="inlineStr"/>
      <c r="L243" s="39" t="inlineStr"/>
      <c r="M243" s="39" t="inlineStr">
        <is>
          <t>Increase | Descrease | No change</t>
        </is>
      </c>
      <c r="N243" s="39" t="inlineStr"/>
      <c r="O243" s="39" t="inlineStr"/>
      <c r="P243" s="39" t="inlineStr"/>
      <c r="Q243" s="39" t="inlineStr"/>
      <c r="R243" s="39" t="inlineStr"/>
      <c r="S243" s="39" t="inlineStr"/>
      <c r="T243" s="39" t="inlineStr"/>
      <c r="U243" s="39" t="inlineStr"/>
    </row>
    <row r="244">
      <c r="A244" s="37" t="inlineStr">
        <is>
          <t>UTACSP_GV_243_v1</t>
        </is>
      </c>
      <c r="B244" s="38" t="inlineStr">
        <is>
          <t>Kindly advise whether the Authority has been duly notified and prior approval was obtained prior to the execution of such changes.</t>
        </is>
      </c>
      <c r="C244" s="38" t="inlineStr">
        <is>
          <t>Select one option from the allowed list of values.
Required if question UTACSP_GV_241 is answered as one of: increase, decrease.</t>
        </is>
      </c>
      <c r="D244" s="38" t="inlineStr">
        <is>
          <t>External Auditor and Shared Capital</t>
        </is>
      </c>
      <c r="E244" s="38" t="inlineStr">
        <is>
          <t>Governance</t>
        </is>
      </c>
      <c r="F244" s="38" t="b">
        <v>0</v>
      </c>
      <c r="G244" s="38" t="inlineStr">
        <is>
          <t>UTACSP_GV_242 IN ("increase", "decrease")</t>
        </is>
      </c>
      <c r="H244" s="38" t="inlineStr">
        <is>
          <t>“Has there been any increase or decrease in the CSP's share capital or capital contribution, as applicable?” (UTACSP_GV_242) is one of: “increase”, “decrease”</t>
        </is>
      </c>
      <c r="I244" s="38" t="inlineStr">
        <is>
          <t>Conditional</t>
        </is>
      </c>
      <c r="J244" s="38" t="inlineStr">
        <is>
          <t>string</t>
        </is>
      </c>
      <c r="K244" s="38" t="inlineStr"/>
      <c r="L244" s="38" t="inlineStr"/>
      <c r="M244" s="38" t="inlineStr">
        <is>
          <t>YES | NO</t>
        </is>
      </c>
      <c r="N244" s="38" t="inlineStr"/>
      <c r="O244" s="38" t="inlineStr"/>
      <c r="P244" s="38" t="inlineStr"/>
      <c r="Q244" s="38" t="inlineStr"/>
      <c r="R244" s="38" t="inlineStr"/>
      <c r="S244" s="38" t="inlineStr"/>
      <c r="T244" s="38" t="inlineStr"/>
      <c r="U244" s="38" t="inlineStr"/>
    </row>
    <row r="245">
      <c r="A245" s="26" t="inlineStr">
        <is>
          <t>UTACSP_GV_244_v1</t>
        </is>
      </c>
      <c r="B245" s="39" t="inlineStr">
        <is>
          <t>Kindly confirm that the CSP satisfies the minimum share capital or capital contribution requirement on an ongoing basis, in line with the levels and form as established in the CSP Rulebook, and as applicable to the relevant Class.</t>
        </is>
      </c>
      <c r="C245" s="39" t="inlineStr">
        <is>
          <t>Select one option from the allowed list of values.</t>
        </is>
      </c>
      <c r="D245" s="39" t="inlineStr">
        <is>
          <t>External Auditor and Shared Capital</t>
        </is>
      </c>
      <c r="E245" s="39" t="inlineStr">
        <is>
          <t>Governance</t>
        </is>
      </c>
      <c r="F245" s="39" t="b">
        <v>1</v>
      </c>
      <c r="G245" s="39" t="inlineStr"/>
      <c r="H245" s="39" t="inlineStr">
        <is>
          <t>Always applicable</t>
        </is>
      </c>
      <c r="I245" s="39" t="inlineStr">
        <is>
          <t>Required</t>
        </is>
      </c>
      <c r="J245" s="39" t="inlineStr">
        <is>
          <t>string</t>
        </is>
      </c>
      <c r="K245" s="39" t="inlineStr"/>
      <c r="L245" s="39" t="inlineStr"/>
      <c r="M245" s="39" t="inlineStr">
        <is>
          <t>YES | NO</t>
        </is>
      </c>
      <c r="N245" s="39" t="inlineStr"/>
      <c r="O245" s="39" t="inlineStr"/>
      <c r="P245" s="39" t="inlineStr"/>
      <c r="Q245" s="39" t="inlineStr"/>
      <c r="R245" s="39" t="inlineStr"/>
      <c r="S245" s="39" t="inlineStr"/>
      <c r="T245" s="39" t="inlineStr"/>
      <c r="U245" s="39" t="inlineStr"/>
    </row>
    <row r="246">
      <c r="A246" s="37" t="inlineStr">
        <is>
          <t>UTACSP_PR_245_v1</t>
        </is>
      </c>
      <c r="B246" s="38" t="inlineStr">
        <is>
          <t>a) Total value of assets of the CSP in Euro</t>
        </is>
      </c>
      <c r="C246" s="38" t="inlineStr">
        <is>
          <t>Kindly ensure that the figures correspond to those included in the financial statements or equivalent submitted to the Authority, where applicable. 
For Individual CSPs: The value should include total current and fixed assets at net book value covering both personal and business assets.</t>
        </is>
      </c>
      <c r="D246" s="38" t="inlineStr">
        <is>
          <t>Financial Information</t>
        </is>
      </c>
      <c r="E246" s="38" t="inlineStr">
        <is>
          <t>Prudential</t>
        </is>
      </c>
      <c r="F246" s="38" t="b">
        <v>1</v>
      </c>
      <c r="G246" s="38" t="inlineStr"/>
      <c r="H246" s="38" t="inlineStr">
        <is>
          <t>Always applicable</t>
        </is>
      </c>
      <c r="I246" s="38" t="inlineStr">
        <is>
          <t>Required</t>
        </is>
      </c>
      <c r="J246" s="38" t="inlineStr">
        <is>
          <t>number</t>
        </is>
      </c>
      <c r="K246" s="38" t="inlineStr"/>
      <c r="L246" s="38" t="inlineStr"/>
      <c r="M246" s="38" t="inlineStr"/>
      <c r="N246" s="38" t="inlineStr"/>
      <c r="O246" s="38" t="inlineStr"/>
      <c r="P246" s="38" t="inlineStr"/>
      <c r="Q246" s="38" t="inlineStr"/>
      <c r="R246" s="38" t="inlineStr"/>
      <c r="S246" s="38" t="inlineStr"/>
      <c r="T246" s="38" t="inlineStr"/>
      <c r="U246" s="38" t="inlineStr"/>
    </row>
    <row r="247">
      <c r="A247" s="26" t="inlineStr">
        <is>
          <t>UTACSP_PR_246_v1</t>
        </is>
      </c>
      <c r="B247" s="39" t="inlineStr">
        <is>
          <t>b) Total value of current assets of the CSP in Euro</t>
        </is>
      </c>
      <c r="C247" s="39" t="inlineStr">
        <is>
          <t>Kindly ensure that the figures correspond to those included in the financial statements or equivalent submitted to the Authority, where applicable. 
For Individual CSPs: The value should include all amounts receivable and any other current assets of the CSP, whether personal or business assets.</t>
        </is>
      </c>
      <c r="D247" s="39" t="inlineStr">
        <is>
          <t>Financial Information</t>
        </is>
      </c>
      <c r="E247" s="39" t="inlineStr">
        <is>
          <t>Prudential</t>
        </is>
      </c>
      <c r="F247" s="39" t="b">
        <v>1</v>
      </c>
      <c r="G247" s="39" t="inlineStr"/>
      <c r="H247" s="39" t="inlineStr">
        <is>
          <t>Always applicable</t>
        </is>
      </c>
      <c r="I247" s="39" t="inlineStr">
        <is>
          <t>Required</t>
        </is>
      </c>
      <c r="J247" s="39" t="inlineStr">
        <is>
          <t>number</t>
        </is>
      </c>
      <c r="K247" s="39" t="inlineStr"/>
      <c r="L247" s="39" t="inlineStr"/>
      <c r="M247" s="39" t="inlineStr"/>
      <c r="N247" s="39" t="inlineStr"/>
      <c r="O247" s="39" t="inlineStr"/>
      <c r="P247" s="39" t="inlineStr"/>
      <c r="Q247" s="39" t="inlineStr"/>
      <c r="R247" s="39" t="inlineStr"/>
      <c r="S247" s="39" t="inlineStr"/>
      <c r="T247" s="39" t="inlineStr"/>
      <c r="U247" s="39" t="inlineStr"/>
    </row>
    <row r="248">
      <c r="A248" s="37" t="inlineStr">
        <is>
          <t>UTACSP_PR_247_v1</t>
        </is>
      </c>
      <c r="B248" s="38" t="inlineStr">
        <is>
          <t>c) Total value of liabilities of the CSP in Euro</t>
        </is>
      </c>
      <c r="C248" s="38" t="inlineStr">
        <is>
          <t>Kindly ensure that the figures correspond to those included in the financial statements or equivalent submitted to the Authority, where applicable. 
For Individual CSPs: The value should include total current and fixed liabilities covering both personal and business liabilities of the CSP.</t>
        </is>
      </c>
      <c r="D248" s="38" t="inlineStr">
        <is>
          <t>Financial Information</t>
        </is>
      </c>
      <c r="E248" s="38" t="inlineStr">
        <is>
          <t>Prudential</t>
        </is>
      </c>
      <c r="F248" s="38" t="b">
        <v>1</v>
      </c>
      <c r="G248" s="38" t="inlineStr"/>
      <c r="H248" s="38" t="inlineStr">
        <is>
          <t>Always applicable</t>
        </is>
      </c>
      <c r="I248" s="38" t="inlineStr">
        <is>
          <t>Required</t>
        </is>
      </c>
      <c r="J248" s="38" t="inlineStr">
        <is>
          <t>number</t>
        </is>
      </c>
      <c r="K248" s="38" t="inlineStr"/>
      <c r="L248" s="38" t="inlineStr"/>
      <c r="M248" s="38" t="inlineStr"/>
      <c r="N248" s="38" t="inlineStr"/>
      <c r="O248" s="38" t="inlineStr"/>
      <c r="P248" s="38" t="inlineStr"/>
      <c r="Q248" s="38" t="inlineStr"/>
      <c r="R248" s="38" t="inlineStr"/>
      <c r="S248" s="38" t="inlineStr"/>
      <c r="T248" s="38" t="inlineStr"/>
      <c r="U248" s="38" t="inlineStr"/>
    </row>
    <row r="249">
      <c r="A249" s="26" t="inlineStr">
        <is>
          <t>UTACSP_PR_248_v1</t>
        </is>
      </c>
      <c r="B249" s="39" t="inlineStr">
        <is>
          <t>d) Total value of current liabilities of the CSP in Euro</t>
        </is>
      </c>
      <c r="C249" s="39" t="inlineStr">
        <is>
          <t>Kindly ensure that the figures correspond to those included in the financial statements or equivalent submitted to the Authority, where applicable. 
For Individual CSPs: The value should include all amounts payable and any other current liabilities of the CSP, whether personal or business liabilities.</t>
        </is>
      </c>
      <c r="D249" s="39" t="inlineStr">
        <is>
          <t>Financial Information</t>
        </is>
      </c>
      <c r="E249" s="39" t="inlineStr">
        <is>
          <t>Prudential</t>
        </is>
      </c>
      <c r="F249" s="39" t="b">
        <v>1</v>
      </c>
      <c r="G249" s="39" t="inlineStr"/>
      <c r="H249" s="39" t="inlineStr">
        <is>
          <t>Always applicable</t>
        </is>
      </c>
      <c r="I249" s="39" t="inlineStr">
        <is>
          <t>Required</t>
        </is>
      </c>
      <c r="J249" s="39" t="inlineStr">
        <is>
          <t>number</t>
        </is>
      </c>
      <c r="K249" s="39" t="inlineStr"/>
      <c r="L249" s="39" t="inlineStr"/>
      <c r="M249" s="39" t="inlineStr"/>
      <c r="N249" s="39" t="inlineStr"/>
      <c r="O249" s="39" t="inlineStr"/>
      <c r="P249" s="39" t="inlineStr"/>
      <c r="Q249" s="39" t="inlineStr"/>
      <c r="R249" s="39" t="inlineStr"/>
      <c r="S249" s="39" t="inlineStr"/>
      <c r="T249" s="39" t="inlineStr"/>
      <c r="U249" s="39" t="inlineStr"/>
    </row>
    <row r="250">
      <c r="A250" s="37" t="inlineStr">
        <is>
          <t>UTACSP_PR_249_v1</t>
        </is>
      </c>
      <c r="B250" s="38" t="inlineStr">
        <is>
          <t>Net profit/loss before tax generated by the CSP during the reporting period in Euro</t>
        </is>
      </c>
      <c r="C250" s="38" t="inlineStr">
        <is>
          <t>N/A</t>
        </is>
      </c>
      <c r="D250" s="38" t="inlineStr">
        <is>
          <t>Financial Information</t>
        </is>
      </c>
      <c r="E250" s="38" t="inlineStr">
        <is>
          <t>Prudential</t>
        </is>
      </c>
      <c r="F250" s="38" t="b">
        <v>1</v>
      </c>
      <c r="G250" s="38" t="inlineStr"/>
      <c r="H250" s="38" t="inlineStr">
        <is>
          <t>Always applicable</t>
        </is>
      </c>
      <c r="I250" s="38" t="inlineStr">
        <is>
          <t>Required</t>
        </is>
      </c>
      <c r="J250" s="38" t="inlineStr">
        <is>
          <t>number</t>
        </is>
      </c>
      <c r="K250" s="38" t="inlineStr"/>
      <c r="L250" s="38" t="inlineStr"/>
      <c r="M250" s="38" t="inlineStr"/>
      <c r="N250" s="38" t="inlineStr"/>
      <c r="O250" s="38" t="inlineStr"/>
      <c r="P250" s="38" t="inlineStr"/>
      <c r="Q250" s="38" t="inlineStr"/>
      <c r="R250" s="38" t="inlineStr"/>
      <c r="S250" s="38" t="inlineStr"/>
      <c r="T250" s="38" t="inlineStr"/>
      <c r="U250" s="38" t="inlineStr"/>
    </row>
    <row r="251">
      <c r="A251" s="26" t="inlineStr">
        <is>
          <t>UTACSP_PR_250_v1</t>
        </is>
      </c>
      <c r="B251" s="39" t="inlineStr">
        <is>
          <t>f) Total value of revenue generated by the CSP as at the end date of this reporting period for the following:  from authorised CSP activities</t>
        </is>
      </c>
      <c r="C251" s="39" t="inlineStr">
        <is>
          <t>Kindly ensure that the figures correspond to those included in the financial statements or equivalent submitted to the Authority, where applicable. 
For Individual CSPs: Therefore excluding any revenue from exempt CSP activity - example, directorship/secretary in licenced entities etc].</t>
        </is>
      </c>
      <c r="D251" s="39" t="inlineStr">
        <is>
          <t>Financial Information</t>
        </is>
      </c>
      <c r="E251" s="39" t="inlineStr">
        <is>
          <t>Prudential</t>
        </is>
      </c>
      <c r="F251" s="39" t="b">
        <v>1</v>
      </c>
      <c r="G251" s="39" t="inlineStr"/>
      <c r="H251" s="39" t="inlineStr">
        <is>
          <t>Always applicable</t>
        </is>
      </c>
      <c r="I251" s="39" t="inlineStr">
        <is>
          <t>Required</t>
        </is>
      </c>
      <c r="J251" s="39" t="inlineStr">
        <is>
          <t>number</t>
        </is>
      </c>
      <c r="K251" s="39" t="inlineStr"/>
      <c r="L251" s="39" t="inlineStr"/>
      <c r="M251" s="39" t="inlineStr"/>
      <c r="N251" s="39" t="inlineStr"/>
      <c r="O251" s="39" t="inlineStr"/>
      <c r="P251" s="39" t="inlineStr"/>
      <c r="Q251" s="39" t="inlineStr"/>
      <c r="R251" s="39" t="inlineStr"/>
      <c r="S251" s="39" t="inlineStr"/>
      <c r="T251" s="39" t="inlineStr"/>
      <c r="U251" s="39" t="inlineStr"/>
    </row>
    <row r="252">
      <c r="A252" s="37" t="inlineStr">
        <is>
          <t>UTACSP_PR_251_v1</t>
        </is>
      </c>
      <c r="B252" s="38" t="inlineStr">
        <is>
          <t>f) Total value of revenue generated by the CSP as at the end date of this reporting period for the following: from other business activities</t>
        </is>
      </c>
      <c r="C252" s="38" t="inlineStr">
        <is>
          <t>Kindly ensure that the figures correspond to those included in the financial statements or equivalent submitted to the Authority, where applicable. 
For Individual CSPs: Therefore including any revenue from exempt CSP activity - example, directorship/secretary in licenced entities etc, as well as any other non-CSP related business activities.</t>
        </is>
      </c>
      <c r="D252" s="38" t="inlineStr">
        <is>
          <t>Financial Information</t>
        </is>
      </c>
      <c r="E252" s="38" t="inlineStr">
        <is>
          <t>Prudential</t>
        </is>
      </c>
      <c r="F252" s="38" t="b">
        <v>1</v>
      </c>
      <c r="G252" s="38" t="inlineStr"/>
      <c r="H252" s="38" t="inlineStr">
        <is>
          <t>Always applicable</t>
        </is>
      </c>
      <c r="I252" s="38" t="inlineStr">
        <is>
          <t>Required</t>
        </is>
      </c>
      <c r="J252" s="38" t="inlineStr">
        <is>
          <t>number</t>
        </is>
      </c>
      <c r="K252" s="38" t="inlineStr"/>
      <c r="L252" s="38" t="inlineStr"/>
      <c r="M252" s="38" t="inlineStr"/>
      <c r="N252" s="38" t="inlineStr"/>
      <c r="O252" s="38" t="inlineStr"/>
      <c r="P252" s="38" t="inlineStr"/>
      <c r="Q252" s="38" t="inlineStr"/>
      <c r="R252" s="38" t="inlineStr"/>
      <c r="S252" s="38" t="inlineStr"/>
      <c r="T252" s="38" t="inlineStr"/>
      <c r="U252" s="38" t="inlineStr"/>
    </row>
    <row r="253">
      <c r="A253" s="26" t="inlineStr">
        <is>
          <t>UTACSP_PR_252_v1</t>
        </is>
      </c>
      <c r="B253" s="39" t="inlineStr">
        <is>
          <t>Net profit/loss after tax generated by the CSP during the reporting period in Euro</t>
        </is>
      </c>
      <c r="C253" s="39" t="inlineStr">
        <is>
          <t>N/A</t>
        </is>
      </c>
      <c r="D253" s="39" t="inlineStr">
        <is>
          <t>Financial Information</t>
        </is>
      </c>
      <c r="E253" s="39" t="inlineStr">
        <is>
          <t>Prudential</t>
        </is>
      </c>
      <c r="F253" s="39" t="b">
        <v>1</v>
      </c>
      <c r="G253" s="39" t="inlineStr"/>
      <c r="H253" s="39" t="inlineStr">
        <is>
          <t>Always applicable</t>
        </is>
      </c>
      <c r="I253" s="39" t="inlineStr">
        <is>
          <t>Required</t>
        </is>
      </c>
      <c r="J253" s="39" t="inlineStr">
        <is>
          <t>number</t>
        </is>
      </c>
      <c r="K253" s="39" t="inlineStr"/>
      <c r="L253" s="39" t="inlineStr"/>
      <c r="M253" s="39" t="inlineStr"/>
      <c r="N253" s="39" t="inlineStr"/>
      <c r="O253" s="39" t="inlineStr"/>
      <c r="P253" s="39" t="inlineStr"/>
      <c r="Q253" s="39" t="inlineStr"/>
      <c r="R253" s="39" t="inlineStr"/>
      <c r="S253" s="39" t="inlineStr"/>
      <c r="T253" s="39" t="inlineStr"/>
      <c r="U253" s="39" t="inlineStr"/>
    </row>
    <row r="254">
      <c r="A254" s="37" t="inlineStr">
        <is>
          <t>UTACSP_PR_253_v1</t>
        </is>
      </c>
      <c r="B254" s="38" t="inlineStr">
        <is>
          <t>Please indicate the type of insurance which the CSP has in place.</t>
        </is>
      </c>
      <c r="C254" s="38" t="inlineStr">
        <is>
          <t>Select one option from the allowed list of values.</t>
        </is>
      </c>
      <c r="D254" s="38" t="inlineStr">
        <is>
          <t>Financial Information</t>
        </is>
      </c>
      <c r="E254" s="38" t="inlineStr">
        <is>
          <t>Prudential</t>
        </is>
      </c>
      <c r="F254" s="38" t="b">
        <v>1</v>
      </c>
      <c r="G254" s="38" t="inlineStr"/>
      <c r="H254" s="38" t="inlineStr">
        <is>
          <t>Always applicable</t>
        </is>
      </c>
      <c r="I254" s="38" t="inlineStr">
        <is>
          <t>Required</t>
        </is>
      </c>
      <c r="J254" s="38" t="inlineStr">
        <is>
          <t>string</t>
        </is>
      </c>
      <c r="K254" s="38" t="inlineStr"/>
      <c r="L254" s="38" t="inlineStr"/>
      <c r="M254" s="38" t="inlineStr">
        <is>
          <t>PII | D&amp;O | Both | N/A</t>
        </is>
      </c>
      <c r="N254" s="38" t="inlineStr"/>
      <c r="O254" s="38" t="inlineStr"/>
      <c r="P254" s="38" t="inlineStr"/>
      <c r="Q254" s="38" t="inlineStr"/>
      <c r="R254" s="38" t="inlineStr"/>
      <c r="S254" s="38" t="inlineStr"/>
      <c r="T254" s="38" t="inlineStr"/>
      <c r="U254" s="38" t="inlineStr"/>
    </row>
    <row r="255">
      <c r="A255" s="26" t="inlineStr">
        <is>
          <t>UTACSP_PR_254_v1</t>
        </is>
      </c>
      <c r="B255" s="39" t="inlineStr">
        <is>
          <t>i) Please indicate the value of the PII / D&amp;O insurance cover in place in Euro</t>
        </is>
      </c>
      <c r="C255" s="39" t="inlineStr">
        <is>
          <t>Kindly ensure that the figures correspond to those included in the financial statements or equivalent submitted to the Authority, where applicable.Required if question UTACSP_PR_252 is answered as one of: PII,D&amp;O,both.</t>
        </is>
      </c>
      <c r="D255" s="39" t="inlineStr">
        <is>
          <t>Financial Information</t>
        </is>
      </c>
      <c r="E255" s="39" t="inlineStr">
        <is>
          <t>Prudential</t>
        </is>
      </c>
      <c r="F255" s="39" t="b">
        <v>0</v>
      </c>
      <c r="G255" s="39" t="inlineStr">
        <is>
          <t>UTACSP_PR_252 IN ("PII", "D&amp;O", "both")</t>
        </is>
      </c>
      <c r="H255" s="39" t="inlineStr">
        <is>
          <t>“Net profit/loss after tax generated by the CSP during the reporting period in Euro” (UTACSP_PR_252) is one of: “PII”, “D&amp;O”, “both”</t>
        </is>
      </c>
      <c r="I255" s="39" t="inlineStr">
        <is>
          <t>Conditional</t>
        </is>
      </c>
      <c r="J255" s="39" t="inlineStr">
        <is>
          <t>number</t>
        </is>
      </c>
      <c r="K255" s="39" t="inlineStr"/>
      <c r="L255" s="39" t="inlineStr"/>
      <c r="M255" s="39" t="inlineStr"/>
      <c r="N255" s="39" t="inlineStr"/>
      <c r="O255" s="39" t="inlineStr"/>
      <c r="P255" s="39" t="inlineStr"/>
      <c r="Q255" s="39" t="inlineStr"/>
      <c r="R255" s="39" t="inlineStr"/>
      <c r="S255" s="39" t="inlineStr"/>
      <c r="T255" s="39" t="inlineStr"/>
      <c r="U255" s="39" t="inlineStr"/>
    </row>
    <row r="256">
      <c r="A256" s="37" t="inlineStr">
        <is>
          <t>UTACSP_PR_255_v1</t>
        </is>
      </c>
      <c r="B256" s="38" t="inlineStr">
        <is>
          <t>Has the CSP made any claim on the PII / D&amp;O in place?</t>
        </is>
      </c>
      <c r="C256" s="38" t="inlineStr">
        <is>
          <t>Select one option from the allowed list of values.
Required if question UTACSP_PR_252 is answered as one of: PII,D&amp;O,both.</t>
        </is>
      </c>
      <c r="D256" s="38" t="inlineStr">
        <is>
          <t>Financial Information</t>
        </is>
      </c>
      <c r="E256" s="38" t="inlineStr">
        <is>
          <t>Prudential</t>
        </is>
      </c>
      <c r="F256" s="38" t="b">
        <v>0</v>
      </c>
      <c r="G256" s="38" t="inlineStr">
        <is>
          <t>UTACSP_PR_252 IN ("PII", "D&amp;O", "both")</t>
        </is>
      </c>
      <c r="H256" s="38" t="inlineStr">
        <is>
          <t>“Net profit/loss after tax generated by the CSP during the reporting period in Euro” (UTACSP_PR_252) is one of: “PII”, “D&amp;O”, “both”</t>
        </is>
      </c>
      <c r="I256" s="38" t="inlineStr">
        <is>
          <t>Conditional</t>
        </is>
      </c>
      <c r="J256" s="38" t="inlineStr">
        <is>
          <t>string</t>
        </is>
      </c>
      <c r="K256" s="38" t="inlineStr"/>
      <c r="L256" s="38" t="inlineStr"/>
      <c r="M256" s="38" t="inlineStr">
        <is>
          <t>YES | NO</t>
        </is>
      </c>
      <c r="N256" s="38" t="inlineStr"/>
      <c r="O256" s="38" t="inlineStr"/>
      <c r="P256" s="38" t="inlineStr"/>
      <c r="Q256" s="38" t="inlineStr"/>
      <c r="R256" s="38" t="inlineStr"/>
      <c r="S256" s="38" t="inlineStr"/>
      <c r="T256" s="38" t="inlineStr"/>
      <c r="U256" s="38" t="inlineStr"/>
    </row>
    <row r="257">
      <c r="A257" s="26" t="inlineStr">
        <is>
          <t>UTACSP_PR_256_v1</t>
        </is>
      </c>
      <c r="B257" s="39" t="inlineStr">
        <is>
          <t>Provide details of the claim.</t>
        </is>
      </c>
      <c r="C257" s="39" t="inlineStr">
        <is>
          <t>Required if question UTACSP_PR_254 is answered as yes.</t>
        </is>
      </c>
      <c r="D257" s="39" t="inlineStr">
        <is>
          <t>Financial Information</t>
        </is>
      </c>
      <c r="E257" s="39" t="inlineStr">
        <is>
          <t>Prudential</t>
        </is>
      </c>
      <c r="F257" s="39" t="b">
        <v>0</v>
      </c>
      <c r="G257" s="39" t="inlineStr">
        <is>
          <t>UTACSP_PR_254 = "yes"</t>
        </is>
      </c>
      <c r="H257" s="39" t="inlineStr">
        <is>
          <t>“i) Please indicate the value of the PII / D&amp;O insurance cover in place in Euro” (UTACSP_PR_254) is “yes”</t>
        </is>
      </c>
      <c r="I257" s="39" t="inlineStr">
        <is>
          <t>Conditional</t>
        </is>
      </c>
      <c r="J257" s="39" t="inlineStr">
        <is>
          <t>string</t>
        </is>
      </c>
      <c r="K257" s="39" t="inlineStr"/>
      <c r="L257" s="39" t="inlineStr"/>
      <c r="M257" s="39" t="inlineStr"/>
      <c r="N257" s="39" t="inlineStr"/>
      <c r="O257" s="39" t="inlineStr"/>
      <c r="P257" s="39" t="inlineStr"/>
      <c r="Q257" s="39" t="inlineStr"/>
      <c r="R257" s="39" t="inlineStr"/>
      <c r="S257" s="39" t="inlineStr"/>
      <c r="T257" s="39" t="inlineStr"/>
      <c r="U257" s="39" t="inlineStr"/>
    </row>
    <row r="258">
      <c r="A258" s="37" t="inlineStr">
        <is>
          <t>UTACSP_GV_257_v1</t>
        </is>
      </c>
      <c r="B258" s="38" t="inlineStr">
        <is>
          <t>Are there any material matters concerning the CSP's business which have not been disclosed to the Authority? If reply is in the affirmative, please provide details in the next question.</t>
        </is>
      </c>
      <c r="C258" s="38" t="inlineStr">
        <is>
          <t>Select one option from the allowed list of values.</t>
        </is>
      </c>
      <c r="D258" s="38" t="inlineStr">
        <is>
          <t>Completeness of information</t>
        </is>
      </c>
      <c r="E258" s="38" t="inlineStr">
        <is>
          <t>Governance</t>
        </is>
      </c>
      <c r="F258" s="38" t="b">
        <v>1</v>
      </c>
      <c r="G258" s="38" t="inlineStr"/>
      <c r="H258" s="38" t="inlineStr">
        <is>
          <t>Always applicable</t>
        </is>
      </c>
      <c r="I258" s="38" t="inlineStr">
        <is>
          <t>Required</t>
        </is>
      </c>
      <c r="J258" s="38" t="inlineStr">
        <is>
          <t>string</t>
        </is>
      </c>
      <c r="K258" s="38" t="inlineStr"/>
      <c r="L258" s="38" t="inlineStr"/>
      <c r="M258" s="38" t="inlineStr">
        <is>
          <t>YES | NO</t>
        </is>
      </c>
      <c r="N258" s="38" t="inlineStr"/>
      <c r="O258" s="38" t="inlineStr"/>
      <c r="P258" s="38" t="inlineStr"/>
      <c r="Q258" s="38" t="inlineStr"/>
      <c r="R258" s="38" t="inlineStr"/>
      <c r="S258" s="38" t="inlineStr"/>
      <c r="T258" s="38" t="inlineStr"/>
      <c r="U258" s="38" t="inlineStr"/>
    </row>
    <row r="259">
      <c r="A259" s="26" t="inlineStr">
        <is>
          <t>UTACSP_GV_258_v1</t>
        </is>
      </c>
      <c r="B259" s="39" t="inlineStr">
        <is>
          <t>Please provide details:</t>
        </is>
      </c>
      <c r="C259" s="39" t="inlineStr">
        <is>
          <t>Required if question UTACSP_GV_257 is answered as yes.</t>
        </is>
      </c>
      <c r="D259" s="39" t="inlineStr">
        <is>
          <t>Completeness of information</t>
        </is>
      </c>
      <c r="E259" s="39" t="inlineStr">
        <is>
          <t>Governance</t>
        </is>
      </c>
      <c r="F259" s="39" t="b">
        <v>0</v>
      </c>
      <c r="G259" s="39" t="inlineStr">
        <is>
          <t>UTACSP_GV_257 = "yes"</t>
        </is>
      </c>
      <c r="H259" s="39" t="inlineStr">
        <is>
          <t>“Are there any material matters concerning the CSP's business which have not been disclosed to the Authority? If reply is in the affirmative, please provide details in the next question.” (UTACSP_GV_257) is “yes”</t>
        </is>
      </c>
      <c r="I259" s="39" t="inlineStr">
        <is>
          <t>Conditional</t>
        </is>
      </c>
      <c r="J259" s="39" t="inlineStr">
        <is>
          <t>string</t>
        </is>
      </c>
      <c r="K259" s="39" t="inlineStr"/>
      <c r="L259" s="39" t="inlineStr"/>
      <c r="M259" s="39" t="inlineStr"/>
      <c r="N259" s="39" t="inlineStr"/>
      <c r="O259" s="39" t="inlineStr"/>
      <c r="P259" s="39" t="inlineStr"/>
      <c r="Q259" s="39" t="inlineStr"/>
      <c r="R259" s="39" t="inlineStr"/>
      <c r="S259" s="39" t="inlineStr"/>
      <c r="T259" s="39" t="inlineStr"/>
      <c r="U259" s="39" t="inlineStr"/>
    </row>
    <row r="260">
      <c r="A260" s="37" t="inlineStr">
        <is>
          <t>UTACSP_GV_259_v1</t>
        </is>
      </c>
      <c r="B260" s="38" t="inlineStr">
        <is>
          <t>Are there any matters relating to an earlier return or qualification in an auditor's report which have remained unresolved? If yes, please provide details in the next question.</t>
        </is>
      </c>
      <c r="C260" s="38" t="inlineStr">
        <is>
          <t>Select one option from the allowed list of values.</t>
        </is>
      </c>
      <c r="D260" s="38" t="inlineStr">
        <is>
          <t>Completeness of information</t>
        </is>
      </c>
      <c r="E260" s="38" t="inlineStr">
        <is>
          <t>Governance</t>
        </is>
      </c>
      <c r="F260" s="38" t="b">
        <v>1</v>
      </c>
      <c r="G260" s="38" t="inlineStr"/>
      <c r="H260" s="38" t="inlineStr">
        <is>
          <t>Always applicable</t>
        </is>
      </c>
      <c r="I260" s="38" t="inlineStr">
        <is>
          <t>Required</t>
        </is>
      </c>
      <c r="J260" s="38" t="inlineStr">
        <is>
          <t>string</t>
        </is>
      </c>
      <c r="K260" s="38" t="inlineStr"/>
      <c r="L260" s="38" t="inlineStr"/>
      <c r="M260" s="38" t="inlineStr">
        <is>
          <t>YES | NO</t>
        </is>
      </c>
      <c r="N260" s="38" t="inlineStr"/>
      <c r="O260" s="38" t="inlineStr"/>
      <c r="P260" s="38" t="inlineStr"/>
      <c r="Q260" s="38" t="inlineStr"/>
      <c r="R260" s="38" t="inlineStr"/>
      <c r="S260" s="38" t="inlineStr"/>
      <c r="T260" s="38" t="inlineStr"/>
      <c r="U260" s="38" t="inlineStr"/>
    </row>
    <row r="261">
      <c r="A261" s="26" t="inlineStr">
        <is>
          <t>UTACSP_GV_260_v1</t>
        </is>
      </c>
      <c r="B261" s="39" t="inlineStr">
        <is>
          <t>Please provide details:</t>
        </is>
      </c>
      <c r="C261" s="39" t="inlineStr">
        <is>
          <t>Required if question UTACSP_GV_258 is answered as yes.</t>
        </is>
      </c>
      <c r="D261" s="39" t="inlineStr">
        <is>
          <t>Completeness of information</t>
        </is>
      </c>
      <c r="E261" s="39" t="inlineStr">
        <is>
          <t>Governance</t>
        </is>
      </c>
      <c r="F261" s="39" t="b">
        <v>0</v>
      </c>
      <c r="G261" s="39" t="inlineStr">
        <is>
          <t>UTACSP_GV_258 = "yes"</t>
        </is>
      </c>
      <c r="H261" s="39" t="inlineStr">
        <is>
          <t>“Please provide details:” (UTACSP_GV_258) is “yes”</t>
        </is>
      </c>
      <c r="I261" s="39" t="inlineStr">
        <is>
          <t>Conditional</t>
        </is>
      </c>
      <c r="J261" s="39" t="inlineStr">
        <is>
          <t>string</t>
        </is>
      </c>
      <c r="K261" s="39" t="inlineStr"/>
      <c r="L261" s="39" t="inlineStr"/>
      <c r="M261" s="39" t="inlineStr"/>
      <c r="N261" s="39" t="inlineStr"/>
      <c r="O261" s="39" t="inlineStr"/>
      <c r="P261" s="39" t="inlineStr"/>
      <c r="Q261" s="39" t="inlineStr"/>
      <c r="R261" s="39" t="inlineStr"/>
      <c r="S261" s="39" t="inlineStr"/>
      <c r="T261" s="39" t="inlineStr"/>
      <c r="U261" s="39" t="inlineStr"/>
    </row>
    <row r="262">
      <c r="A262" s="37" t="inlineStr">
        <is>
          <t>UTACSP_AMLE_1_v1</t>
        </is>
      </c>
      <c r="B262" s="38" t="inlineStr">
        <is>
          <t>Subject Person Information: General remarks</t>
        </is>
      </c>
      <c r="C262" s="38" t="inlineStr">
        <is>
          <t>Subject persons are required, for each of the questions included in this questionnaire, to choose the answer option that best reflects their circumstances. The FIAU acknowledges that the answer options defined by it may not always fully capture the actual situation of each subject person. When selecting from the available answer options, it is therefore important to choose the option that most accurately reflects the subject person's operations.
In this text box, you may provide general remarks relating to the subject person's operations or any additional comments required to further elaborate on specific questions (in such cases, please indicate the relevant question ID).
This field is mandatory. If there are no general remarks to provide, please indicate this by entering "No general remarks to add".
Please note that any general remarks provided in this field are not taken into account during the initial automated analysis of the submitted responses.
The answers submitted may be subject to quality checks by the FIAU from time to time. It is therefore essential that the information provided presents a true and fair reflection of the current situation.</t>
        </is>
      </c>
      <c r="D262" s="38" t="inlineStr">
        <is>
          <t>Subject Person Information</t>
        </is>
      </c>
      <c r="E262" s="38" t="inlineStr">
        <is>
          <t>Anti-Money Laundering - External</t>
        </is>
      </c>
      <c r="F262" s="38" t="b">
        <v>1</v>
      </c>
      <c r="G262" s="38" t="inlineStr"/>
      <c r="H262" s="38" t="inlineStr">
        <is>
          <t>Always applicable</t>
        </is>
      </c>
      <c r="I262" s="38" t="inlineStr">
        <is>
          <t>Required</t>
        </is>
      </c>
      <c r="J262" s="38" t="inlineStr">
        <is>
          <t>string</t>
        </is>
      </c>
      <c r="K262" s="38" t="inlineStr"/>
      <c r="L262" s="38" t="inlineStr"/>
      <c r="M262" s="38" t="inlineStr"/>
      <c r="N262" s="38" t="inlineStr"/>
      <c r="O262" s="38" t="inlineStr"/>
      <c r="P262" s="38" t="inlineStr"/>
      <c r="Q262" s="38" t="inlineStr"/>
      <c r="R262" s="38" t="inlineStr"/>
      <c r="S262" s="38" t="inlineStr"/>
      <c r="T262" s="38" t="inlineStr"/>
      <c r="U262" s="38" t="inlineStr"/>
    </row>
    <row r="263">
      <c r="A263" s="26" t="inlineStr">
        <is>
          <t>UTACSP_AMLE_2_v1</t>
        </is>
      </c>
      <c r="B263" s="39" t="inlineStr">
        <is>
          <t>Please indicate the type of licence authorised by the Malta Financial Services Authority that your entity holds:</t>
        </is>
      </c>
      <c r="C263" s="39" t="inlineStr">
        <is>
          <t>Further explanation of label not specified. Please refer to question text in label column.</t>
        </is>
      </c>
      <c r="D263" s="39" t="inlineStr">
        <is>
          <t>Product Risk</t>
        </is>
      </c>
      <c r="E263" s="39" t="inlineStr">
        <is>
          <t>Anti-Money Laundering - External</t>
        </is>
      </c>
      <c r="F263" s="39" t="b">
        <v>1</v>
      </c>
      <c r="G263" s="39" t="inlineStr"/>
      <c r="H263" s="39" t="inlineStr">
        <is>
          <t>Always applicable</t>
        </is>
      </c>
      <c r="I263" s="39" t="inlineStr">
        <is>
          <t>Required</t>
        </is>
      </c>
      <c r="J263" s="39" t="inlineStr">
        <is>
          <t>string</t>
        </is>
      </c>
      <c r="K263" s="39" t="inlineStr"/>
      <c r="L263" s="39" t="inlineStr">
        <is>
          <t>enum-list</t>
        </is>
      </c>
      <c r="M263" s="39" t="inlineStr">
        <is>
          <t>Class A CSP | Class B CSP | Class C CSP</t>
        </is>
      </c>
      <c r="N263" s="39" t="inlineStr">
        <is>
          <t>Class B CSP</t>
        </is>
      </c>
      <c r="O263" s="39" t="inlineStr"/>
      <c r="P263" s="39" t="inlineStr"/>
      <c r="Q263" s="39" t="inlineStr"/>
      <c r="R263" s="39" t="inlineStr"/>
      <c r="S263" s="39" t="inlineStr"/>
      <c r="T263" s="39" t="inlineStr"/>
      <c r="U263" s="39" t="inlineStr"/>
    </row>
    <row r="264">
      <c r="A264" s="37" t="inlineStr">
        <is>
          <t>UTACSP_AMLE_3_v1</t>
        </is>
      </c>
      <c r="B264" s="38" t="inlineStr">
        <is>
          <t>Out of the following, please tick the products and services that have been offered by your entity/you during the previous calendar year</t>
        </is>
      </c>
      <c r="C264" s="38" t="inlineStr">
        <is>
          <t>Acting as director, company secretary refers to the provisions of acting as, or arranging for another person to act as director or secretary of a company, a partner in a partnership or in a similar position in relation to other legal entities.</t>
        </is>
      </c>
      <c r="D264" s="38" t="inlineStr">
        <is>
          <t>Product Risk</t>
        </is>
      </c>
      <c r="E264" s="38" t="inlineStr">
        <is>
          <t>Anti-Money Laundering - External</t>
        </is>
      </c>
      <c r="F264" s="38" t="b">
        <v>1</v>
      </c>
      <c r="G264" s="38" t="inlineStr"/>
      <c r="H264" s="38" t="inlineStr">
        <is>
          <t>Always applicable</t>
        </is>
      </c>
      <c r="I264" s="38" t="inlineStr">
        <is>
          <t>Required</t>
        </is>
      </c>
      <c r="J264" s="38" t="inlineStr">
        <is>
          <t>array</t>
        </is>
      </c>
      <c r="K264" s="38" t="inlineStr">
        <is>
          <t>string</t>
        </is>
      </c>
      <c r="L264" s="38" t="inlineStr">
        <is>
          <t>enum-list</t>
        </is>
      </c>
      <c r="M264" s="38" t="inlineStr">
        <is>
          <t>Formation of companies or other legal entities | Provision of a registered office | Acting or arranging others to act as director, company secretary etc.</t>
        </is>
      </c>
      <c r="N264" s="38" t="inlineStr">
        <is>
          <t>Formation of companies or other legal entities</t>
        </is>
      </c>
      <c r="O264" s="38" t="inlineStr"/>
      <c r="P264" s="38" t="inlineStr"/>
      <c r="Q264" s="38" t="inlineStr"/>
      <c r="R264" s="38" t="inlineStr"/>
      <c r="S264" s="38" t="inlineStr"/>
      <c r="T264" s="38" t="inlineStr"/>
      <c r="U264" s="38" t="b">
        <v>1</v>
      </c>
    </row>
    <row r="265">
      <c r="A265" s="26" t="inlineStr">
        <is>
          <t>UTACSP_AMLE_4_v1</t>
        </is>
      </c>
      <c r="B265" s="39" t="inlineStr">
        <is>
          <t>Were any of the products and/or services provided to your entity (as a subject person), ceased due to de-risking practices during the previous calendar year?</t>
        </is>
      </c>
      <c r="C265" s="39" t="inlineStr">
        <is>
          <t>Further explanation of label not specified. Please refer to question text in label column.</t>
        </is>
      </c>
      <c r="D265" s="39" t="inlineStr">
        <is>
          <t>Product Risk</t>
        </is>
      </c>
      <c r="E265" s="39" t="inlineStr">
        <is>
          <t>Anti-Money Laundering - External</t>
        </is>
      </c>
      <c r="F265" s="39" t="b">
        <v>1</v>
      </c>
      <c r="G265" s="39" t="inlineStr"/>
      <c r="H265" s="39" t="inlineStr">
        <is>
          <t>Always applicable</t>
        </is>
      </c>
      <c r="I265" s="39" t="inlineStr">
        <is>
          <t>Required</t>
        </is>
      </c>
      <c r="J265" s="39" t="inlineStr">
        <is>
          <t>string</t>
        </is>
      </c>
      <c r="K265" s="39" t="inlineStr"/>
      <c r="L265" s="39" t="inlineStr">
        <is>
          <t>enum-list</t>
        </is>
      </c>
      <c r="M265" s="39" t="inlineStr">
        <is>
          <t>Yes | No</t>
        </is>
      </c>
      <c r="N265" s="39" t="inlineStr">
        <is>
          <t>Yes</t>
        </is>
      </c>
      <c r="O265" s="39" t="inlineStr"/>
      <c r="P265" s="39" t="inlineStr"/>
      <c r="Q265" s="39" t="inlineStr"/>
      <c r="R265" s="39" t="inlineStr"/>
      <c r="S265" s="39" t="inlineStr"/>
      <c r="T265" s="39" t="inlineStr"/>
      <c r="U265" s="39" t="inlineStr"/>
    </row>
    <row r="266">
      <c r="A266" s="37" t="inlineStr">
        <is>
          <t>UTACSP_AMLE_5_v1</t>
        </is>
      </c>
      <c r="B266" s="38" t="inlineStr">
        <is>
          <t>Provide details of the de-risking.</t>
        </is>
      </c>
      <c r="C266" s="38" t="inlineStr">
        <is>
          <t>Further explanation of label not specified. Please refer to question text in label column.</t>
        </is>
      </c>
      <c r="D266" s="38" t="inlineStr">
        <is>
          <t>Product Risk</t>
        </is>
      </c>
      <c r="E266" s="38" t="inlineStr">
        <is>
          <t>Anti-Money Laundering - External</t>
        </is>
      </c>
      <c r="F266" s="38" t="b">
        <v>0</v>
      </c>
      <c r="G266" s="38" t="inlineStr">
        <is>
          <t>UTACSP_AMLE_4="Yes"</t>
        </is>
      </c>
      <c r="H266" s="38" t="inlineStr">
        <is>
          <t>“Were any of the products and/or services provided to your entity (as a subject person), ceased due to de-risking practices during the previous calendar year?” (UTACSP_AMLE_4) is “Yes”</t>
        </is>
      </c>
      <c r="I266" s="38" t="inlineStr">
        <is>
          <t>Conditional</t>
        </is>
      </c>
      <c r="J266" s="38" t="inlineStr">
        <is>
          <t>string</t>
        </is>
      </c>
      <c r="K266" s="38" t="inlineStr"/>
      <c r="L266" s="38" t="inlineStr"/>
      <c r="M266" s="38" t="inlineStr"/>
      <c r="N266" s="38" t="inlineStr"/>
      <c r="O266" s="38" t="inlineStr"/>
      <c r="P266" s="38" t="inlineStr"/>
      <c r="Q266" s="38" t="inlineStr"/>
      <c r="R266" s="38" t="inlineStr"/>
      <c r="S266" s="38" t="inlineStr"/>
      <c r="T266" s="38" t="inlineStr"/>
      <c r="U266" s="38" t="inlineStr"/>
    </row>
    <row r="267">
      <c r="A267" s="26" t="inlineStr">
        <is>
          <t>UTACSP_AMLE_6_v1</t>
        </is>
      </c>
      <c r="B267" s="39" t="inlineStr">
        <is>
          <t>Please indicate the total number of companies or other legal entities or arrangements that your entity formed during the previous calendar year.</t>
        </is>
      </c>
      <c r="C267" s="39" t="inlineStr">
        <is>
          <t>Further explanation of label not specified. Please refer to question text in label column.</t>
        </is>
      </c>
      <c r="D267" s="39" t="inlineStr">
        <is>
          <t>Product Risk</t>
        </is>
      </c>
      <c r="E267" s="39" t="inlineStr">
        <is>
          <t>Anti-Money Laundering - External</t>
        </is>
      </c>
      <c r="F267" s="39" t="b">
        <v>0</v>
      </c>
      <c r="G267" s="39" t="inlineStr">
        <is>
          <t>CONTAINS(UTACSP_AMLE_3, "Formation of companies or other legal entities")</t>
        </is>
      </c>
      <c r="H267" s="39" t="inlineStr">
        <is>
          <t>“Out of the following, please tick the products and services that have been offered by your entity/you during the previous calendar year” (UTACSP_AMLE_3) includes “Formation of companies or other legal entities”</t>
        </is>
      </c>
      <c r="I267" s="39" t="inlineStr">
        <is>
          <t>Conditional</t>
        </is>
      </c>
      <c r="J267" s="39" t="inlineStr">
        <is>
          <t>integer</t>
        </is>
      </c>
      <c r="K267" s="39" t="inlineStr"/>
      <c r="L267" s="39" t="inlineStr"/>
      <c r="M267" s="39" t="inlineStr"/>
      <c r="N267" s="39" t="inlineStr">
        <is>
          <t>10</t>
        </is>
      </c>
      <c r="O267" s="39" t="inlineStr">
        <is>
          <t>0</t>
        </is>
      </c>
      <c r="P267" s="39" t="inlineStr"/>
      <c r="Q267" s="39" t="inlineStr"/>
      <c r="R267" s="39" t="inlineStr"/>
      <c r="S267" s="39" t="inlineStr"/>
      <c r="T267" s="39" t="inlineStr"/>
      <c r="U267" s="39" t="inlineStr"/>
    </row>
    <row r="268">
      <c r="A268" s="37" t="inlineStr">
        <is>
          <t>UTACSP_AMLE_7_v1</t>
        </is>
      </c>
      <c r="B268" s="38" t="inlineStr">
        <is>
          <t>With respect to companies or other legal entities or arrangements formation services that your entity provided during the previous calendar year, how many of such services were provided in isolation? (i.e., no other relevant activity was provided following company formation)</t>
        </is>
      </c>
      <c r="C268" s="38" t="inlineStr">
        <is>
          <t>Further explanation of label not specified. Please refer to question text in label column.</t>
        </is>
      </c>
      <c r="D268" s="38" t="inlineStr">
        <is>
          <t>Product Risk</t>
        </is>
      </c>
      <c r="E268" s="38" t="inlineStr">
        <is>
          <t>Anti-Money Laundering - External</t>
        </is>
      </c>
      <c r="F268" s="38" t="b">
        <v>0</v>
      </c>
      <c r="G268" s="38" t="inlineStr">
        <is>
          <t>UTACSP_AMLE_6&gt;0</t>
        </is>
      </c>
      <c r="H268" s="38" t="inlineStr">
        <is>
          <t>“Please indicate the total number of companies or other legal entities or arrangements that your entity formed during the previous calendar year.” (UTACSP_AMLE_6) is greater than “0”</t>
        </is>
      </c>
      <c r="I268" s="38" t="inlineStr">
        <is>
          <t>Conditional</t>
        </is>
      </c>
      <c r="J268" s="38" t="inlineStr">
        <is>
          <t>integer</t>
        </is>
      </c>
      <c r="K268" s="38" t="inlineStr"/>
      <c r="L268" s="38" t="inlineStr"/>
      <c r="M268" s="38" t="inlineStr"/>
      <c r="N268" s="38" t="inlineStr">
        <is>
          <t>10</t>
        </is>
      </c>
      <c r="O268" s="38" t="inlineStr">
        <is>
          <t>0</t>
        </is>
      </c>
      <c r="P268" s="38" t="inlineStr"/>
      <c r="Q268" s="38" t="inlineStr"/>
      <c r="R268" s="38" t="inlineStr"/>
      <c r="S268" s="38" t="inlineStr"/>
      <c r="T268" s="38" t="inlineStr"/>
      <c r="U268" s="38" t="inlineStr"/>
    </row>
    <row r="269">
      <c r="A269" s="26" t="inlineStr">
        <is>
          <t>UTACSP_AMLE_8_v1</t>
        </is>
      </c>
      <c r="B269" s="39" t="inlineStr">
        <is>
          <t>Please indicate the total number of customers to whom your entity provided registered office, business correspondence or administrative address services as at end of the previous calendar year.</t>
        </is>
      </c>
      <c r="C269" s="39" t="inlineStr">
        <is>
          <t>Further explanation of label not specified. Please refer to question text in label column.</t>
        </is>
      </c>
      <c r="D269" s="39" t="inlineStr">
        <is>
          <t>Product Risk</t>
        </is>
      </c>
      <c r="E269" s="39" t="inlineStr">
        <is>
          <t>Anti-Money Laundering - External</t>
        </is>
      </c>
      <c r="F269" s="39" t="b">
        <v>0</v>
      </c>
      <c r="G269" s="39" t="inlineStr">
        <is>
          <t>CONTAINS(UTACSP_AMLE_3, "Provision of a registered office")</t>
        </is>
      </c>
      <c r="H269" s="39" t="inlineStr">
        <is>
          <t>“Out of the following, please tick the products and services that have been offered by your entity/you during the previous calendar year” (UTACSP_AMLE_3) includes “Provision of a registered office”</t>
        </is>
      </c>
      <c r="I269" s="39" t="inlineStr">
        <is>
          <t>Conditional</t>
        </is>
      </c>
      <c r="J269" s="39" t="inlineStr">
        <is>
          <t>integer</t>
        </is>
      </c>
      <c r="K269" s="39" t="inlineStr"/>
      <c r="L269" s="39" t="inlineStr"/>
      <c r="M269" s="39" t="inlineStr"/>
      <c r="N269" s="39" t="inlineStr">
        <is>
          <t>10</t>
        </is>
      </c>
      <c r="O269" s="39" t="inlineStr">
        <is>
          <t>0</t>
        </is>
      </c>
      <c r="P269" s="39" t="inlineStr"/>
      <c r="Q269" s="39" t="inlineStr"/>
      <c r="R269" s="39" t="inlineStr"/>
      <c r="S269" s="39" t="inlineStr"/>
      <c r="T269" s="39" t="inlineStr"/>
      <c r="U269" s="39" t="inlineStr"/>
    </row>
    <row r="270">
      <c r="A270" s="37" t="inlineStr">
        <is>
          <t>UTACSP_AMLE_9_v1</t>
        </is>
      </c>
      <c r="B270" s="38" t="inlineStr">
        <is>
          <t>With respect to companies or other legal entities to whom your entity provided a registered office, a business correspondence or administrative address and other related services as at the end of the previous calendar year, how many of such services were provided in isolation? (i.e., no other relevant activity was provided)</t>
        </is>
      </c>
      <c r="C270" s="38" t="inlineStr">
        <is>
          <t>Further explanation of label not specified. Please refer to question text in label column.</t>
        </is>
      </c>
      <c r="D270" s="38" t="inlineStr">
        <is>
          <t>Product Risk</t>
        </is>
      </c>
      <c r="E270" s="38" t="inlineStr">
        <is>
          <t>Anti-Money Laundering - External</t>
        </is>
      </c>
      <c r="F270" s="38" t="b">
        <v>0</v>
      </c>
      <c r="G270" s="38" t="inlineStr">
        <is>
          <t>UTACSP_AMLE_8&gt;0</t>
        </is>
      </c>
      <c r="H270" s="38" t="inlineStr">
        <is>
          <t>“Please indicate the total number of customers to whom your entity provided registered office, business correspondence or administrative address services as at end of the previous calendar year.” (UTACSP_AMLE_8) is greater than “0”</t>
        </is>
      </c>
      <c r="I270" s="38" t="inlineStr">
        <is>
          <t>Conditional</t>
        </is>
      </c>
      <c r="J270" s="38" t="inlineStr">
        <is>
          <t>integer</t>
        </is>
      </c>
      <c r="K270" s="38" t="inlineStr"/>
      <c r="L270" s="38" t="inlineStr"/>
      <c r="M270" s="38" t="inlineStr"/>
      <c r="N270" s="38" t="inlineStr">
        <is>
          <t>10</t>
        </is>
      </c>
      <c r="O270" s="38" t="inlineStr">
        <is>
          <t>0</t>
        </is>
      </c>
      <c r="P270" s="38" t="inlineStr"/>
      <c r="Q270" s="38" t="inlineStr"/>
      <c r="R270" s="38" t="inlineStr"/>
      <c r="S270" s="38" t="inlineStr"/>
      <c r="T270" s="38" t="inlineStr"/>
      <c r="U270" s="38" t="inlineStr"/>
    </row>
    <row r="271">
      <c r="A271" s="26" t="inlineStr">
        <is>
          <t>UTACSP_AMLE_10_v1</t>
        </is>
      </c>
      <c r="B271" s="39" t="inlineStr">
        <is>
          <t>Please indicate the total number of customers to whom registered office, a business correspondence or administrative address and other related services were provided as at the end of the previous calendar year with whom your entity lost contact, or where the customer became unresponsive.</t>
        </is>
      </c>
      <c r="C271" s="39" t="inlineStr">
        <is>
          <t>Further explanation of label not specified. Please refer to question text in label column.</t>
        </is>
      </c>
      <c r="D271" s="39" t="inlineStr">
        <is>
          <t>Product Risk</t>
        </is>
      </c>
      <c r="E271" s="39" t="inlineStr">
        <is>
          <t>Anti-Money Laundering - External</t>
        </is>
      </c>
      <c r="F271" s="39" t="b">
        <v>0</v>
      </c>
      <c r="G271" s="39" t="inlineStr">
        <is>
          <t>UTACSP_AMLE_8&gt;0</t>
        </is>
      </c>
      <c r="H271" s="39" t="inlineStr">
        <is>
          <t>“Please indicate the total number of customers to whom your entity provided registered office, business correspondence or administrative address services as at end of the previous calendar year.” (UTACSP_AMLE_8) is greater than “0”</t>
        </is>
      </c>
      <c r="I271" s="39" t="inlineStr">
        <is>
          <t>Conditional</t>
        </is>
      </c>
      <c r="J271" s="39" t="inlineStr">
        <is>
          <t>integer</t>
        </is>
      </c>
      <c r="K271" s="39" t="inlineStr"/>
      <c r="L271" s="39" t="inlineStr"/>
      <c r="M271" s="39" t="inlineStr"/>
      <c r="N271" s="39" t="inlineStr">
        <is>
          <t>10</t>
        </is>
      </c>
      <c r="O271" s="39" t="inlineStr">
        <is>
          <t>0</t>
        </is>
      </c>
      <c r="P271" s="39" t="inlineStr"/>
      <c r="Q271" s="39" t="inlineStr"/>
      <c r="R271" s="39" t="inlineStr"/>
      <c r="S271" s="39" t="inlineStr"/>
      <c r="T271" s="39" t="inlineStr"/>
      <c r="U271" s="39" t="inlineStr"/>
    </row>
    <row r="272">
      <c r="A272" s="37" t="inlineStr">
        <is>
          <t>UTACSP_AMLE_11_v1</t>
        </is>
      </c>
      <c r="B272" s="38" t="inlineStr">
        <is>
          <t>Please indicate the total number of customers as at the end of the previous calendar year for whom your entity acted as or arranged for another person to act as secretary of a company or in a similar position .</t>
        </is>
      </c>
      <c r="C272" s="38" t="inlineStr">
        <is>
          <t>Further explanation of label not specified. Please refer to question text in label column.</t>
        </is>
      </c>
      <c r="D272" s="38" t="inlineStr">
        <is>
          <t>Product Risk</t>
        </is>
      </c>
      <c r="E272" s="38" t="inlineStr">
        <is>
          <t>Anti-Money Laundering - External</t>
        </is>
      </c>
      <c r="F272" s="38" t="b">
        <v>0</v>
      </c>
      <c r="G272" s="38" t="inlineStr">
        <is>
          <t>CONTAINS(UTACSP_AMLE_3, "Acting or arranging others to act as director, company secretary etc.")</t>
        </is>
      </c>
      <c r="H272" s="38" t="inlineStr">
        <is>
          <t>“Out of the following, please tick the products and services that have been offered by your entity/you during the previous calendar year” (UTACSP_AMLE_3) includes “Acting or arranging others to act as director, company secretary etc.”</t>
        </is>
      </c>
      <c r="I272" s="38" t="inlineStr">
        <is>
          <t>Conditional</t>
        </is>
      </c>
      <c r="J272" s="38" t="inlineStr">
        <is>
          <t>integer</t>
        </is>
      </c>
      <c r="K272" s="38" t="inlineStr"/>
      <c r="L272" s="38" t="inlineStr"/>
      <c r="M272" s="38" t="inlineStr"/>
      <c r="N272" s="38" t="inlineStr">
        <is>
          <t>10</t>
        </is>
      </c>
      <c r="O272" s="38" t="inlineStr">
        <is>
          <t>0</t>
        </is>
      </c>
      <c r="P272" s="38" t="inlineStr"/>
      <c r="Q272" s="38" t="inlineStr"/>
      <c r="R272" s="38" t="inlineStr"/>
      <c r="S272" s="38" t="inlineStr"/>
      <c r="T272" s="38" t="inlineStr"/>
      <c r="U272" s="38" t="inlineStr"/>
    </row>
    <row r="273">
      <c r="A273" s="26" t="inlineStr">
        <is>
          <t>UTACSP_AMLE_12_v1</t>
        </is>
      </c>
      <c r="B273" s="39" t="inlineStr">
        <is>
          <t>Please list details (name, surname and I.D. Card Number) of the entity's officers or employees who have been appointed to act as company secretary or in a similar position in client entities.</t>
        </is>
      </c>
      <c r="C273" s="39" t="inlineStr">
        <is>
          <t>Further explanation of label not specified. Please refer to question text in label column.</t>
        </is>
      </c>
      <c r="D273" s="39" t="inlineStr">
        <is>
          <t>Product Risk</t>
        </is>
      </c>
      <c r="E273" s="39" t="inlineStr">
        <is>
          <t>Anti-Money Laundering - External</t>
        </is>
      </c>
      <c r="F273" s="39" t="b">
        <v>0</v>
      </c>
      <c r="G273" s="39" t="inlineStr">
        <is>
          <t>UTACSP_AMLE_11&gt;0</t>
        </is>
      </c>
      <c r="H273" s="39" t="inlineStr">
        <is>
          <t>“Please indicate the total number of customers as at the end of the previous calendar year for whom your entity acted as or arranged for another person to act as secretary of a company or in a similar position .” (UTACSP_AMLE_11) is greater than “0”</t>
        </is>
      </c>
      <c r="I273" s="39" t="inlineStr">
        <is>
          <t>Conditional</t>
        </is>
      </c>
      <c r="J273" s="39" t="inlineStr">
        <is>
          <t>string</t>
        </is>
      </c>
      <c r="K273" s="39" t="inlineStr"/>
      <c r="L273" s="39" t="inlineStr"/>
      <c r="M273" s="39" t="inlineStr"/>
      <c r="N273" s="39" t="inlineStr"/>
      <c r="O273" s="39" t="inlineStr"/>
      <c r="P273" s="39" t="inlineStr"/>
      <c r="Q273" s="39" t="inlineStr"/>
      <c r="R273" s="39" t="inlineStr"/>
      <c r="S273" s="39" t="inlineStr"/>
      <c r="T273" s="39" t="inlineStr"/>
      <c r="U273" s="39" t="inlineStr"/>
    </row>
    <row r="274">
      <c r="A274" s="37" t="inlineStr">
        <is>
          <t>UTACSP_AMLE_13_v1</t>
        </is>
      </c>
      <c r="B274" s="38" t="inlineStr">
        <is>
          <t>Please indicate the total number of directorship positions held for customers during the previous calendar year.</t>
        </is>
      </c>
      <c r="C274" s="38" t="inlineStr">
        <is>
          <t>Further explanation of label not specified. Please refer to question text in label column.</t>
        </is>
      </c>
      <c r="D274" s="38" t="inlineStr">
        <is>
          <t>Product Risk</t>
        </is>
      </c>
      <c r="E274" s="38" t="inlineStr">
        <is>
          <t>Anti-Money Laundering - External</t>
        </is>
      </c>
      <c r="F274" s="38" t="b">
        <v>0</v>
      </c>
      <c r="G274" s="38" t="inlineStr">
        <is>
          <t>CONTAINS(UTACSP_AMLE_3, "Acting or arranging others to act as director, company secretary etc.")</t>
        </is>
      </c>
      <c r="H274" s="38" t="inlineStr">
        <is>
          <t>“Out of the following, please tick the products and services that have been offered by your entity/you during the previous calendar year” (UTACSP_AMLE_3) includes “Acting or arranging others to act as director, company secretary etc.”</t>
        </is>
      </c>
      <c r="I274" s="38" t="inlineStr">
        <is>
          <t>Conditional</t>
        </is>
      </c>
      <c r="J274" s="38" t="inlineStr">
        <is>
          <t>integer</t>
        </is>
      </c>
      <c r="K274" s="38" t="inlineStr"/>
      <c r="L274" s="38" t="inlineStr"/>
      <c r="M274" s="38" t="inlineStr"/>
      <c r="N274" s="38" t="inlineStr">
        <is>
          <t>10</t>
        </is>
      </c>
      <c r="O274" s="38" t="inlineStr">
        <is>
          <t>0</t>
        </is>
      </c>
      <c r="P274" s="38" t="inlineStr"/>
      <c r="Q274" s="38" t="inlineStr"/>
      <c r="R274" s="38" t="inlineStr"/>
      <c r="S274" s="38" t="inlineStr"/>
      <c r="T274" s="38" t="inlineStr"/>
      <c r="U274" s="38" t="inlineStr"/>
    </row>
    <row r="275">
      <c r="A275" s="26" t="inlineStr">
        <is>
          <t>UTACSP_AMLE_14_v1</t>
        </is>
      </c>
      <c r="B275" s="39" t="inlineStr">
        <is>
          <t>Please indicate the total number of arrangements for another person to act as director, a partner in a partnership or in a similar position in relation to other client entities during the previous calendar year.</t>
        </is>
      </c>
      <c r="C275" s="39" t="inlineStr">
        <is>
          <t>Further explanation of label not specified. Please refer to question text in label column.</t>
        </is>
      </c>
      <c r="D275" s="39" t="inlineStr">
        <is>
          <t>Product Risk</t>
        </is>
      </c>
      <c r="E275" s="39" t="inlineStr">
        <is>
          <t>Anti-Money Laundering - External</t>
        </is>
      </c>
      <c r="F275" s="39" t="b">
        <v>0</v>
      </c>
      <c r="G275" s="39" t="inlineStr">
        <is>
          <t>CONTAINS(UTACSP_AMLE_3, "Acting or arranging others to act as director, company secretary etc.")</t>
        </is>
      </c>
      <c r="H275" s="39" t="inlineStr">
        <is>
          <t>“Out of the following, please tick the products and services that have been offered by your entity/you during the previous calendar year” (UTACSP_AMLE_3) includes “Acting or arranging others to act as director, company secretary etc.”</t>
        </is>
      </c>
      <c r="I275" s="39" t="inlineStr">
        <is>
          <t>Conditional</t>
        </is>
      </c>
      <c r="J275" s="39" t="inlineStr">
        <is>
          <t>integer</t>
        </is>
      </c>
      <c r="K275" s="39" t="inlineStr"/>
      <c r="L275" s="39" t="inlineStr"/>
      <c r="M275" s="39" t="inlineStr"/>
      <c r="N275" s="39" t="inlineStr">
        <is>
          <t>10</t>
        </is>
      </c>
      <c r="O275" s="39" t="inlineStr">
        <is>
          <t>0</t>
        </is>
      </c>
      <c r="P275" s="39" t="inlineStr"/>
      <c r="Q275" s="39" t="inlineStr"/>
      <c r="R275" s="39" t="inlineStr"/>
      <c r="S275" s="39" t="inlineStr"/>
      <c r="T275" s="39" t="inlineStr"/>
      <c r="U275" s="39" t="inlineStr"/>
    </row>
    <row r="276">
      <c r="A276" s="37" t="inlineStr">
        <is>
          <t>UTACSP_AMLE_15_v1</t>
        </is>
      </c>
      <c r="B276" s="38" t="inlineStr">
        <is>
          <t>In respect of director roles held or arranged for another person to hold such role, please indicate the number of customers as at the end of the previous calendar year, where the director is solely or jointly vested with the legal and judicial representation of the company</t>
        </is>
      </c>
      <c r="C276" s="38" t="inlineStr">
        <is>
          <t>Further explanation of label not specified. Please refer to question text in label column.</t>
        </is>
      </c>
      <c r="D276" s="38" t="inlineStr">
        <is>
          <t>Product Risk</t>
        </is>
      </c>
      <c r="E276" s="38" t="inlineStr">
        <is>
          <t>Anti-Money Laundering - External</t>
        </is>
      </c>
      <c r="F276" s="38" t="b">
        <v>0</v>
      </c>
      <c r="G276" s="38" t="inlineStr">
        <is>
          <t>CONTAINS(UTACSP_AMLE_3, "Acting or arranging others to act as director, company secretary etc.")</t>
        </is>
      </c>
      <c r="H276" s="38" t="inlineStr">
        <is>
          <t>“Out of the following, please tick the products and services that have been offered by your entity/you during the previous calendar year” (UTACSP_AMLE_3) includes “Acting or arranging others to act as director, company secretary etc.”</t>
        </is>
      </c>
      <c r="I276" s="38" t="inlineStr">
        <is>
          <t>Conditional</t>
        </is>
      </c>
      <c r="J276" s="38" t="inlineStr">
        <is>
          <t>integer</t>
        </is>
      </c>
      <c r="K276" s="38" t="inlineStr"/>
      <c r="L276" s="38" t="inlineStr"/>
      <c r="M276" s="38" t="inlineStr"/>
      <c r="N276" s="38" t="inlineStr">
        <is>
          <t>10</t>
        </is>
      </c>
      <c r="O276" s="38" t="inlineStr">
        <is>
          <t>0</t>
        </is>
      </c>
      <c r="P276" s="38" t="inlineStr"/>
      <c r="Q276" s="38" t="inlineStr"/>
      <c r="R276" s="38" t="inlineStr"/>
      <c r="S276" s="38" t="inlineStr"/>
      <c r="T276" s="38" t="inlineStr"/>
      <c r="U276" s="38" t="inlineStr"/>
    </row>
    <row r="277">
      <c r="A277" s="26" t="inlineStr">
        <is>
          <t>UTACSP_AMLE_16_v1</t>
        </is>
      </c>
      <c r="B277" s="39" t="inlineStr">
        <is>
          <t>In respect of director roles held or arranged for another person to hold such role, please indicate the number of customers as at the end of the previous calendar year, where the director is vested with the legal and judicial representation of the company, but where legal and judicial representation is vested in different directors acting individually</t>
        </is>
      </c>
      <c r="C277" s="39" t="inlineStr">
        <is>
          <t>Further explanation of label not specified. Please refer to question text in label column.</t>
        </is>
      </c>
      <c r="D277" s="39" t="inlineStr">
        <is>
          <t>Product Risk</t>
        </is>
      </c>
      <c r="E277" s="39" t="inlineStr">
        <is>
          <t>Anti-Money Laundering - External</t>
        </is>
      </c>
      <c r="F277" s="39" t="b">
        <v>0</v>
      </c>
      <c r="G277" s="39" t="inlineStr">
        <is>
          <t>CONTAINS(UTACSP_AMLE_3, "Acting or arranging others to act as director, company secretary etc.")</t>
        </is>
      </c>
      <c r="H277" s="39" t="inlineStr">
        <is>
          <t>“Out of the following, please tick the products and services that have been offered by your entity/you during the previous calendar year” (UTACSP_AMLE_3) includes “Acting or arranging others to act as director, company secretary etc.”</t>
        </is>
      </c>
      <c r="I277" s="39" t="inlineStr">
        <is>
          <t>Conditional</t>
        </is>
      </c>
      <c r="J277" s="39" t="inlineStr">
        <is>
          <t>integer</t>
        </is>
      </c>
      <c r="K277" s="39" t="inlineStr"/>
      <c r="L277" s="39" t="inlineStr"/>
      <c r="M277" s="39" t="inlineStr"/>
      <c r="N277" s="39" t="inlineStr">
        <is>
          <t>10</t>
        </is>
      </c>
      <c r="O277" s="39" t="inlineStr">
        <is>
          <t>0</t>
        </is>
      </c>
      <c r="P277" s="39" t="inlineStr"/>
      <c r="Q277" s="39" t="inlineStr"/>
      <c r="R277" s="39" t="inlineStr"/>
      <c r="S277" s="39" t="inlineStr"/>
      <c r="T277" s="39" t="inlineStr"/>
      <c r="U277" s="39" t="inlineStr"/>
    </row>
    <row r="278">
      <c r="A278" s="37" t="inlineStr">
        <is>
          <t>UTACSP_AMLE_17_v1</t>
        </is>
      </c>
      <c r="B278" s="38" t="inlineStr">
        <is>
          <t>In respect of director roles held or arranged for another person to hold such role, please indicate the number of customers as at the end of the previous calendar year, where the director is not vested with the legal and judicial representation of the company</t>
        </is>
      </c>
      <c r="C278" s="38" t="inlineStr">
        <is>
          <t>Further explanation of label not specified. Please refer to question text in label column.</t>
        </is>
      </c>
      <c r="D278" s="38" t="inlineStr">
        <is>
          <t>Product Risk</t>
        </is>
      </c>
      <c r="E278" s="38" t="inlineStr">
        <is>
          <t>Anti-Money Laundering - External</t>
        </is>
      </c>
      <c r="F278" s="38" t="b">
        <v>0</v>
      </c>
      <c r="G278" s="38" t="inlineStr">
        <is>
          <t>CONTAINS(UTACSP_AMLE_3, "Acting or arranging others to act as director, company secretary etc.")</t>
        </is>
      </c>
      <c r="H278" s="38" t="inlineStr">
        <is>
          <t>“Out of the following, please tick the products and services that have been offered by your entity/you during the previous calendar year” (UTACSP_AMLE_3) includes “Acting or arranging others to act as director, company secretary etc.”</t>
        </is>
      </c>
      <c r="I278" s="38" t="inlineStr">
        <is>
          <t>Conditional</t>
        </is>
      </c>
      <c r="J278" s="38" t="inlineStr">
        <is>
          <t>integer</t>
        </is>
      </c>
      <c r="K278" s="38" t="inlineStr"/>
      <c r="L278" s="38" t="inlineStr"/>
      <c r="M278" s="38" t="inlineStr"/>
      <c r="N278" s="38" t="inlineStr">
        <is>
          <t>10</t>
        </is>
      </c>
      <c r="O278" s="38" t="inlineStr">
        <is>
          <t>0</t>
        </is>
      </c>
      <c r="P278" s="38" t="inlineStr"/>
      <c r="Q278" s="38" t="inlineStr"/>
      <c r="R278" s="38" t="inlineStr"/>
      <c r="S278" s="38" t="inlineStr"/>
      <c r="T278" s="38" t="inlineStr"/>
      <c r="U278" s="38" t="inlineStr"/>
    </row>
    <row r="279">
      <c r="A279" s="26" t="inlineStr">
        <is>
          <t>UTACSP_AMLE_18_v1</t>
        </is>
      </c>
      <c r="B279" s="39" t="inlineStr">
        <is>
          <t>In respect of director roles held or arranged for another person to hold such role, please indicate the number of customers as at the end of the previous calendar year, where the director is not vested with the legal and judicial representation of the customer, however, he was authorised through a board resolution or power of attorney to open/manage customer's bank/payment account</t>
        </is>
      </c>
      <c r="C279" s="39" t="inlineStr">
        <is>
          <t>Further explanation of label not specified. Please refer to question text in label column.</t>
        </is>
      </c>
      <c r="D279" s="39" t="inlineStr">
        <is>
          <t>Product Risk</t>
        </is>
      </c>
      <c r="E279" s="39" t="inlineStr">
        <is>
          <t>Anti-Money Laundering - External</t>
        </is>
      </c>
      <c r="F279" s="39" t="b">
        <v>0</v>
      </c>
      <c r="G279" s="39" t="inlineStr">
        <is>
          <t>CONTAINS(UTACSP_AMLE_3, "Acting or arranging others to act as director, company secretary etc.")</t>
        </is>
      </c>
      <c r="H279" s="39" t="inlineStr">
        <is>
          <t>“Out of the following, please tick the products and services that have been offered by your entity/you during the previous calendar year” (UTACSP_AMLE_3) includes “Acting or arranging others to act as director, company secretary etc.”</t>
        </is>
      </c>
      <c r="I279" s="39" t="inlineStr">
        <is>
          <t>Conditional</t>
        </is>
      </c>
      <c r="J279" s="39" t="inlineStr">
        <is>
          <t>integer</t>
        </is>
      </c>
      <c r="K279" s="39" t="inlineStr"/>
      <c r="L279" s="39" t="inlineStr"/>
      <c r="M279" s="39" t="inlineStr"/>
      <c r="N279" s="39" t="inlineStr">
        <is>
          <t>10</t>
        </is>
      </c>
      <c r="O279" s="39" t="inlineStr">
        <is>
          <t>0</t>
        </is>
      </c>
      <c r="P279" s="39" t="inlineStr"/>
      <c r="Q279" s="39" t="inlineStr"/>
      <c r="R279" s="39" t="inlineStr"/>
      <c r="S279" s="39" t="inlineStr"/>
      <c r="T279" s="39" t="inlineStr"/>
      <c r="U279" s="39" t="inlineStr"/>
    </row>
    <row r="280">
      <c r="A280" s="37" t="inlineStr">
        <is>
          <t>UTACSP_AMLE_19_v1</t>
        </is>
      </c>
      <c r="B280" s="38" t="inlineStr">
        <is>
          <t>In respect of director roles held or arranged for another person to hold such role, please indicate the number of customers as at the end of the previous calendar year, for whom provision of directorship services includes having signatory right on customers' bank or payment accounts</t>
        </is>
      </c>
      <c r="C280" s="38" t="inlineStr">
        <is>
          <t>Further explanation of label not specified. Please refer to question text in label column.</t>
        </is>
      </c>
      <c r="D280" s="38" t="inlineStr">
        <is>
          <t>Product Risk</t>
        </is>
      </c>
      <c r="E280" s="38" t="inlineStr">
        <is>
          <t>Anti-Money Laundering - External</t>
        </is>
      </c>
      <c r="F280" s="38" t="b">
        <v>0</v>
      </c>
      <c r="G280" s="38" t="inlineStr">
        <is>
          <t>CONTAINS(UTACSP_AMLE_3, "Acting or arranging others to act as director, company secretary etc.")</t>
        </is>
      </c>
      <c r="H280" s="38" t="inlineStr">
        <is>
          <t>“Out of the following, please tick the products and services that have been offered by your entity/you during the previous calendar year” (UTACSP_AMLE_3) includes “Acting or arranging others to act as director, company secretary etc.”</t>
        </is>
      </c>
      <c r="I280" s="38" t="inlineStr">
        <is>
          <t>Conditional</t>
        </is>
      </c>
      <c r="J280" s="38" t="inlineStr">
        <is>
          <t>integer</t>
        </is>
      </c>
      <c r="K280" s="38" t="inlineStr"/>
      <c r="L280" s="38" t="inlineStr"/>
      <c r="M280" s="38" t="inlineStr"/>
      <c r="N280" s="38" t="inlineStr">
        <is>
          <t>10</t>
        </is>
      </c>
      <c r="O280" s="38" t="inlineStr">
        <is>
          <t>0</t>
        </is>
      </c>
      <c r="P280" s="38" t="inlineStr"/>
      <c r="Q280" s="38" t="inlineStr"/>
      <c r="R280" s="38" t="inlineStr"/>
      <c r="S280" s="38" t="inlineStr"/>
      <c r="T280" s="38" t="inlineStr"/>
      <c r="U280" s="38" t="inlineStr"/>
    </row>
    <row r="281">
      <c r="A281" s="26" t="inlineStr">
        <is>
          <t>UTACSP_AMLE_20_v1</t>
        </is>
      </c>
      <c r="B281" s="39" t="inlineStr">
        <is>
          <t>In respect of director roles held or arranged for another person to hold such role, please indicate the number of customers where power of attorney authorisations or board of directors resolutions have been granted to a third party to open and/or manage customers' bank/payment accounts during the previous calendar year</t>
        </is>
      </c>
      <c r="C281" s="39" t="inlineStr">
        <is>
          <t>Further explanation of label not specified. Please refer to question text in label column.</t>
        </is>
      </c>
      <c r="D281" s="39" t="inlineStr">
        <is>
          <t>Product Risk</t>
        </is>
      </c>
      <c r="E281" s="39" t="inlineStr">
        <is>
          <t>Anti-Money Laundering - External</t>
        </is>
      </c>
      <c r="F281" s="39" t="b">
        <v>0</v>
      </c>
      <c r="G281" s="39" t="inlineStr">
        <is>
          <t>CONTAINS(UTACSP_AMLE_3, "Acting or arranging others to act as director, company secretary etc.")</t>
        </is>
      </c>
      <c r="H281" s="39" t="inlineStr">
        <is>
          <t>“Out of the following, please tick the products and services that have been offered by your entity/you during the previous calendar year” (UTACSP_AMLE_3) includes “Acting or arranging others to act as director, company secretary etc.”</t>
        </is>
      </c>
      <c r="I281" s="39" t="inlineStr">
        <is>
          <t>Conditional</t>
        </is>
      </c>
      <c r="J281" s="39" t="inlineStr">
        <is>
          <t>integer</t>
        </is>
      </c>
      <c r="K281" s="39" t="inlineStr"/>
      <c r="L281" s="39" t="inlineStr"/>
      <c r="M281" s="39" t="inlineStr"/>
      <c r="N281" s="39" t="inlineStr">
        <is>
          <t>10</t>
        </is>
      </c>
      <c r="O281" s="39" t="inlineStr">
        <is>
          <t>0</t>
        </is>
      </c>
      <c r="P281" s="39" t="inlineStr"/>
      <c r="Q281" s="39" t="inlineStr"/>
      <c r="R281" s="39" t="inlineStr"/>
      <c r="S281" s="39" t="inlineStr"/>
      <c r="T281" s="39" t="inlineStr"/>
      <c r="U281" s="39" t="inlineStr"/>
    </row>
    <row r="282">
      <c r="A282" s="37" t="inlineStr">
        <is>
          <t>UTACSP_AMLE_21_v1</t>
        </is>
      </c>
      <c r="B282" s="38" t="inlineStr">
        <is>
          <t>Please list details (name, surname and I.D. Card Number) of the entity's officers or employees who have been appointed to act as director in customers entities or in a similar position.</t>
        </is>
      </c>
      <c r="C282" s="38" t="inlineStr">
        <is>
          <t>Further explanation of label not specified. Please refer to question text in label column.</t>
        </is>
      </c>
      <c r="D282" s="38" t="inlineStr">
        <is>
          <t>Product Risk</t>
        </is>
      </c>
      <c r="E282" s="38" t="inlineStr">
        <is>
          <t>Anti-Money Laundering - External</t>
        </is>
      </c>
      <c r="F282" s="38" t="b">
        <v>0</v>
      </c>
      <c r="G282" s="38" t="inlineStr">
        <is>
          <t>UTACSP_AMLE_13&gt;0</t>
        </is>
      </c>
      <c r="H282" s="38" t="inlineStr">
        <is>
          <t>“Please indicate the total number of directorship positions held for customers during the previous calendar year.” (UTACSP_AMLE_13) is greater than “0”</t>
        </is>
      </c>
      <c r="I282" s="38" t="inlineStr">
        <is>
          <t>Conditional</t>
        </is>
      </c>
      <c r="J282" s="38" t="inlineStr">
        <is>
          <t>string</t>
        </is>
      </c>
      <c r="K282" s="38" t="inlineStr"/>
      <c r="L282" s="38" t="inlineStr"/>
      <c r="M282" s="38" t="inlineStr"/>
      <c r="N282" s="38" t="inlineStr"/>
      <c r="O282" s="38" t="inlineStr"/>
      <c r="P282" s="38" t="inlineStr"/>
      <c r="Q282" s="38" t="inlineStr"/>
      <c r="R282" s="38" t="inlineStr"/>
      <c r="S282" s="38" t="inlineStr"/>
      <c r="T282" s="38" t="inlineStr"/>
      <c r="U282" s="38" t="inlineStr"/>
    </row>
    <row r="283">
      <c r="A283" s="26" t="inlineStr">
        <is>
          <t>UTACSP_AMLE_22_v1</t>
        </is>
      </c>
      <c r="B283" s="39" t="inlineStr">
        <is>
          <t>Please indicate how many customers to whom your entity provided directorship services or arranged for another person to act as director of a company, a partner in a partnership or in a similar position, who did not have their own bank/payment/crypto account as at the end of the previous calendar but instead used your entity's clients account.</t>
        </is>
      </c>
      <c r="C283" s="39" t="inlineStr">
        <is>
          <t>Further explanation of label not specified. Please refer to question text in label column.</t>
        </is>
      </c>
      <c r="D283" s="39" t="inlineStr">
        <is>
          <t>Product Risk</t>
        </is>
      </c>
      <c r="E283" s="39" t="inlineStr">
        <is>
          <t>Anti-Money Laundering - External</t>
        </is>
      </c>
      <c r="F283" s="39" t="b">
        <v>0</v>
      </c>
      <c r="G283" s="39" t="inlineStr">
        <is>
          <t>CONTAINS(UTACSP_AMLE_3, "Acting or arranging others to act as director, company secretary etc.")</t>
        </is>
      </c>
      <c r="H283" s="39" t="inlineStr">
        <is>
          <t>“Out of the following, please tick the products and services that have been offered by your entity/you during the previous calendar year” (UTACSP_AMLE_3) includes “Acting or arranging others to act as director, company secretary etc.”</t>
        </is>
      </c>
      <c r="I283" s="39" t="inlineStr">
        <is>
          <t>Conditional</t>
        </is>
      </c>
      <c r="J283" s="39" t="inlineStr">
        <is>
          <t>integer</t>
        </is>
      </c>
      <c r="K283" s="39" t="inlineStr"/>
      <c r="L283" s="39" t="inlineStr"/>
      <c r="M283" s="39" t="inlineStr"/>
      <c r="N283" s="39" t="inlineStr">
        <is>
          <t>10</t>
        </is>
      </c>
      <c r="O283" s="39" t="inlineStr">
        <is>
          <t>0</t>
        </is>
      </c>
      <c r="P283" s="39" t="inlineStr"/>
      <c r="Q283" s="39" t="inlineStr"/>
      <c r="R283" s="39" t="inlineStr"/>
      <c r="S283" s="39" t="inlineStr"/>
      <c r="T283" s="39" t="inlineStr"/>
      <c r="U283" s="39" t="inlineStr"/>
    </row>
    <row r="284">
      <c r="A284" s="37" t="inlineStr">
        <is>
          <t>UTACSP_AMLE_23_v1</t>
        </is>
      </c>
      <c r="B284" s="38" t="inlineStr">
        <is>
          <t>Please indicate the number of customers for whom your entity acted as a director or arranged for another person to act as director of a company, a partner in a partnership or in a similar position as at the end of the previous calendar year, whose assets were frozen, confiscated or seized (due to ML/FT considerations).</t>
        </is>
      </c>
      <c r="C284" s="38" t="inlineStr">
        <is>
          <t>Further explanation of label not specified. Please refer to question text in label column.</t>
        </is>
      </c>
      <c r="D284" s="38" t="inlineStr">
        <is>
          <t>Product Risk</t>
        </is>
      </c>
      <c r="E284" s="38" t="inlineStr">
        <is>
          <t>Anti-Money Laundering - External</t>
        </is>
      </c>
      <c r="F284" s="38" t="b">
        <v>0</v>
      </c>
      <c r="G284" s="38" t="inlineStr">
        <is>
          <t>CONTAINS(UTACSP_AMLE_3, "Acting or arranging others to act as director, company secretary etc.")</t>
        </is>
      </c>
      <c r="H284" s="38" t="inlineStr">
        <is>
          <t>“Out of the following, please tick the products and services that have been offered by your entity/you during the previous calendar year” (UTACSP_AMLE_3) includes “Acting or arranging others to act as director, company secretary etc.”</t>
        </is>
      </c>
      <c r="I284" s="38" t="inlineStr">
        <is>
          <t>Conditional</t>
        </is>
      </c>
      <c r="J284" s="38" t="inlineStr">
        <is>
          <t>integer</t>
        </is>
      </c>
      <c r="K284" s="38" t="inlineStr"/>
      <c r="L284" s="38" t="inlineStr"/>
      <c r="M284" s="38" t="inlineStr"/>
      <c r="N284" s="38" t="inlineStr">
        <is>
          <t>10</t>
        </is>
      </c>
      <c r="O284" s="38" t="inlineStr">
        <is>
          <t>0</t>
        </is>
      </c>
      <c r="P284" s="38" t="inlineStr"/>
      <c r="Q284" s="38" t="inlineStr"/>
      <c r="R284" s="38" t="inlineStr"/>
      <c r="S284" s="38" t="inlineStr"/>
      <c r="T284" s="38" t="inlineStr"/>
      <c r="U284" s="38" t="inlineStr"/>
    </row>
    <row r="285">
      <c r="A285" s="26" t="inlineStr">
        <is>
          <t>UTACSP_AMLE_24_v1</t>
        </is>
      </c>
      <c r="B285" s="39" t="inlineStr">
        <is>
          <t>Please list the total number of customers with whom your entity had an active business relationship as at the end of the previous calendar year.</t>
        </is>
      </c>
      <c r="C285" s="39" t="inlineStr">
        <is>
          <t>Further explanation of label not specified. Please refer to question text in label column.</t>
        </is>
      </c>
      <c r="D285" s="39" t="inlineStr">
        <is>
          <t>Customer Risk</t>
        </is>
      </c>
      <c r="E285" s="39" t="inlineStr">
        <is>
          <t>Anti-Money Laundering - External</t>
        </is>
      </c>
      <c r="F285" s="39" t="b">
        <v>1</v>
      </c>
      <c r="G285" s="39" t="inlineStr"/>
      <c r="H285" s="39" t="inlineStr">
        <is>
          <t>Always applicable</t>
        </is>
      </c>
      <c r="I285" s="39" t="inlineStr">
        <is>
          <t>Required</t>
        </is>
      </c>
      <c r="J285" s="39" t="inlineStr">
        <is>
          <t>integer</t>
        </is>
      </c>
      <c r="K285" s="39" t="inlineStr"/>
      <c r="L285" s="39" t="inlineStr"/>
      <c r="M285" s="39" t="inlineStr"/>
      <c r="N285" s="39" t="inlineStr">
        <is>
          <t>10</t>
        </is>
      </c>
      <c r="O285" s="39" t="inlineStr">
        <is>
          <t>0</t>
        </is>
      </c>
      <c r="P285" s="39" t="inlineStr"/>
      <c r="Q285" s="39" t="inlineStr"/>
      <c r="R285" s="39" t="inlineStr"/>
      <c r="S285" s="39" t="inlineStr"/>
      <c r="T285" s="39" t="inlineStr"/>
      <c r="U285" s="39" t="inlineStr"/>
    </row>
    <row r="286">
      <c r="A286" s="37" t="inlineStr">
        <is>
          <t>UTACSP_AMLE_25_v1</t>
        </is>
      </c>
      <c r="B286" s="38" t="inlineStr">
        <is>
          <t>Please list the number of business relationships that your entity had as at the end of the previous calendar year where the customer is a company.</t>
        </is>
      </c>
      <c r="C286" s="38" t="inlineStr">
        <is>
          <t>Further explanation of label not specified. Please refer to question text in label column.</t>
        </is>
      </c>
      <c r="D286" s="38" t="inlineStr">
        <is>
          <t>Customer Risk</t>
        </is>
      </c>
      <c r="E286" s="38" t="inlineStr">
        <is>
          <t>Anti-Money Laundering - External</t>
        </is>
      </c>
      <c r="F286" s="38" t="b">
        <v>0</v>
      </c>
      <c r="G286" s="38" t="inlineStr">
        <is>
          <t>UTACSP_AMLE_24&gt;0</t>
        </is>
      </c>
      <c r="H286" s="38" t="inlineStr">
        <is>
          <t>“Please list the total number of customers with whom your entity had an active business relationship as at the end of the previous calendar year.” (UTACSP_AMLE_24) is greater than “0”</t>
        </is>
      </c>
      <c r="I286" s="38" t="inlineStr">
        <is>
          <t>Conditional</t>
        </is>
      </c>
      <c r="J286" s="38" t="inlineStr">
        <is>
          <t>integer</t>
        </is>
      </c>
      <c r="K286" s="38" t="inlineStr"/>
      <c r="L286" s="38" t="inlineStr"/>
      <c r="M286" s="38" t="inlineStr"/>
      <c r="N286" s="38" t="inlineStr">
        <is>
          <t>10</t>
        </is>
      </c>
      <c r="O286" s="38" t="inlineStr">
        <is>
          <t>0</t>
        </is>
      </c>
      <c r="P286" s="38" t="inlineStr"/>
      <c r="Q286" s="38" t="inlineStr"/>
      <c r="R286" s="38" t="inlineStr"/>
      <c r="S286" s="38" t="inlineStr"/>
      <c r="T286" s="38" t="inlineStr"/>
      <c r="U286" s="38" t="inlineStr"/>
    </row>
    <row r="287">
      <c r="A287" s="26" t="inlineStr">
        <is>
          <t>UTACSP_AMLE_26_v1</t>
        </is>
      </c>
      <c r="B287" s="39" t="inlineStr">
        <is>
          <t>Please list the number of business relationships that your entity had as at the end of the previous calendar year where the customer is a commercial partnership.</t>
        </is>
      </c>
      <c r="C287" s="39" t="inlineStr">
        <is>
          <t>Further explanation of label not specified. Please refer to question text in label column.</t>
        </is>
      </c>
      <c r="D287" s="39" t="inlineStr">
        <is>
          <t>Customer Risk</t>
        </is>
      </c>
      <c r="E287" s="39" t="inlineStr">
        <is>
          <t>Anti-Money Laundering - External</t>
        </is>
      </c>
      <c r="F287" s="39" t="b">
        <v>0</v>
      </c>
      <c r="G287" s="39" t="inlineStr">
        <is>
          <t>UTACSP_AMLE_24&gt;0</t>
        </is>
      </c>
      <c r="H287" s="39" t="inlineStr">
        <is>
          <t>“Please list the total number of customers with whom your entity had an active business relationship as at the end of the previous calendar year.” (UTACSP_AMLE_24) is greater than “0”</t>
        </is>
      </c>
      <c r="I287" s="39" t="inlineStr">
        <is>
          <t>Conditional</t>
        </is>
      </c>
      <c r="J287" s="39" t="inlineStr">
        <is>
          <t>integer</t>
        </is>
      </c>
      <c r="K287" s="39" t="inlineStr"/>
      <c r="L287" s="39" t="inlineStr"/>
      <c r="M287" s="39" t="inlineStr"/>
      <c r="N287" s="39" t="inlineStr">
        <is>
          <t>10</t>
        </is>
      </c>
      <c r="O287" s="39" t="inlineStr">
        <is>
          <t>0</t>
        </is>
      </c>
      <c r="P287" s="39" t="inlineStr"/>
      <c r="Q287" s="39" t="inlineStr"/>
      <c r="R287" s="39" t="inlineStr"/>
      <c r="S287" s="39" t="inlineStr"/>
      <c r="T287" s="39" t="inlineStr"/>
      <c r="U287" s="39" t="inlineStr"/>
    </row>
    <row r="288">
      <c r="A288" s="37" t="inlineStr">
        <is>
          <t>UTACSP_AMLE_27_v1</t>
        </is>
      </c>
      <c r="B288" s="38" t="inlineStr">
        <is>
          <t>Please list the number of business relationships that your entity had as at the end of the previous calendar year where the customer is a foundation or association.</t>
        </is>
      </c>
      <c r="C288" s="38" t="inlineStr">
        <is>
          <t>Further explanation of label not specified. Please refer to question text in label column.</t>
        </is>
      </c>
      <c r="D288" s="38" t="inlineStr">
        <is>
          <t>Customer Risk</t>
        </is>
      </c>
      <c r="E288" s="38" t="inlineStr">
        <is>
          <t>Anti-Money Laundering - External</t>
        </is>
      </c>
      <c r="F288" s="38" t="b">
        <v>0</v>
      </c>
      <c r="G288" s="38" t="inlineStr">
        <is>
          <t>UTACSP_AMLE_24&gt;0</t>
        </is>
      </c>
      <c r="H288" s="38" t="inlineStr">
        <is>
          <t>“Please list the total number of customers with whom your entity had an active business relationship as at the end of the previous calendar year.” (UTACSP_AMLE_24) is greater than “0”</t>
        </is>
      </c>
      <c r="I288" s="38" t="inlineStr">
        <is>
          <t>Conditional</t>
        </is>
      </c>
      <c r="J288" s="38" t="inlineStr">
        <is>
          <t>integer</t>
        </is>
      </c>
      <c r="K288" s="38" t="inlineStr"/>
      <c r="L288" s="38" t="inlineStr"/>
      <c r="M288" s="38" t="inlineStr"/>
      <c r="N288" s="38" t="inlineStr">
        <is>
          <t>10</t>
        </is>
      </c>
      <c r="O288" s="38" t="inlineStr">
        <is>
          <t>0</t>
        </is>
      </c>
      <c r="P288" s="38" t="inlineStr"/>
      <c r="Q288" s="38" t="inlineStr"/>
      <c r="R288" s="38" t="inlineStr"/>
      <c r="S288" s="38" t="inlineStr"/>
      <c r="T288" s="38" t="inlineStr"/>
      <c r="U288" s="38" t="inlineStr"/>
    </row>
    <row r="289">
      <c r="A289" s="26" t="inlineStr">
        <is>
          <t>UTACSP_AMLE_28_v1</t>
        </is>
      </c>
      <c r="B289" s="39" t="inlineStr">
        <is>
          <t>Please list the number of business relationships that your entity had as at the end of the previous calendar year where the customer is part of a multi-tier ownership structures (i.e. at least two additional layers of legal persons or arrangements on top of the customer)</t>
        </is>
      </c>
      <c r="C289" s="39" t="inlineStr">
        <is>
          <t>Further explanation of label not specified. Please refer to question text in label column.</t>
        </is>
      </c>
      <c r="D289" s="39" t="inlineStr">
        <is>
          <t>Customer Risk</t>
        </is>
      </c>
      <c r="E289" s="39" t="inlineStr">
        <is>
          <t>Anti-Money Laundering - External</t>
        </is>
      </c>
      <c r="F289" s="39" t="b">
        <v>0</v>
      </c>
      <c r="G289" s="39" t="inlineStr">
        <is>
          <t>UTACSP_AMLE_24&gt;0</t>
        </is>
      </c>
      <c r="H289" s="39" t="inlineStr">
        <is>
          <t>“Please list the total number of customers with whom your entity had an active business relationship as at the end of the previous calendar year.” (UTACSP_AMLE_24) is greater than “0”</t>
        </is>
      </c>
      <c r="I289" s="39" t="inlineStr">
        <is>
          <t>Conditional</t>
        </is>
      </c>
      <c r="J289" s="39" t="inlineStr">
        <is>
          <t>integer</t>
        </is>
      </c>
      <c r="K289" s="39" t="inlineStr"/>
      <c r="L289" s="39" t="inlineStr"/>
      <c r="M289" s="39" t="inlineStr"/>
      <c r="N289" s="39" t="inlineStr">
        <is>
          <t>10</t>
        </is>
      </c>
      <c r="O289" s="39" t="inlineStr">
        <is>
          <t>0</t>
        </is>
      </c>
      <c r="P289" s="39" t="inlineStr"/>
      <c r="Q289" s="39" t="inlineStr"/>
      <c r="R289" s="39" t="inlineStr"/>
      <c r="S289" s="39" t="inlineStr"/>
      <c r="T289" s="39" t="inlineStr"/>
      <c r="U289" s="39" t="inlineStr"/>
    </row>
    <row r="290">
      <c r="A290" s="37" t="inlineStr">
        <is>
          <t>UTACSP_AMLE_29_v1</t>
        </is>
      </c>
      <c r="B290" s="38" t="inlineStr">
        <is>
          <t>Please list the number of business relationships that your entity had as at the end of the previous calendar year where the customer's ownership and control structure involves a trust, foundation or other similar legal arrangement (i.e. it is not the customer who is the trust, foundation or similar legal arrangement).</t>
        </is>
      </c>
      <c r="C290" s="38" t="inlineStr">
        <is>
          <t>Further explanation of label not specified. Please refer to question text in label column.</t>
        </is>
      </c>
      <c r="D290" s="38" t="inlineStr">
        <is>
          <t>Customer Risk</t>
        </is>
      </c>
      <c r="E290" s="38" t="inlineStr">
        <is>
          <t>Anti-Money Laundering - External</t>
        </is>
      </c>
      <c r="F290" s="38" t="b">
        <v>0</v>
      </c>
      <c r="G290" s="38" t="inlineStr">
        <is>
          <t>UTACSP_AMLE_24&gt;0</t>
        </is>
      </c>
      <c r="H290" s="38" t="inlineStr">
        <is>
          <t>“Please list the total number of customers with whom your entity had an active business relationship as at the end of the previous calendar year.” (UTACSP_AMLE_24) is greater than “0”</t>
        </is>
      </c>
      <c r="I290" s="38" t="inlineStr">
        <is>
          <t>Conditional</t>
        </is>
      </c>
      <c r="J290" s="38" t="inlineStr">
        <is>
          <t>integer</t>
        </is>
      </c>
      <c r="K290" s="38" t="inlineStr"/>
      <c r="L290" s="38" t="inlineStr"/>
      <c r="M290" s="38" t="inlineStr"/>
      <c r="N290" s="38" t="inlineStr">
        <is>
          <t>10</t>
        </is>
      </c>
      <c r="O290" s="38" t="inlineStr">
        <is>
          <t>0</t>
        </is>
      </c>
      <c r="P290" s="38" t="inlineStr"/>
      <c r="Q290" s="38" t="inlineStr"/>
      <c r="R290" s="38" t="inlineStr"/>
      <c r="S290" s="38" t="inlineStr"/>
      <c r="T290" s="38" t="inlineStr"/>
      <c r="U290" s="38" t="inlineStr"/>
    </row>
    <row r="291">
      <c r="A291" s="26" t="inlineStr">
        <is>
          <t>UTACSP_AMLE_30_v1</t>
        </is>
      </c>
      <c r="B291" s="39" t="inlineStr">
        <is>
          <t>Of the total customer base as at the end of the previous calendar year, how many natural persons customers were PEPs (including family members and close associates)?</t>
        </is>
      </c>
      <c r="C291" s="39" t="inlineStr">
        <is>
          <t>Further explanation of label not specified. Please refer to question text in label column.</t>
        </is>
      </c>
      <c r="D291" s="39" t="inlineStr">
        <is>
          <t>Customer Risk</t>
        </is>
      </c>
      <c r="E291" s="39" t="inlineStr">
        <is>
          <t>Anti-Money Laundering - External</t>
        </is>
      </c>
      <c r="F291" s="39" t="b">
        <v>0</v>
      </c>
      <c r="G291" s="39" t="inlineStr">
        <is>
          <t>UTACSP_AMLE_24&gt;0</t>
        </is>
      </c>
      <c r="H291" s="39" t="inlineStr">
        <is>
          <t>“Please list the total number of customers with whom your entity had an active business relationship as at the end of the previous calendar year.” (UTACSP_AMLE_24) is greater than “0”</t>
        </is>
      </c>
      <c r="I291" s="39" t="inlineStr">
        <is>
          <t>Conditional</t>
        </is>
      </c>
      <c r="J291" s="39" t="inlineStr">
        <is>
          <t>integer</t>
        </is>
      </c>
      <c r="K291" s="39" t="inlineStr"/>
      <c r="L291" s="39" t="inlineStr"/>
      <c r="M291" s="39" t="inlineStr"/>
      <c r="N291" s="39" t="inlineStr">
        <is>
          <t>10</t>
        </is>
      </c>
      <c r="O291" s="39" t="inlineStr">
        <is>
          <t>0</t>
        </is>
      </c>
      <c r="P291" s="39" t="inlineStr"/>
      <c r="Q291" s="39" t="inlineStr"/>
      <c r="R291" s="39" t="inlineStr"/>
      <c r="S291" s="39" t="inlineStr"/>
      <c r="T291" s="39" t="inlineStr"/>
      <c r="U291" s="39" t="inlineStr"/>
    </row>
    <row r="292">
      <c r="A292" s="37" t="inlineStr">
        <is>
          <t>UTACSP_AMLE_31_v1</t>
        </is>
      </c>
      <c r="B292" s="38" t="inlineStr">
        <is>
          <t>Of the total customer base as at the end of the previous calendar year, how many legal persons (customers) have at least one beneficial owner who is a PEP (including family members and close associates)?</t>
        </is>
      </c>
      <c r="C292" s="38" t="inlineStr">
        <is>
          <t>Further explanation of label not specified. Please refer to question text in label column.</t>
        </is>
      </c>
      <c r="D292" s="38" t="inlineStr">
        <is>
          <t>Customer Risk</t>
        </is>
      </c>
      <c r="E292" s="38" t="inlineStr">
        <is>
          <t>Anti-Money Laundering - External</t>
        </is>
      </c>
      <c r="F292" s="38" t="b">
        <v>0</v>
      </c>
      <c r="G292" s="38" t="inlineStr">
        <is>
          <t>UTACSP_AMLE_25&gt;0</t>
        </is>
      </c>
      <c r="H292" s="38" t="inlineStr">
        <is>
          <t>“Please list the number of business relationships that your entity had as at the end of the previous calendar year where the customer is a company.” (UTACSP_AMLE_25) is greater than “0”</t>
        </is>
      </c>
      <c r="I292" s="38" t="inlineStr">
        <is>
          <t>Conditional</t>
        </is>
      </c>
      <c r="J292" s="38" t="inlineStr">
        <is>
          <t>integer</t>
        </is>
      </c>
      <c r="K292" s="38" t="inlineStr"/>
      <c r="L292" s="38" t="inlineStr"/>
      <c r="M292" s="38" t="inlineStr"/>
      <c r="N292" s="38" t="inlineStr">
        <is>
          <t>10</t>
        </is>
      </c>
      <c r="O292" s="38" t="inlineStr">
        <is>
          <t>0</t>
        </is>
      </c>
      <c r="P292" s="38" t="inlineStr"/>
      <c r="Q292" s="38" t="inlineStr"/>
      <c r="R292" s="38" t="inlineStr"/>
      <c r="S292" s="38" t="inlineStr"/>
      <c r="T292" s="38" t="inlineStr"/>
      <c r="U292" s="38" t="inlineStr"/>
    </row>
    <row r="293">
      <c r="A293" s="26" t="inlineStr">
        <is>
          <t>UTACSP_AMLE_32_v1</t>
        </is>
      </c>
      <c r="B293" s="39" t="inlineStr">
        <is>
          <t>Please list the number of customers to whom your entity was providing company services (constituting relevant activity) during the previous calendar year, where the customer, being a natural person or at least one of the beneficial owners of the legal person (customer), benefited from residency schemes, citizenship by investment schemes, or are applicants or prospective applicants for such schemes issued by Malta.</t>
        </is>
      </c>
      <c r="C293" s="39" t="inlineStr">
        <is>
          <t>Further explanation of label not specified. Please refer to question text in label column.</t>
        </is>
      </c>
      <c r="D293" s="39" t="inlineStr">
        <is>
          <t>Customer Risk</t>
        </is>
      </c>
      <c r="E293" s="39" t="inlineStr">
        <is>
          <t>Anti-Money Laundering - External</t>
        </is>
      </c>
      <c r="F293" s="39" t="b">
        <v>0</v>
      </c>
      <c r="G293" s="39" t="inlineStr">
        <is>
          <t>UTACSP_AMLE_24&gt;0</t>
        </is>
      </c>
      <c r="H293" s="39" t="inlineStr">
        <is>
          <t>“Please list the total number of customers with whom your entity had an active business relationship as at the end of the previous calendar year.” (UTACSP_AMLE_24) is greater than “0”</t>
        </is>
      </c>
      <c r="I293" s="39" t="inlineStr">
        <is>
          <t>Conditional</t>
        </is>
      </c>
      <c r="J293" s="39" t="inlineStr">
        <is>
          <t>integer</t>
        </is>
      </c>
      <c r="K293" s="39" t="inlineStr"/>
      <c r="L293" s="39" t="inlineStr"/>
      <c r="M293" s="39" t="inlineStr"/>
      <c r="N293" s="39" t="inlineStr">
        <is>
          <t>10</t>
        </is>
      </c>
      <c r="O293" s="39" t="inlineStr">
        <is>
          <t>0</t>
        </is>
      </c>
      <c r="P293" s="39" t="inlineStr"/>
      <c r="Q293" s="39" t="inlineStr"/>
      <c r="R293" s="39" t="inlineStr"/>
      <c r="S293" s="39" t="inlineStr"/>
      <c r="T293" s="39" t="inlineStr"/>
      <c r="U293" s="39" t="inlineStr"/>
    </row>
    <row r="294">
      <c r="A294" s="37" t="inlineStr">
        <is>
          <t>UTACSP_AMLE_33_v1</t>
        </is>
      </c>
      <c r="B294" s="38" t="inlineStr">
        <is>
          <t>Please list the number of customers to whom your entity provided company services (constituting relevant activity) during the previous calendar year, where the customer being a natural person or at least one of the beneficial owners of the legal person (customer), benefited from residency schemes, citizenship by investment schemes, or are applicants or prospective applicants for such schemes issued by countries other than Malta.</t>
        </is>
      </c>
      <c r="C294" s="38" t="inlineStr">
        <is>
          <t>Further explanation of label not specified. Please refer to question text in label column.</t>
        </is>
      </c>
      <c r="D294" s="38" t="inlineStr">
        <is>
          <t>Customer Risk</t>
        </is>
      </c>
      <c r="E294" s="38" t="inlineStr">
        <is>
          <t>Anti-Money Laundering - External</t>
        </is>
      </c>
      <c r="F294" s="38" t="b">
        <v>0</v>
      </c>
      <c r="G294" s="38" t="inlineStr">
        <is>
          <t>UTACSP_AMLE_24&gt;0</t>
        </is>
      </c>
      <c r="H294" s="38" t="inlineStr">
        <is>
          <t>“Please list the total number of customers with whom your entity had an active business relationship as at the end of the previous calendar year.” (UTACSP_AMLE_24) is greater than “0”</t>
        </is>
      </c>
      <c r="I294" s="38" t="inlineStr">
        <is>
          <t>Conditional</t>
        </is>
      </c>
      <c r="J294" s="38" t="inlineStr">
        <is>
          <t>integer</t>
        </is>
      </c>
      <c r="K294" s="38" t="inlineStr"/>
      <c r="L294" s="38" t="inlineStr"/>
      <c r="M294" s="38" t="inlineStr"/>
      <c r="N294" s="38" t="inlineStr">
        <is>
          <t>10</t>
        </is>
      </c>
      <c r="O294" s="38" t="inlineStr">
        <is>
          <t>0</t>
        </is>
      </c>
      <c r="P294" s="38" t="inlineStr"/>
      <c r="Q294" s="38" t="inlineStr"/>
      <c r="R294" s="38" t="inlineStr"/>
      <c r="S294" s="38" t="inlineStr"/>
      <c r="T294" s="38" t="inlineStr"/>
      <c r="U294" s="38" t="inlineStr"/>
    </row>
    <row r="295">
      <c r="A295" s="26" t="inlineStr">
        <is>
          <t>UTACSP_AMLE_34_v1</t>
        </is>
      </c>
      <c r="B295" s="39" t="inlineStr">
        <is>
          <t>According to your entity's policies and procedures during the previous calendar year, how many business relationships were subject to EDD?</t>
        </is>
      </c>
      <c r="C295" s="39" t="inlineStr">
        <is>
          <t>Further explanation of label not specified. Please refer to question text in label column.</t>
        </is>
      </c>
      <c r="D295" s="39" t="inlineStr">
        <is>
          <t>Customer Risk</t>
        </is>
      </c>
      <c r="E295" s="39" t="inlineStr">
        <is>
          <t>Anti-Money Laundering - External</t>
        </is>
      </c>
      <c r="F295" s="39" t="b">
        <v>0</v>
      </c>
      <c r="G295" s="39" t="inlineStr">
        <is>
          <t>UTACSP_AMLE_24&gt;0</t>
        </is>
      </c>
      <c r="H295" s="39" t="inlineStr">
        <is>
          <t>“Please list the total number of customers with whom your entity had an active business relationship as at the end of the previous calendar year.” (UTACSP_AMLE_24) is greater than “0”</t>
        </is>
      </c>
      <c r="I295" s="39" t="inlineStr">
        <is>
          <t>Conditional</t>
        </is>
      </c>
      <c r="J295" s="39" t="inlineStr">
        <is>
          <t>integer</t>
        </is>
      </c>
      <c r="K295" s="39" t="inlineStr"/>
      <c r="L295" s="39" t="inlineStr"/>
      <c r="M295" s="39" t="inlineStr"/>
      <c r="N295" s="39" t="inlineStr">
        <is>
          <t>10</t>
        </is>
      </c>
      <c r="O295" s="39" t="inlineStr">
        <is>
          <t>0</t>
        </is>
      </c>
      <c r="P295" s="39" t="inlineStr"/>
      <c r="Q295" s="39" t="inlineStr"/>
      <c r="R295" s="39" t="inlineStr"/>
      <c r="S295" s="39" t="inlineStr"/>
      <c r="T295" s="39" t="inlineStr"/>
      <c r="U295" s="39" t="inlineStr"/>
    </row>
    <row r="296">
      <c r="A296" s="37" t="inlineStr">
        <is>
          <t>UTACSP_AMLE_35_v1</t>
        </is>
      </c>
      <c r="B296" s="38" t="inlineStr">
        <is>
          <t>According to your entity's policies and procedures during the previous calendar year, how many business relationships were subject to SDD?</t>
        </is>
      </c>
      <c r="C296" s="38" t="inlineStr">
        <is>
          <t>Further explanation of label not specified. Please refer to question text in label column.</t>
        </is>
      </c>
      <c r="D296" s="38" t="inlineStr">
        <is>
          <t>Customer Risk</t>
        </is>
      </c>
      <c r="E296" s="38" t="inlineStr">
        <is>
          <t>Anti-Money Laundering - External</t>
        </is>
      </c>
      <c r="F296" s="38" t="b">
        <v>0</v>
      </c>
      <c r="G296" s="38" t="inlineStr">
        <is>
          <t>UTACSP_AMLE_24&gt;0</t>
        </is>
      </c>
      <c r="H296" s="38" t="inlineStr">
        <is>
          <t>“Please list the total number of customers with whom your entity had an active business relationship as at the end of the previous calendar year.” (UTACSP_AMLE_24) is greater than “0”</t>
        </is>
      </c>
      <c r="I296" s="38" t="inlineStr">
        <is>
          <t>Conditional</t>
        </is>
      </c>
      <c r="J296" s="38" t="inlineStr">
        <is>
          <t>integer</t>
        </is>
      </c>
      <c r="K296" s="38" t="inlineStr"/>
      <c r="L296" s="38" t="inlineStr"/>
      <c r="M296" s="38" t="inlineStr"/>
      <c r="N296" s="38" t="inlineStr">
        <is>
          <t>10</t>
        </is>
      </c>
      <c r="O296" s="38" t="inlineStr">
        <is>
          <t>0</t>
        </is>
      </c>
      <c r="P296" s="38" t="inlineStr"/>
      <c r="Q296" s="38" t="inlineStr"/>
      <c r="R296" s="38" t="inlineStr"/>
      <c r="S296" s="38" t="inlineStr"/>
      <c r="T296" s="38" t="inlineStr"/>
      <c r="U296" s="38" t="inlineStr"/>
    </row>
    <row r="297">
      <c r="A297" s="26" t="inlineStr">
        <is>
          <t>UTACSP_AMLE_36_v1</t>
        </is>
      </c>
      <c r="B297" s="39" t="inlineStr">
        <is>
          <t>Of the total customer base as at the end of the previous calendar year, how many customers acted as holding companies with subsidiaries or investments in non-EU/non-EEA jurisdictions.</t>
        </is>
      </c>
      <c r="C297" s="39" t="inlineStr">
        <is>
          <t>Further explanation of label not specified. Please refer to question text in label column.</t>
        </is>
      </c>
      <c r="D297" s="39" t="inlineStr">
        <is>
          <t>Customer Risk</t>
        </is>
      </c>
      <c r="E297" s="39" t="inlineStr">
        <is>
          <t>Anti-Money Laundering - External</t>
        </is>
      </c>
      <c r="F297" s="39" t="b">
        <v>0</v>
      </c>
      <c r="G297" s="39" t="inlineStr">
        <is>
          <t>UTACSP_AMLE_24&gt;0</t>
        </is>
      </c>
      <c r="H297" s="39" t="inlineStr">
        <is>
          <t>“Please list the total number of customers with whom your entity had an active business relationship as at the end of the previous calendar year.” (UTACSP_AMLE_24) is greater than “0”</t>
        </is>
      </c>
      <c r="I297" s="39" t="inlineStr">
        <is>
          <t>Conditional</t>
        </is>
      </c>
      <c r="J297" s="39" t="inlineStr">
        <is>
          <t>integer</t>
        </is>
      </c>
      <c r="K297" s="39" t="inlineStr"/>
      <c r="L297" s="39" t="inlineStr"/>
      <c r="M297" s="39" t="inlineStr"/>
      <c r="N297" s="39" t="inlineStr">
        <is>
          <t>10</t>
        </is>
      </c>
      <c r="O297" s="39" t="inlineStr">
        <is>
          <t>0</t>
        </is>
      </c>
      <c r="P297" s="39" t="inlineStr"/>
      <c r="Q297" s="39" t="inlineStr"/>
      <c r="R297" s="39" t="inlineStr"/>
      <c r="S297" s="39" t="inlineStr"/>
      <c r="T297" s="39" t="inlineStr"/>
      <c r="U297" s="39" t="inlineStr"/>
    </row>
    <row r="298">
      <c r="A298" s="37" t="inlineStr">
        <is>
          <t>UTACSP_AMLE_37_v1</t>
        </is>
      </c>
      <c r="B298" s="38" t="inlineStr">
        <is>
          <t>How many of the customers to whom your entity was providing company services (constituting relevant activity) as at the end of the previous calendar year meet the definition of small companies in line with the Companies Act, that is, companies which on their balance sheet do not exceed the limits of two of the three following criteria: 
- balance sheet total: EUR 4 million (4,000,000);
- turnover: EUR 8 million (8,000,000);
- average number of employees during the accounting period: fifty (50)</t>
        </is>
      </c>
      <c r="C298" s="38" t="inlineStr">
        <is>
          <t>Further explanation of label not specified. Please refer to question text in label column.</t>
        </is>
      </c>
      <c r="D298" s="38" t="inlineStr">
        <is>
          <t>Customer Risk</t>
        </is>
      </c>
      <c r="E298" s="38" t="inlineStr">
        <is>
          <t>Anti-Money Laundering - External</t>
        </is>
      </c>
      <c r="F298" s="38" t="b">
        <v>0</v>
      </c>
      <c r="G298" s="38" t="inlineStr">
        <is>
          <t>UTACSP_AMLE_24&gt;0</t>
        </is>
      </c>
      <c r="H298" s="38" t="inlineStr">
        <is>
          <t>“Please list the total number of customers with whom your entity had an active business relationship as at the end of the previous calendar year.” (UTACSP_AMLE_24) is greater than “0”</t>
        </is>
      </c>
      <c r="I298" s="38" t="inlineStr">
        <is>
          <t>Conditional</t>
        </is>
      </c>
      <c r="J298" s="38" t="inlineStr">
        <is>
          <t>integer</t>
        </is>
      </c>
      <c r="K298" s="38" t="inlineStr"/>
      <c r="L298" s="38" t="inlineStr"/>
      <c r="M298" s="38" t="inlineStr"/>
      <c r="N298" s="38" t="inlineStr">
        <is>
          <t>10</t>
        </is>
      </c>
      <c r="O298" s="38" t="inlineStr">
        <is>
          <t>0</t>
        </is>
      </c>
      <c r="P298" s="38" t="inlineStr"/>
      <c r="Q298" s="38" t="inlineStr"/>
      <c r="R298" s="38" t="inlineStr"/>
      <c r="S298" s="38" t="inlineStr"/>
      <c r="T298" s="38" t="inlineStr"/>
      <c r="U298" s="38" t="inlineStr"/>
    </row>
    <row r="299">
      <c r="A299" s="26" t="inlineStr">
        <is>
          <t>UTACSP_AMLE_38_v1</t>
        </is>
      </c>
      <c r="B299" s="39" t="inlineStr">
        <is>
          <t>According to your entity's policies and procedures, how many occasional transactions (that is, company formation services) that your entity carried out during the previous calendar year were subject to EDD?</t>
        </is>
      </c>
      <c r="C299" s="39" t="inlineStr">
        <is>
          <t>Further explanation of label not specified. Please refer to question text in label column.</t>
        </is>
      </c>
      <c r="D299" s="39" t="inlineStr">
        <is>
          <t>Customer Risk</t>
        </is>
      </c>
      <c r="E299" s="39" t="inlineStr">
        <is>
          <t>Anti-Money Laundering - External</t>
        </is>
      </c>
      <c r="F299" s="39" t="b">
        <v>0</v>
      </c>
      <c r="G299" s="39" t="inlineStr">
        <is>
          <t>UTACSP_AMLE_6&gt;0</t>
        </is>
      </c>
      <c r="H299" s="39" t="inlineStr">
        <is>
          <t>“Please indicate the total number of companies or other legal entities or arrangements that your entity formed during the previous calendar year.” (UTACSP_AMLE_6) is greater than “0”</t>
        </is>
      </c>
      <c r="I299" s="39" t="inlineStr">
        <is>
          <t>Conditional</t>
        </is>
      </c>
      <c r="J299" s="39" t="inlineStr">
        <is>
          <t>integer</t>
        </is>
      </c>
      <c r="K299" s="39" t="inlineStr"/>
      <c r="L299" s="39" t="inlineStr"/>
      <c r="M299" s="39" t="inlineStr"/>
      <c r="N299" s="39" t="inlineStr">
        <is>
          <t>10</t>
        </is>
      </c>
      <c r="O299" s="39" t="inlineStr">
        <is>
          <t>0</t>
        </is>
      </c>
      <c r="P299" s="39" t="inlineStr"/>
      <c r="Q299" s="39" t="inlineStr"/>
      <c r="R299" s="39" t="inlineStr"/>
      <c r="S299" s="39" t="inlineStr"/>
      <c r="T299" s="39" t="inlineStr"/>
      <c r="U299" s="39" t="inlineStr"/>
    </row>
    <row r="300">
      <c r="A300" s="37" t="inlineStr">
        <is>
          <t>UTACSP_AMLE_39_v1</t>
        </is>
      </c>
      <c r="B300" s="38" t="inlineStr">
        <is>
          <t>According to your entity's policies and procedures, how many occasional transactions (that is, company formation services) that your entity carried out during the previous calendar year were subject to SDD?</t>
        </is>
      </c>
      <c r="C300" s="38" t="inlineStr">
        <is>
          <t>Further explanation of label not specified. Please refer to question text in label column.</t>
        </is>
      </c>
      <c r="D300" s="38" t="inlineStr">
        <is>
          <t>Customer Risk</t>
        </is>
      </c>
      <c r="E300" s="38" t="inlineStr">
        <is>
          <t>Anti-Money Laundering - External</t>
        </is>
      </c>
      <c r="F300" s="38" t="b">
        <v>0</v>
      </c>
      <c r="G300" s="38" t="inlineStr">
        <is>
          <t>UTACSP_AMLE_6&gt;0</t>
        </is>
      </c>
      <c r="H300" s="38" t="inlineStr">
        <is>
          <t>“Please indicate the total number of companies or other legal entities or arrangements that your entity formed during the previous calendar year.” (UTACSP_AMLE_6) is greater than “0”</t>
        </is>
      </c>
      <c r="I300" s="38" t="inlineStr">
        <is>
          <t>Conditional</t>
        </is>
      </c>
      <c r="J300" s="38" t="inlineStr">
        <is>
          <t>integer</t>
        </is>
      </c>
      <c r="K300" s="38" t="inlineStr"/>
      <c r="L300" s="38" t="inlineStr"/>
      <c r="M300" s="38" t="inlineStr"/>
      <c r="N300" s="38" t="inlineStr">
        <is>
          <t>10</t>
        </is>
      </c>
      <c r="O300" s="38" t="inlineStr">
        <is>
          <t>0</t>
        </is>
      </c>
      <c r="P300" s="38" t="inlineStr"/>
      <c r="Q300" s="38" t="inlineStr"/>
      <c r="R300" s="38" t="inlineStr"/>
      <c r="S300" s="38" t="inlineStr"/>
      <c r="T300" s="38" t="inlineStr"/>
      <c r="U300" s="38" t="inlineStr"/>
    </row>
    <row r="301">
      <c r="A301" s="26" t="inlineStr">
        <is>
          <t>UTACSP_AMLE_40_v1</t>
        </is>
      </c>
      <c r="B301" s="39" t="inlineStr">
        <is>
          <t>For the companies or other legal entities or arrangements that your entity has formed during the previous calendar year, please select the value of the initial share capital.</t>
        </is>
      </c>
      <c r="C301" s="39" t="inlineStr">
        <is>
          <t>Further explanation of label not specified. Please refer to question text in label column.</t>
        </is>
      </c>
      <c r="D301" s="39" t="inlineStr">
        <is>
          <t>Customer Risk</t>
        </is>
      </c>
      <c r="E301" s="39" t="inlineStr">
        <is>
          <t>Anti-Money Laundering - External</t>
        </is>
      </c>
      <c r="F301" s="39" t="b">
        <v>0</v>
      </c>
      <c r="G301" s="39" t="inlineStr">
        <is>
          <t>UTACSP_AMLE_6&gt;0</t>
        </is>
      </c>
      <c r="H301" s="39" t="inlineStr">
        <is>
          <t>“Please indicate the total number of companies or other legal entities or arrangements that your entity formed during the previous calendar year.” (UTACSP_AMLE_6) is greater than “0”</t>
        </is>
      </c>
      <c r="I301" s="39" t="inlineStr">
        <is>
          <t>Conditional</t>
        </is>
      </c>
      <c r="J301" s="39" t="inlineStr">
        <is>
          <t>array</t>
        </is>
      </c>
      <c r="K301" s="39" t="inlineStr">
        <is>
          <t>string</t>
        </is>
      </c>
      <c r="L301" s="39" t="inlineStr">
        <is>
          <t>enum-list</t>
        </is>
      </c>
      <c r="M301" s="39" t="inlineStr">
        <is>
          <t>Not more than EUR 10,000 | EUR 10,001 - EUR 50,000 | EUR 50,001 - EUR 100,000 | Over EUR 100,001</t>
        </is>
      </c>
      <c r="N301" s="39" t="inlineStr">
        <is>
          <t>Not more than EUR 10,000</t>
        </is>
      </c>
      <c r="O301" s="39" t="inlineStr"/>
      <c r="P301" s="39" t="inlineStr"/>
      <c r="Q301" s="39" t="inlineStr"/>
      <c r="R301" s="39" t="inlineStr"/>
      <c r="S301" s="39" t="inlineStr"/>
      <c r="T301" s="39" t="inlineStr"/>
      <c r="U301" s="39" t="b">
        <v>1</v>
      </c>
    </row>
    <row r="302">
      <c r="A302" s="37" t="inlineStr">
        <is>
          <t>UTACSP_AMLE_41_v1</t>
        </is>
      </c>
      <c r="B302" s="38" t="inlineStr">
        <is>
          <t>Please list the number of companies or other legal entities or arrangements that your entity formed during the previous calendar year who raised their initial capital through Initial Coin Offerings (ICOs), Securitised Coin Offerings (SCOs) and/or crowdfunding.</t>
        </is>
      </c>
      <c r="C302" s="38" t="inlineStr">
        <is>
          <t>Further explanation of label not specified. Please refer to question text in label column.</t>
        </is>
      </c>
      <c r="D302" s="38" t="inlineStr">
        <is>
          <t>Customer Risk</t>
        </is>
      </c>
      <c r="E302" s="38" t="inlineStr">
        <is>
          <t>Anti-Money Laundering - External</t>
        </is>
      </c>
      <c r="F302" s="38" t="b">
        <v>0</v>
      </c>
      <c r="G302" s="38" t="inlineStr">
        <is>
          <t>UTACSP_AMLE_6&gt;0</t>
        </is>
      </c>
      <c r="H302" s="38" t="inlineStr">
        <is>
          <t>“Please indicate the total number of companies or other legal entities or arrangements that your entity formed during the previous calendar year.” (UTACSP_AMLE_6) is greater than “0”</t>
        </is>
      </c>
      <c r="I302" s="38" t="inlineStr">
        <is>
          <t>Conditional</t>
        </is>
      </c>
      <c r="J302" s="38" t="inlineStr">
        <is>
          <t>integer</t>
        </is>
      </c>
      <c r="K302" s="38" t="inlineStr"/>
      <c r="L302" s="38" t="inlineStr"/>
      <c r="M302" s="38" t="inlineStr"/>
      <c r="N302" s="38" t="inlineStr">
        <is>
          <t>10</t>
        </is>
      </c>
      <c r="O302" s="38" t="inlineStr">
        <is>
          <t>0</t>
        </is>
      </c>
      <c r="P302" s="38" t="inlineStr"/>
      <c r="Q302" s="38" t="inlineStr"/>
      <c r="R302" s="38" t="inlineStr"/>
      <c r="S302" s="38" t="inlineStr"/>
      <c r="T302" s="38" t="inlineStr"/>
      <c r="U302" s="38" t="inlineStr"/>
    </row>
    <row r="303">
      <c r="A303" s="26" t="inlineStr">
        <is>
          <t>UTACSP_AMLE_42_v1</t>
        </is>
      </c>
      <c r="B303" s="39" t="inlineStr">
        <is>
          <t>Please list the number of companies or other legal entities or arrangements that your entity formed during the previous calendar year which were intended to be involved in licensed activities.</t>
        </is>
      </c>
      <c r="C303" s="39" t="inlineStr">
        <is>
          <t>Where a customer is involved in more than one of the activities listed in questions CSP_AML_42 to CSP_AML_48, the same customer should be counted under each applicable activity.</t>
        </is>
      </c>
      <c r="D303" s="39" t="inlineStr">
        <is>
          <t>Customer Risk</t>
        </is>
      </c>
      <c r="E303" s="39" t="inlineStr">
        <is>
          <t>Anti-Money Laundering - External</t>
        </is>
      </c>
      <c r="F303" s="39" t="b">
        <v>0</v>
      </c>
      <c r="G303" s="39" t="inlineStr">
        <is>
          <t>UTACSP_AMLE_6&gt;0</t>
        </is>
      </c>
      <c r="H303" s="39" t="inlineStr">
        <is>
          <t>“Please indicate the total number of companies or other legal entities or arrangements that your entity formed during the previous calendar year.” (UTACSP_AMLE_6) is greater than “0”</t>
        </is>
      </c>
      <c r="I303" s="39" t="inlineStr">
        <is>
          <t>Conditional</t>
        </is>
      </c>
      <c r="J303" s="39" t="inlineStr">
        <is>
          <t>integer</t>
        </is>
      </c>
      <c r="K303" s="39" t="inlineStr"/>
      <c r="L303" s="39" t="inlineStr"/>
      <c r="M303" s="39" t="inlineStr"/>
      <c r="N303" s="39" t="inlineStr">
        <is>
          <t>10</t>
        </is>
      </c>
      <c r="O303" s="39" t="inlineStr">
        <is>
          <t>0</t>
        </is>
      </c>
      <c r="P303" s="39" t="inlineStr"/>
      <c r="Q303" s="39" t="inlineStr"/>
      <c r="R303" s="39" t="inlineStr"/>
      <c r="S303" s="39" t="inlineStr"/>
      <c r="T303" s="39" t="inlineStr"/>
      <c r="U303" s="39" t="inlineStr"/>
    </row>
    <row r="304">
      <c r="A304" s="37" t="inlineStr">
        <is>
          <t>UTACSP_AMLE_43_v1</t>
        </is>
      </c>
      <c r="B304" s="38" t="inlineStr">
        <is>
          <t>Please list the number of companies or other legal entities or arrangements that your entity formed during the previous calendar year which were intended to be involved in cash intensive activities.</t>
        </is>
      </c>
      <c r="C304" s="38" t="inlineStr">
        <is>
          <t>Where a customer is involved in more than one of the activities listed in questions CSP_AML_42 to CSP_AML_48, the same customer should be counted under each applicable activity.</t>
        </is>
      </c>
      <c r="D304" s="38" t="inlineStr">
        <is>
          <t>Customer Risk</t>
        </is>
      </c>
      <c r="E304" s="38" t="inlineStr">
        <is>
          <t>Anti-Money Laundering - External</t>
        </is>
      </c>
      <c r="F304" s="38" t="b">
        <v>0</v>
      </c>
      <c r="G304" s="38" t="inlineStr">
        <is>
          <t>UTACSP_AMLE_6&gt;0</t>
        </is>
      </c>
      <c r="H304" s="38" t="inlineStr">
        <is>
          <t>“Please indicate the total number of companies or other legal entities or arrangements that your entity formed during the previous calendar year.” (UTACSP_AMLE_6) is greater than “0”</t>
        </is>
      </c>
      <c r="I304" s="38" t="inlineStr">
        <is>
          <t>Conditional</t>
        </is>
      </c>
      <c r="J304" s="38" t="inlineStr">
        <is>
          <t>integer</t>
        </is>
      </c>
      <c r="K304" s="38" t="inlineStr"/>
      <c r="L304" s="38" t="inlineStr"/>
      <c r="M304" s="38" t="inlineStr"/>
      <c r="N304" s="38" t="inlineStr">
        <is>
          <t>10</t>
        </is>
      </c>
      <c r="O304" s="38" t="inlineStr">
        <is>
          <t>0</t>
        </is>
      </c>
      <c r="P304" s="38" t="inlineStr"/>
      <c r="Q304" s="38" t="inlineStr"/>
      <c r="R304" s="38" t="inlineStr"/>
      <c r="S304" s="38" t="inlineStr"/>
      <c r="T304" s="38" t="inlineStr"/>
      <c r="U304" s="38" t="inlineStr"/>
    </row>
    <row r="305">
      <c r="A305" s="26" t="inlineStr">
        <is>
          <t>UTACSP_AMLE_44_v1</t>
        </is>
      </c>
      <c r="B305" s="39" t="inlineStr">
        <is>
          <t>Please list the number of companies or other legal entities or arrangements that your entity formed during the previous calendar year which were intended to be involved in consulting, marketing and advisory activities.</t>
        </is>
      </c>
      <c r="C305" s="39" t="inlineStr">
        <is>
          <t>Where a customer is involved in more than one of the activities listed in questions CSP_AML_42 to CSP_AML_48, the same customer should be counted under each applicable activity.</t>
        </is>
      </c>
      <c r="D305" s="39" t="inlineStr">
        <is>
          <t>Customer Risk</t>
        </is>
      </c>
      <c r="E305" s="39" t="inlineStr">
        <is>
          <t>Anti-Money Laundering - External</t>
        </is>
      </c>
      <c r="F305" s="39" t="b">
        <v>0</v>
      </c>
      <c r="G305" s="39" t="inlineStr">
        <is>
          <t>UTACSP_AMLE_6&gt;0</t>
        </is>
      </c>
      <c r="H305" s="39" t="inlineStr">
        <is>
          <t>“Please indicate the total number of companies or other legal entities or arrangements that your entity formed during the previous calendar year.” (UTACSP_AMLE_6) is greater than “0”</t>
        </is>
      </c>
      <c r="I305" s="39" t="inlineStr">
        <is>
          <t>Conditional</t>
        </is>
      </c>
      <c r="J305" s="39" t="inlineStr">
        <is>
          <t>integer</t>
        </is>
      </c>
      <c r="K305" s="39" t="inlineStr"/>
      <c r="L305" s="39" t="inlineStr"/>
      <c r="M305" s="39" t="inlineStr"/>
      <c r="N305" s="39" t="inlineStr">
        <is>
          <t>10</t>
        </is>
      </c>
      <c r="O305" s="39" t="inlineStr">
        <is>
          <t>0</t>
        </is>
      </c>
      <c r="P305" s="39" t="inlineStr"/>
      <c r="Q305" s="39" t="inlineStr"/>
      <c r="R305" s="39" t="inlineStr"/>
      <c r="S305" s="39" t="inlineStr"/>
      <c r="T305" s="39" t="inlineStr"/>
      <c r="U305" s="39" t="inlineStr"/>
    </row>
    <row r="306">
      <c r="A306" s="37" t="inlineStr">
        <is>
          <t>UTACSP_AMLE_45_v1</t>
        </is>
      </c>
      <c r="B306" s="38" t="inlineStr">
        <is>
          <t>Please list the number of companies or other legal entities or arrangements that your entity formed during the previous calendar year which were intended to be involved in import/export activities.</t>
        </is>
      </c>
      <c r="C306" s="38" t="inlineStr">
        <is>
          <t>Where a customer is involved in more than one of the activities listed in questions CSP_AML_42 to CSP_AML_48, the same customer should be counted under each applicable activity.</t>
        </is>
      </c>
      <c r="D306" s="38" t="inlineStr">
        <is>
          <t>Customer Risk</t>
        </is>
      </c>
      <c r="E306" s="38" t="inlineStr">
        <is>
          <t>Anti-Money Laundering - External</t>
        </is>
      </c>
      <c r="F306" s="38" t="b">
        <v>0</v>
      </c>
      <c r="G306" s="38" t="inlineStr">
        <is>
          <t>UTACSP_AMLE_6&gt;0</t>
        </is>
      </c>
      <c r="H306" s="38" t="inlineStr">
        <is>
          <t>“Please indicate the total number of companies or other legal entities or arrangements that your entity formed during the previous calendar year.” (UTACSP_AMLE_6) is greater than “0”</t>
        </is>
      </c>
      <c r="I306" s="38" t="inlineStr">
        <is>
          <t>Conditional</t>
        </is>
      </c>
      <c r="J306" s="38" t="inlineStr">
        <is>
          <t>integer</t>
        </is>
      </c>
      <c r="K306" s="38" t="inlineStr"/>
      <c r="L306" s="38" t="inlineStr"/>
      <c r="M306" s="38" t="inlineStr"/>
      <c r="N306" s="38" t="inlineStr">
        <is>
          <t>10</t>
        </is>
      </c>
      <c r="O306" s="38" t="inlineStr">
        <is>
          <t>0</t>
        </is>
      </c>
      <c r="P306" s="38" t="inlineStr"/>
      <c r="Q306" s="38" t="inlineStr"/>
      <c r="R306" s="38" t="inlineStr"/>
      <c r="S306" s="38" t="inlineStr"/>
      <c r="T306" s="38" t="inlineStr"/>
      <c r="U306" s="38" t="inlineStr"/>
    </row>
    <row r="307">
      <c r="A307" s="26" t="inlineStr">
        <is>
          <t>UTACSP_AMLE_46_v1</t>
        </is>
      </c>
      <c r="B307" s="39" t="inlineStr">
        <is>
          <t>Please list the number of companies or other legal entities or arrangements that your entity formed during the previous calendar year which were intended to be involved in manufacturing activities.</t>
        </is>
      </c>
      <c r="C307" s="39" t="inlineStr">
        <is>
          <t>Where a customer is involved in more than one of the activities listed in questions CSP_AML_42 to CSP_AML_48, the same customer should be counted under each applicable activity.</t>
        </is>
      </c>
      <c r="D307" s="39" t="inlineStr">
        <is>
          <t>Customer Risk</t>
        </is>
      </c>
      <c r="E307" s="39" t="inlineStr">
        <is>
          <t>Anti-Money Laundering - External</t>
        </is>
      </c>
      <c r="F307" s="39" t="b">
        <v>0</v>
      </c>
      <c r="G307" s="39" t="inlineStr">
        <is>
          <t>UTACSP_AMLE_6&gt;0</t>
        </is>
      </c>
      <c r="H307" s="39" t="inlineStr">
        <is>
          <t>“Please indicate the total number of companies or other legal entities or arrangements that your entity formed during the previous calendar year.” (UTACSP_AMLE_6) is greater than “0”</t>
        </is>
      </c>
      <c r="I307" s="39" t="inlineStr">
        <is>
          <t>Conditional</t>
        </is>
      </c>
      <c r="J307" s="39" t="inlineStr">
        <is>
          <t>integer</t>
        </is>
      </c>
      <c r="K307" s="39" t="inlineStr"/>
      <c r="L307" s="39" t="inlineStr"/>
      <c r="M307" s="39" t="inlineStr"/>
      <c r="N307" s="39" t="inlineStr">
        <is>
          <t>10</t>
        </is>
      </c>
      <c r="O307" s="39" t="inlineStr">
        <is>
          <t>0</t>
        </is>
      </c>
      <c r="P307" s="39" t="inlineStr"/>
      <c r="Q307" s="39" t="inlineStr"/>
      <c r="R307" s="39" t="inlineStr"/>
      <c r="S307" s="39" t="inlineStr"/>
      <c r="T307" s="39" t="inlineStr"/>
      <c r="U307" s="39" t="inlineStr"/>
    </row>
    <row r="308">
      <c r="A308" s="37" t="inlineStr">
        <is>
          <t>UTACSP_AMLE_47_v1</t>
        </is>
      </c>
      <c r="B308" s="38" t="inlineStr">
        <is>
          <t>Please list the number of companies or other legal entities or arrangements that your entity formed during the previous calendar year which were intended to operate as holding entities.</t>
        </is>
      </c>
      <c r="C308" s="38" t="inlineStr">
        <is>
          <t>Where a customer is involved in more than one of the activities listed in questions CSP_AML_42 to CSP_AML_48, the same customer should be counted under each applicable activity.</t>
        </is>
      </c>
      <c r="D308" s="38" t="inlineStr">
        <is>
          <t>Customer Risk</t>
        </is>
      </c>
      <c r="E308" s="38" t="inlineStr">
        <is>
          <t>Anti-Money Laundering - External</t>
        </is>
      </c>
      <c r="F308" s="38" t="b">
        <v>0</v>
      </c>
      <c r="G308" s="38" t="inlineStr">
        <is>
          <t>UTACSP_AMLE_6&gt;0</t>
        </is>
      </c>
      <c r="H308" s="38" t="inlineStr">
        <is>
          <t>“Please indicate the total number of companies or other legal entities or arrangements that your entity formed during the previous calendar year.” (UTACSP_AMLE_6) is greater than “0”</t>
        </is>
      </c>
      <c r="I308" s="38" t="inlineStr">
        <is>
          <t>Conditional</t>
        </is>
      </c>
      <c r="J308" s="38" t="inlineStr">
        <is>
          <t>integer</t>
        </is>
      </c>
      <c r="K308" s="38" t="inlineStr"/>
      <c r="L308" s="38" t="inlineStr"/>
      <c r="M308" s="38" t="inlineStr"/>
      <c r="N308" s="38" t="inlineStr">
        <is>
          <t>10</t>
        </is>
      </c>
      <c r="O308" s="38" t="inlineStr">
        <is>
          <t>0</t>
        </is>
      </c>
      <c r="P308" s="38" t="inlineStr"/>
      <c r="Q308" s="38" t="inlineStr"/>
      <c r="R308" s="38" t="inlineStr"/>
      <c r="S308" s="38" t="inlineStr"/>
      <c r="T308" s="38" t="inlineStr"/>
      <c r="U308" s="38" t="inlineStr"/>
    </row>
    <row r="309">
      <c r="A309" s="26" t="inlineStr">
        <is>
          <t>UTACSP_AMLE_48_v1</t>
        </is>
      </c>
      <c r="B309" s="39" t="inlineStr">
        <is>
          <t>Please list the number of companies or other legal entities or arrangements that your entity formed during the previous calendar year which were intended to operate in or trade dual-use items.</t>
        </is>
      </c>
      <c r="C309" s="39" t="inlineStr">
        <is>
          <t>Where a customer is involved in more than one of the activities listed in questions CSP_AML_42 to CSP_AML_48, the same customer should be counted under each applicable activity.</t>
        </is>
      </c>
      <c r="D309" s="39" t="inlineStr">
        <is>
          <t>Customer Risk</t>
        </is>
      </c>
      <c r="E309" s="39" t="inlineStr">
        <is>
          <t>Anti-Money Laundering - External</t>
        </is>
      </c>
      <c r="F309" s="39" t="b">
        <v>0</v>
      </c>
      <c r="G309" s="39" t="inlineStr">
        <is>
          <t>UTACSP_AMLE_6&gt;0</t>
        </is>
      </c>
      <c r="H309" s="39" t="inlineStr">
        <is>
          <t>“Please indicate the total number of companies or other legal entities or arrangements that your entity formed during the previous calendar year.” (UTACSP_AMLE_6) is greater than “0”</t>
        </is>
      </c>
      <c r="I309" s="39" t="inlineStr">
        <is>
          <t>Conditional</t>
        </is>
      </c>
      <c r="J309" s="39" t="inlineStr">
        <is>
          <t>integer</t>
        </is>
      </c>
      <c r="K309" s="39" t="inlineStr"/>
      <c r="L309" s="39" t="inlineStr"/>
      <c r="M309" s="39" t="inlineStr"/>
      <c r="N309" s="39" t="inlineStr">
        <is>
          <t>10</t>
        </is>
      </c>
      <c r="O309" s="39" t="inlineStr">
        <is>
          <t>0</t>
        </is>
      </c>
      <c r="P309" s="39" t="inlineStr"/>
      <c r="Q309" s="39" t="inlineStr"/>
      <c r="R309" s="39" t="inlineStr"/>
      <c r="S309" s="39" t="inlineStr"/>
      <c r="T309" s="39" t="inlineStr"/>
      <c r="U309" s="39" t="inlineStr"/>
    </row>
    <row r="310">
      <c r="A310" s="37" t="inlineStr">
        <is>
          <t>UTACSP_AMLE_49_v1</t>
        </is>
      </c>
      <c r="B310" s="38" t="inlineStr">
        <is>
          <t>Please list the number of companies or other legal entities or arrangements that your entity formed during the previous calendar year which were intended to be involved in other activities not covered in questions CSP_AML_42 to CSP_AML_48 above.</t>
        </is>
      </c>
      <c r="C310" s="38" t="inlineStr">
        <is>
          <t>Further explanation of label not specified. Please refer to question text in label column.</t>
        </is>
      </c>
      <c r="D310" s="38" t="inlineStr">
        <is>
          <t>Customer Risk</t>
        </is>
      </c>
      <c r="E310" s="38" t="inlineStr">
        <is>
          <t>Anti-Money Laundering - External</t>
        </is>
      </c>
      <c r="F310" s="38" t="b">
        <v>0</v>
      </c>
      <c r="G310" s="38" t="inlineStr">
        <is>
          <t>UTACSP_AMLE_6&gt;0</t>
        </is>
      </c>
      <c r="H310" s="38" t="inlineStr">
        <is>
          <t>“Please indicate the total number of companies or other legal entities or arrangements that your entity formed during the previous calendar year.” (UTACSP_AMLE_6) is greater than “0”</t>
        </is>
      </c>
      <c r="I310" s="38" t="inlineStr">
        <is>
          <t>Conditional</t>
        </is>
      </c>
      <c r="J310" s="38" t="inlineStr">
        <is>
          <t>integer</t>
        </is>
      </c>
      <c r="K310" s="38" t="inlineStr"/>
      <c r="L310" s="38" t="inlineStr"/>
      <c r="M310" s="38" t="inlineStr"/>
      <c r="N310" s="38" t="inlineStr">
        <is>
          <t>10</t>
        </is>
      </c>
      <c r="O310" s="38" t="inlineStr">
        <is>
          <t>0</t>
        </is>
      </c>
      <c r="P310" s="38" t="inlineStr"/>
      <c r="Q310" s="38" t="inlineStr"/>
      <c r="R310" s="38" t="inlineStr"/>
      <c r="S310" s="38" t="inlineStr"/>
      <c r="T310" s="38" t="inlineStr"/>
      <c r="U310" s="38" t="inlineStr"/>
    </row>
    <row r="311">
      <c r="A311" s="26" t="inlineStr">
        <is>
          <t>UTACSP_AMLE_50_v1</t>
        </is>
      </c>
      <c r="B311" s="39" t="inlineStr">
        <is>
          <t>Please list the number of customers to whom your entity was providing a registered office, a business correspondence or administrative address and other related services as at end of the previous calendar year, who have not met their financial statements reporting requirements with the Malta Business Registry for the last financial year for which reporting was due.</t>
        </is>
      </c>
      <c r="C311" s="39" t="inlineStr">
        <is>
          <t>Guidance Note: A private company with an accounting period ending on 31 December 2025, would need to file its accounts latest by 12 December 2026. Thus, when filling in the REQ 2027 in April 2027 in respect of the year 2026, Subject Persons are required to indicate the number of customers who did not file their financial statements for financial year 2025. Similarly for other reporting periods, i.e. any financial statements that were due to be reported at any point in 2026 and were not reported.</t>
        </is>
      </c>
      <c r="D311" s="39" t="inlineStr">
        <is>
          <t>Customer Risk</t>
        </is>
      </c>
      <c r="E311" s="39" t="inlineStr">
        <is>
          <t>Anti-Money Laundering - External</t>
        </is>
      </c>
      <c r="F311" s="39" t="b">
        <v>0</v>
      </c>
      <c r="G311" s="39" t="inlineStr">
        <is>
          <t>UTACSP_AMLE_8&gt;0</t>
        </is>
      </c>
      <c r="H311" s="39" t="inlineStr">
        <is>
          <t>“Please indicate the total number of customers to whom your entity provided registered office, business correspondence or administrative address services as at end of the previous calendar year.” (UTACSP_AMLE_8) is greater than “0”</t>
        </is>
      </c>
      <c r="I311" s="39" t="inlineStr">
        <is>
          <t>Conditional</t>
        </is>
      </c>
      <c r="J311" s="39" t="inlineStr">
        <is>
          <t>integer</t>
        </is>
      </c>
      <c r="K311" s="39" t="inlineStr"/>
      <c r="L311" s="39" t="inlineStr"/>
      <c r="M311" s="39" t="inlineStr"/>
      <c r="N311" s="39" t="inlineStr">
        <is>
          <t>10</t>
        </is>
      </c>
      <c r="O311" s="39" t="inlineStr">
        <is>
          <t>0</t>
        </is>
      </c>
      <c r="P311" s="39" t="inlineStr"/>
      <c r="Q311" s="39" t="inlineStr"/>
      <c r="R311" s="39" t="inlineStr"/>
      <c r="S311" s="39" t="inlineStr"/>
      <c r="T311" s="39" t="inlineStr"/>
      <c r="U311" s="39" t="inlineStr"/>
    </row>
    <row r="312">
      <c r="A312" s="37" t="inlineStr">
        <is>
          <t>UTACSP_AMLE_51_v1</t>
        </is>
      </c>
      <c r="B312" s="38" t="inlineStr">
        <is>
          <t>Please list the total number of customers to whom your entity provided registered office, a business correspondence or administrative address and other related services as at end of the previous calendar year and who were subject to change in beneficial ownership during the previous calendar year.</t>
        </is>
      </c>
      <c r="C312" s="38" t="inlineStr">
        <is>
          <t>Further explanation of label not specified. Please refer to question text in label column.</t>
        </is>
      </c>
      <c r="D312" s="38" t="inlineStr">
        <is>
          <t>Customer Risk</t>
        </is>
      </c>
      <c r="E312" s="38" t="inlineStr">
        <is>
          <t>Anti-Money Laundering - External</t>
        </is>
      </c>
      <c r="F312" s="38" t="b">
        <v>0</v>
      </c>
      <c r="G312" s="38" t="inlineStr">
        <is>
          <t>UTACSP_AMLE_8&gt;0</t>
        </is>
      </c>
      <c r="H312" s="38" t="inlineStr">
        <is>
          <t>“Please indicate the total number of customers to whom your entity provided registered office, business correspondence or administrative address services as at end of the previous calendar year.” (UTACSP_AMLE_8) is greater than “0”</t>
        </is>
      </c>
      <c r="I312" s="38" t="inlineStr">
        <is>
          <t>Conditional</t>
        </is>
      </c>
      <c r="J312" s="38" t="inlineStr">
        <is>
          <t>integer</t>
        </is>
      </c>
      <c r="K312" s="38" t="inlineStr"/>
      <c r="L312" s="38" t="inlineStr"/>
      <c r="M312" s="38" t="inlineStr"/>
      <c r="N312" s="38" t="inlineStr">
        <is>
          <t>10</t>
        </is>
      </c>
      <c r="O312" s="38" t="inlineStr">
        <is>
          <t>0</t>
        </is>
      </c>
      <c r="P312" s="38" t="inlineStr"/>
      <c r="Q312" s="38" t="inlineStr"/>
      <c r="R312" s="38" t="inlineStr"/>
      <c r="S312" s="38" t="inlineStr"/>
      <c r="T312" s="38" t="inlineStr"/>
      <c r="U312" s="38" t="inlineStr"/>
    </row>
    <row r="313">
      <c r="A313" s="26" t="inlineStr">
        <is>
          <t>UTACSP_AMLE_52_v1</t>
        </is>
      </c>
      <c r="B313" s="39" t="inlineStr">
        <is>
          <t>Please list the total number of customers to whom your entity was providing a registered office, a business correspondence or administrative address and other related services as at the end of the previous calendar year, where the customer's director was considered to be the SMO (Tier 3 in the beneficial ownership determination)?</t>
        </is>
      </c>
      <c r="C313" s="39" t="inlineStr">
        <is>
          <t>Further explanation of label not specified. Please refer to question text in label column.</t>
        </is>
      </c>
      <c r="D313" s="39" t="inlineStr">
        <is>
          <t>Customer Risk</t>
        </is>
      </c>
      <c r="E313" s="39" t="inlineStr">
        <is>
          <t>Anti-Money Laundering - External</t>
        </is>
      </c>
      <c r="F313" s="39" t="b">
        <v>0</v>
      </c>
      <c r="G313" s="39" t="inlineStr">
        <is>
          <t>UTACSP_AMLE_8&gt;0</t>
        </is>
      </c>
      <c r="H313" s="39" t="inlineStr">
        <is>
          <t>“Please indicate the total number of customers to whom your entity provided registered office, business correspondence or administrative address services as at end of the previous calendar year.” (UTACSP_AMLE_8) is greater than “0”</t>
        </is>
      </c>
      <c r="I313" s="39" t="inlineStr">
        <is>
          <t>Conditional</t>
        </is>
      </c>
      <c r="J313" s="39" t="inlineStr">
        <is>
          <t>integer</t>
        </is>
      </c>
      <c r="K313" s="39" t="inlineStr"/>
      <c r="L313" s="39" t="inlineStr"/>
      <c r="M313" s="39" t="inlineStr"/>
      <c r="N313" s="39" t="inlineStr">
        <is>
          <t>10</t>
        </is>
      </c>
      <c r="O313" s="39" t="inlineStr">
        <is>
          <t>0</t>
        </is>
      </c>
      <c r="P313" s="39" t="inlineStr"/>
      <c r="Q313" s="39" t="inlineStr"/>
      <c r="R313" s="39" t="inlineStr"/>
      <c r="S313" s="39" t="inlineStr"/>
      <c r="T313" s="39" t="inlineStr"/>
      <c r="U313" s="39" t="inlineStr"/>
    </row>
    <row r="314">
      <c r="A314" s="37" t="inlineStr">
        <is>
          <t>UTACSP_AMLE_53_v1</t>
        </is>
      </c>
      <c r="B314" s="38" t="inlineStr">
        <is>
          <t>Please list the total number of customers for whom your entity acted as or arranged for another person to act as secretary of a company or in a similar position as at the end of the previous calendar year, where a Board of Directors meeting was not held during the previous calendar year.</t>
        </is>
      </c>
      <c r="C314" s="38" t="inlineStr">
        <is>
          <t>Further explanation of label not specified. Please refer to question text in label column.</t>
        </is>
      </c>
      <c r="D314" s="38" t="inlineStr">
        <is>
          <t>Customer Risk</t>
        </is>
      </c>
      <c r="E314" s="38" t="inlineStr">
        <is>
          <t>Anti-Money Laundering - External</t>
        </is>
      </c>
      <c r="F314" s="38" t="b">
        <v>0</v>
      </c>
      <c r="G314" s="38" t="inlineStr">
        <is>
          <t>UTACSP_AMLE_11&gt;0</t>
        </is>
      </c>
      <c r="H314" s="38" t="inlineStr">
        <is>
          <t>“Please indicate the total number of customers as at the end of the previous calendar year for whom your entity acted as or arranged for another person to act as secretary of a company or in a similar position .” (UTACSP_AMLE_11) is greater than “0”</t>
        </is>
      </c>
      <c r="I314" s="38" t="inlineStr">
        <is>
          <t>Conditional</t>
        </is>
      </c>
      <c r="J314" s="38" t="inlineStr">
        <is>
          <t>integer</t>
        </is>
      </c>
      <c r="K314" s="38" t="inlineStr"/>
      <c r="L314" s="38" t="inlineStr"/>
      <c r="M314" s="38" t="inlineStr"/>
      <c r="N314" s="38" t="inlineStr">
        <is>
          <t>10</t>
        </is>
      </c>
      <c r="O314" s="38" t="inlineStr">
        <is>
          <t>0</t>
        </is>
      </c>
      <c r="P314" s="38" t="inlineStr"/>
      <c r="Q314" s="38" t="inlineStr"/>
      <c r="R314" s="38" t="inlineStr"/>
      <c r="S314" s="38" t="inlineStr"/>
      <c r="T314" s="38" t="inlineStr"/>
      <c r="U314" s="38" t="inlineStr"/>
    </row>
    <row r="315">
      <c r="A315" s="26" t="inlineStr">
        <is>
          <t>UTACSP_AMLE_54_v1</t>
        </is>
      </c>
      <c r="B315" s="39" t="inlineStr">
        <is>
          <t>Please list the total number of customers for whom your entity acted as or arranged for another person to act as secretary of a company or in a similar position as at the end of the previous calendar year, where the customer's director was considered to be the SMO (Tier 3 in the beneficial ownership determination)?</t>
        </is>
      </c>
      <c r="C315" s="39" t="inlineStr">
        <is>
          <t>Further explanation of label not specified. Please refer to question text in label column.</t>
        </is>
      </c>
      <c r="D315" s="39" t="inlineStr">
        <is>
          <t>Customer Risk</t>
        </is>
      </c>
      <c r="E315" s="39" t="inlineStr">
        <is>
          <t>Anti-Money Laundering - External</t>
        </is>
      </c>
      <c r="F315" s="39" t="b">
        <v>0</v>
      </c>
      <c r="G315" s="39" t="inlineStr">
        <is>
          <t>UTACSP_AMLE_11&gt;0</t>
        </is>
      </c>
      <c r="H315" s="39" t="inlineStr">
        <is>
          <t>“Please indicate the total number of customers as at the end of the previous calendar year for whom your entity acted as or arranged for another person to act as secretary of a company or in a similar position .” (UTACSP_AMLE_11) is greater than “0”</t>
        </is>
      </c>
      <c r="I315" s="39" t="inlineStr">
        <is>
          <t>Conditional</t>
        </is>
      </c>
      <c r="J315" s="39" t="inlineStr">
        <is>
          <t>integer</t>
        </is>
      </c>
      <c r="K315" s="39" t="inlineStr"/>
      <c r="L315" s="39" t="inlineStr"/>
      <c r="M315" s="39" t="inlineStr"/>
      <c r="N315" s="39" t="inlineStr">
        <is>
          <t>10</t>
        </is>
      </c>
      <c r="O315" s="39" t="inlineStr">
        <is>
          <t>0</t>
        </is>
      </c>
      <c r="P315" s="39" t="inlineStr"/>
      <c r="Q315" s="39" t="inlineStr"/>
      <c r="R315" s="39" t="inlineStr"/>
      <c r="S315" s="39" t="inlineStr"/>
      <c r="T315" s="39" t="inlineStr"/>
      <c r="U315" s="39" t="inlineStr"/>
    </row>
    <row r="316">
      <c r="A316" s="37" t="inlineStr">
        <is>
          <t>UTACSP_AMLE_55_v1</t>
        </is>
      </c>
      <c r="B316" s="38" t="inlineStr">
        <is>
          <t>Please list the total number of customers for whom your entity acted as or arranged for another person to act as secretary of a company or in a similar position as at the end of the previous calendar year and who were subject to change in beneficial ownership during the previous calendar year.</t>
        </is>
      </c>
      <c r="C316" s="38" t="inlineStr">
        <is>
          <t>Further explanation of label not specified. Please refer to question text in label column.</t>
        </is>
      </c>
      <c r="D316" s="38" t="inlineStr">
        <is>
          <t>Customer Risk</t>
        </is>
      </c>
      <c r="E316" s="38" t="inlineStr">
        <is>
          <t>Anti-Money Laundering - External</t>
        </is>
      </c>
      <c r="F316" s="38" t="b">
        <v>0</v>
      </c>
      <c r="G316" s="38" t="inlineStr">
        <is>
          <t>UTACSP_AMLE_11&gt;0</t>
        </is>
      </c>
      <c r="H316" s="38" t="inlineStr">
        <is>
          <t>“Please indicate the total number of customers as at the end of the previous calendar year for whom your entity acted as or arranged for another person to act as secretary of a company or in a similar position .” (UTACSP_AMLE_11) is greater than “0”</t>
        </is>
      </c>
      <c r="I316" s="38" t="inlineStr">
        <is>
          <t>Conditional</t>
        </is>
      </c>
      <c r="J316" s="38" t="inlineStr">
        <is>
          <t>integer</t>
        </is>
      </c>
      <c r="K316" s="38" t="inlineStr"/>
      <c r="L316" s="38" t="inlineStr"/>
      <c r="M316" s="38" t="inlineStr"/>
      <c r="N316" s="38" t="inlineStr">
        <is>
          <t>10</t>
        </is>
      </c>
      <c r="O316" s="38" t="inlineStr">
        <is>
          <t>0</t>
        </is>
      </c>
      <c r="P316" s="38" t="inlineStr"/>
      <c r="Q316" s="38" t="inlineStr"/>
      <c r="R316" s="38" t="inlineStr"/>
      <c r="S316" s="38" t="inlineStr"/>
      <c r="T316" s="38" t="inlineStr"/>
      <c r="U316" s="38" t="inlineStr"/>
    </row>
    <row r="317">
      <c r="A317" s="26" t="inlineStr">
        <is>
          <t>UTACSP_AMLE_56_v1</t>
        </is>
      </c>
      <c r="B317" s="39" t="inlineStr">
        <is>
          <t>Please list the number of customers for whom your entity acted as, or arranged for another person to act as director of a company, a partner in a partnership or in a similar position as at the end of the previous calendar year, who raised capital through Initial Coin Offerings (ICOs), Securitised Coin Offerings (SCOs) and/or crowdfunding.</t>
        </is>
      </c>
      <c r="C317" s="39" t="inlineStr">
        <is>
          <t>Further explanation of label not specified. Please refer to question text in label column.</t>
        </is>
      </c>
      <c r="D317" s="39" t="inlineStr">
        <is>
          <t>Customer Risk</t>
        </is>
      </c>
      <c r="E317" s="39" t="inlineStr">
        <is>
          <t>Anti-Money Laundering - External</t>
        </is>
      </c>
      <c r="F317" s="39" t="b">
        <v>0</v>
      </c>
      <c r="G317" s="39" t="inlineStr">
        <is>
          <t>UTACSP_AMLE_13&gt;0</t>
        </is>
      </c>
      <c r="H317" s="39" t="inlineStr">
        <is>
          <t>“Please indicate the total number of directorship positions held for customers during the previous calendar year.” (UTACSP_AMLE_13) is greater than “0”</t>
        </is>
      </c>
      <c r="I317" s="39" t="inlineStr">
        <is>
          <t>Conditional</t>
        </is>
      </c>
      <c r="J317" s="39" t="inlineStr">
        <is>
          <t>integer</t>
        </is>
      </c>
      <c r="K317" s="39" t="inlineStr"/>
      <c r="L317" s="39" t="inlineStr"/>
      <c r="M317" s="39" t="inlineStr"/>
      <c r="N317" s="39" t="inlineStr">
        <is>
          <t>10</t>
        </is>
      </c>
      <c r="O317" s="39" t="inlineStr">
        <is>
          <t>0</t>
        </is>
      </c>
      <c r="P317" s="39" t="inlineStr"/>
      <c r="Q317" s="39" t="inlineStr"/>
      <c r="R317" s="39" t="inlineStr"/>
      <c r="S317" s="39" t="inlineStr"/>
      <c r="T317" s="39" t="inlineStr"/>
      <c r="U317" s="39" t="inlineStr"/>
    </row>
    <row r="318">
      <c r="A318" s="37" t="inlineStr">
        <is>
          <t>UTACSP_AMLE_57_v1</t>
        </is>
      </c>
      <c r="B318" s="38" t="inlineStr">
        <is>
          <t>Please list the number of customers for whom your entity acted as, or arranged for another person to act as director of a company, a partner in a partnership or in a similar position as at the end of the previous calendar year and who do not hold a bank/payment account in Malta.</t>
        </is>
      </c>
      <c r="C318" s="38" t="inlineStr">
        <is>
          <t>Further explanation of label not specified. Please refer to question text in label column.</t>
        </is>
      </c>
      <c r="D318" s="38" t="inlineStr">
        <is>
          <t>Customer Risk</t>
        </is>
      </c>
      <c r="E318" s="38" t="inlineStr">
        <is>
          <t>Anti-Money Laundering - External</t>
        </is>
      </c>
      <c r="F318" s="38" t="b">
        <v>0</v>
      </c>
      <c r="G318" s="38" t="inlineStr">
        <is>
          <t>UTACSP_AMLE_13&gt;0</t>
        </is>
      </c>
      <c r="H318" s="38" t="inlineStr">
        <is>
          <t>“Please indicate the total number of directorship positions held for customers during the previous calendar year.” (UTACSP_AMLE_13) is greater than “0”</t>
        </is>
      </c>
      <c r="I318" s="38" t="inlineStr">
        <is>
          <t>Conditional</t>
        </is>
      </c>
      <c r="J318" s="38" t="inlineStr">
        <is>
          <t>integer</t>
        </is>
      </c>
      <c r="K318" s="38" t="inlineStr"/>
      <c r="L318" s="38" t="inlineStr"/>
      <c r="M318" s="38" t="inlineStr"/>
      <c r="N318" s="38" t="inlineStr">
        <is>
          <t>10</t>
        </is>
      </c>
      <c r="O318" s="38" t="inlineStr">
        <is>
          <t>0</t>
        </is>
      </c>
      <c r="P318" s="38" t="inlineStr"/>
      <c r="Q318" s="38" t="inlineStr"/>
      <c r="R318" s="38" t="inlineStr"/>
      <c r="S318" s="38" t="inlineStr"/>
      <c r="T318" s="38" t="inlineStr"/>
      <c r="U318" s="38" t="inlineStr"/>
    </row>
    <row r="319">
      <c r="A319" s="26" t="inlineStr">
        <is>
          <t>UTACSP_AMLE_58_v1</t>
        </is>
      </c>
      <c r="B319" s="39" t="inlineStr">
        <is>
          <t>Please list the number of customers for whom your entity acted as, or arranged for another person to act as director of a company, a partner in a partnership or in a similar position as at the end of the previous calendar year, who use crypto accounts.</t>
        </is>
      </c>
      <c r="C319" s="39" t="inlineStr">
        <is>
          <t>Further explanation of label not specified. Please refer to question text in label column.</t>
        </is>
      </c>
      <c r="D319" s="39" t="inlineStr">
        <is>
          <t>Customer Risk</t>
        </is>
      </c>
      <c r="E319" s="39" t="inlineStr">
        <is>
          <t>Anti-Money Laundering - External</t>
        </is>
      </c>
      <c r="F319" s="39" t="b">
        <v>0</v>
      </c>
      <c r="G319" s="39" t="inlineStr">
        <is>
          <t>UTACSP_AMLE_13&gt;0</t>
        </is>
      </c>
      <c r="H319" s="39" t="inlineStr">
        <is>
          <t>“Please indicate the total number of directorship positions held for customers during the previous calendar year.” (UTACSP_AMLE_13) is greater than “0”</t>
        </is>
      </c>
      <c r="I319" s="39" t="inlineStr">
        <is>
          <t>Conditional</t>
        </is>
      </c>
      <c r="J319" s="39" t="inlineStr">
        <is>
          <t>integer</t>
        </is>
      </c>
      <c r="K319" s="39" t="inlineStr"/>
      <c r="L319" s="39" t="inlineStr"/>
      <c r="M319" s="39" t="inlineStr"/>
      <c r="N319" s="39" t="inlineStr">
        <is>
          <t>10</t>
        </is>
      </c>
      <c r="O319" s="39" t="inlineStr">
        <is>
          <t>0</t>
        </is>
      </c>
      <c r="P319" s="39" t="inlineStr"/>
      <c r="Q319" s="39" t="inlineStr"/>
      <c r="R319" s="39" t="inlineStr"/>
      <c r="S319" s="39" t="inlineStr"/>
      <c r="T319" s="39" t="inlineStr"/>
      <c r="U319" s="39" t="inlineStr"/>
    </row>
    <row r="320">
      <c r="A320" s="37" t="inlineStr">
        <is>
          <t>UTACSP_AMLE_59_v1</t>
        </is>
      </c>
      <c r="B320" s="38" t="inlineStr">
        <is>
          <t>Please list the number of customers for whom your entity acted as, or arranged for another person to act as director of a company, a partner in a partnership or in a similar position as at the end of the previous calendar year, who had loans issued by non-financial institutions (both legal and natural persons or legal arrangements).</t>
        </is>
      </c>
      <c r="C320" s="38" t="inlineStr">
        <is>
          <t>Note: Question to be replied to only by directors who have legal and judicial representation</t>
        </is>
      </c>
      <c r="D320" s="38" t="inlineStr">
        <is>
          <t>Customer Risk</t>
        </is>
      </c>
      <c r="E320" s="38" t="inlineStr">
        <is>
          <t>Anti-Money Laundering - External</t>
        </is>
      </c>
      <c r="F320" s="38" t="b">
        <v>0</v>
      </c>
      <c r="G320" s="38" t="inlineStr">
        <is>
          <t>UTACSP_AMLE_15&gt;0</t>
        </is>
      </c>
      <c r="H320" s="38" t="inlineStr">
        <is>
          <t>“In respect of director roles held or arranged for another person to hold such role, please indicate the number of customers as at the end of the previous calendar year, where the director is solely or jointly vested with the legal and judicial representation of the company” (UTACSP_AMLE_15) is greater than “0”</t>
        </is>
      </c>
      <c r="I320" s="38" t="inlineStr">
        <is>
          <t>Conditional</t>
        </is>
      </c>
      <c r="J320" s="38" t="inlineStr">
        <is>
          <t>integer</t>
        </is>
      </c>
      <c r="K320" s="38" t="inlineStr"/>
      <c r="L320" s="38" t="inlineStr"/>
      <c r="M320" s="38" t="inlineStr"/>
      <c r="N320" s="38" t="inlineStr">
        <is>
          <t>10</t>
        </is>
      </c>
      <c r="O320" s="38" t="inlineStr">
        <is>
          <t>0</t>
        </is>
      </c>
      <c r="P320" s="38" t="inlineStr"/>
      <c r="Q320" s="38" t="inlineStr"/>
      <c r="R320" s="38" t="inlineStr"/>
      <c r="S320" s="38" t="inlineStr"/>
      <c r="T320" s="38" t="inlineStr"/>
      <c r="U320" s="38" t="inlineStr"/>
    </row>
    <row r="321">
      <c r="A321" s="26" t="inlineStr">
        <is>
          <t>UTACSP_AMLE_60_v1</t>
        </is>
      </c>
      <c r="B321" s="39"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licensed activities.</t>
        </is>
      </c>
      <c r="C321" s="39" t="inlineStr">
        <is>
          <t>Where a customer is involved in more than one of the activities listed in questions CSP_AML_60 to CSP_AML_66, the same customer should be counted under each applicable activity.</t>
        </is>
      </c>
      <c r="D321" s="39" t="inlineStr">
        <is>
          <t>Customer Risk</t>
        </is>
      </c>
      <c r="E321" s="39" t="inlineStr">
        <is>
          <t>Anti-Money Laundering - External</t>
        </is>
      </c>
      <c r="F321" s="39" t="b">
        <v>0</v>
      </c>
      <c r="G321" s="39" t="inlineStr">
        <is>
          <t>UTACSP_AMLE_13&gt;0</t>
        </is>
      </c>
      <c r="H321" s="39" t="inlineStr">
        <is>
          <t>“Please indicate the total number of directorship positions held for customers during the previous calendar year.” (UTACSP_AMLE_13) is greater than “0”</t>
        </is>
      </c>
      <c r="I321" s="39" t="inlineStr">
        <is>
          <t>Conditional</t>
        </is>
      </c>
      <c r="J321" s="39" t="inlineStr">
        <is>
          <t>integer</t>
        </is>
      </c>
      <c r="K321" s="39" t="inlineStr"/>
      <c r="L321" s="39" t="inlineStr"/>
      <c r="M321" s="39" t="inlineStr"/>
      <c r="N321" s="39" t="inlineStr">
        <is>
          <t>10</t>
        </is>
      </c>
      <c r="O321" s="39" t="inlineStr">
        <is>
          <t>0</t>
        </is>
      </c>
      <c r="P321" s="39" t="inlineStr"/>
      <c r="Q321" s="39" t="inlineStr"/>
      <c r="R321" s="39" t="inlineStr"/>
      <c r="S321" s="39" t="inlineStr"/>
      <c r="T321" s="39" t="inlineStr"/>
      <c r="U321" s="39" t="inlineStr"/>
    </row>
    <row r="322">
      <c r="A322" s="37" t="inlineStr">
        <is>
          <t>UTACSP_AMLE_61_v1</t>
        </is>
      </c>
      <c r="B322" s="38"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cash intensive activities.</t>
        </is>
      </c>
      <c r="C322" s="38" t="inlineStr">
        <is>
          <t>Where a customer is involved in more than one of the activities listed in questions CSP_AML_60 to CSP_AML_66, the same customer should be counted under each applicable activity.</t>
        </is>
      </c>
      <c r="D322" s="38" t="inlineStr">
        <is>
          <t>Customer Risk</t>
        </is>
      </c>
      <c r="E322" s="38" t="inlineStr">
        <is>
          <t>Anti-Money Laundering - External</t>
        </is>
      </c>
      <c r="F322" s="38" t="b">
        <v>0</v>
      </c>
      <c r="G322" s="38" t="inlineStr">
        <is>
          <t>UTACSP_AMLE_13&gt;0</t>
        </is>
      </c>
      <c r="H322" s="38" t="inlineStr">
        <is>
          <t>“Please indicate the total number of directorship positions held for customers during the previous calendar year.” (UTACSP_AMLE_13) is greater than “0”</t>
        </is>
      </c>
      <c r="I322" s="38" t="inlineStr">
        <is>
          <t>Conditional</t>
        </is>
      </c>
      <c r="J322" s="38" t="inlineStr">
        <is>
          <t>integer</t>
        </is>
      </c>
      <c r="K322" s="38" t="inlineStr"/>
      <c r="L322" s="38" t="inlineStr"/>
      <c r="M322" s="38" t="inlineStr"/>
      <c r="N322" s="38" t="inlineStr">
        <is>
          <t>10</t>
        </is>
      </c>
      <c r="O322" s="38" t="inlineStr">
        <is>
          <t>0</t>
        </is>
      </c>
      <c r="P322" s="38" t="inlineStr"/>
      <c r="Q322" s="38" t="inlineStr"/>
      <c r="R322" s="38" t="inlineStr"/>
      <c r="S322" s="38" t="inlineStr"/>
      <c r="T322" s="38" t="inlineStr"/>
      <c r="U322" s="38" t="inlineStr"/>
    </row>
    <row r="323">
      <c r="A323" s="26" t="inlineStr">
        <is>
          <t>UTACSP_AMLE_62_v1</t>
        </is>
      </c>
      <c r="B323" s="39"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consulting, marketing and advisory activities.</t>
        </is>
      </c>
      <c r="C323" s="39" t="inlineStr">
        <is>
          <t>Where a customer is involved in more than one of the activities listed in questions CSP_AML_60 to CSP_AML_66, the same customer should be counted under each applicable activity.</t>
        </is>
      </c>
      <c r="D323" s="39" t="inlineStr">
        <is>
          <t>Customer Risk</t>
        </is>
      </c>
      <c r="E323" s="39" t="inlineStr">
        <is>
          <t>Anti-Money Laundering - External</t>
        </is>
      </c>
      <c r="F323" s="39" t="b">
        <v>0</v>
      </c>
      <c r="G323" s="39" t="inlineStr">
        <is>
          <t>UTACSP_AMLE_13&gt;0</t>
        </is>
      </c>
      <c r="H323" s="39" t="inlineStr">
        <is>
          <t>“Please indicate the total number of directorship positions held for customers during the previous calendar year.” (UTACSP_AMLE_13) is greater than “0”</t>
        </is>
      </c>
      <c r="I323" s="39" t="inlineStr">
        <is>
          <t>Conditional</t>
        </is>
      </c>
      <c r="J323" s="39" t="inlineStr">
        <is>
          <t>integer</t>
        </is>
      </c>
      <c r="K323" s="39" t="inlineStr"/>
      <c r="L323" s="39" t="inlineStr"/>
      <c r="M323" s="39" t="inlineStr"/>
      <c r="N323" s="39" t="inlineStr">
        <is>
          <t>10</t>
        </is>
      </c>
      <c r="O323" s="39" t="inlineStr">
        <is>
          <t>0</t>
        </is>
      </c>
      <c r="P323" s="39" t="inlineStr"/>
      <c r="Q323" s="39" t="inlineStr"/>
      <c r="R323" s="39" t="inlineStr"/>
      <c r="S323" s="39" t="inlineStr"/>
      <c r="T323" s="39" t="inlineStr"/>
      <c r="U323" s="39" t="inlineStr"/>
    </row>
    <row r="324">
      <c r="A324" s="37" t="inlineStr">
        <is>
          <t>UTACSP_AMLE_63_v1</t>
        </is>
      </c>
      <c r="B324" s="38"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import/export activities.</t>
        </is>
      </c>
      <c r="C324" s="38" t="inlineStr">
        <is>
          <t>Where a customer is involved in more than one of the activities listed in questions CSP_AML_60 to CSP_AML_66, the same customer should be counted under each applicable activity.</t>
        </is>
      </c>
      <c r="D324" s="38" t="inlineStr">
        <is>
          <t>Customer Risk</t>
        </is>
      </c>
      <c r="E324" s="38" t="inlineStr">
        <is>
          <t>Anti-Money Laundering - External</t>
        </is>
      </c>
      <c r="F324" s="38" t="b">
        <v>0</v>
      </c>
      <c r="G324" s="38" t="inlineStr">
        <is>
          <t>UTACSP_AMLE_13&gt;0</t>
        </is>
      </c>
      <c r="H324" s="38" t="inlineStr">
        <is>
          <t>“Please indicate the total number of directorship positions held for customers during the previous calendar year.” (UTACSP_AMLE_13) is greater than “0”</t>
        </is>
      </c>
      <c r="I324" s="38" t="inlineStr">
        <is>
          <t>Conditional</t>
        </is>
      </c>
      <c r="J324" s="38" t="inlineStr">
        <is>
          <t>integer</t>
        </is>
      </c>
      <c r="K324" s="38" t="inlineStr"/>
      <c r="L324" s="38" t="inlineStr"/>
      <c r="M324" s="38" t="inlineStr"/>
      <c r="N324" s="38" t="inlineStr">
        <is>
          <t>10</t>
        </is>
      </c>
      <c r="O324" s="38" t="inlineStr">
        <is>
          <t>0</t>
        </is>
      </c>
      <c r="P324" s="38" t="inlineStr"/>
      <c r="Q324" s="38" t="inlineStr"/>
      <c r="R324" s="38" t="inlineStr"/>
      <c r="S324" s="38" t="inlineStr"/>
      <c r="T324" s="38" t="inlineStr"/>
      <c r="U324" s="38" t="inlineStr"/>
    </row>
    <row r="325">
      <c r="A325" s="26" t="inlineStr">
        <is>
          <t>UTACSP_AMLE_64_v1</t>
        </is>
      </c>
      <c r="B325" s="39"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manufacturing activities.</t>
        </is>
      </c>
      <c r="C325" s="39" t="inlineStr">
        <is>
          <t>Where a customer is involved in more than one of the activities listed in questions CSP_AML_60 to CSP_AML_66, the same customer should be counted under each applicable activity.</t>
        </is>
      </c>
      <c r="D325" s="39" t="inlineStr">
        <is>
          <t>Customer Risk</t>
        </is>
      </c>
      <c r="E325" s="39" t="inlineStr">
        <is>
          <t>Anti-Money Laundering - External</t>
        </is>
      </c>
      <c r="F325" s="39" t="b">
        <v>0</v>
      </c>
      <c r="G325" s="39" t="inlineStr">
        <is>
          <t>UTACSP_AMLE_13&gt;0</t>
        </is>
      </c>
      <c r="H325" s="39" t="inlineStr">
        <is>
          <t>“Please indicate the total number of directorship positions held for customers during the previous calendar year.” (UTACSP_AMLE_13) is greater than “0”</t>
        </is>
      </c>
      <c r="I325" s="39" t="inlineStr">
        <is>
          <t>Conditional</t>
        </is>
      </c>
      <c r="J325" s="39" t="inlineStr">
        <is>
          <t>integer</t>
        </is>
      </c>
      <c r="K325" s="39" t="inlineStr"/>
      <c r="L325" s="39" t="inlineStr"/>
      <c r="M325" s="39" t="inlineStr"/>
      <c r="N325" s="39" t="inlineStr">
        <is>
          <t>10</t>
        </is>
      </c>
      <c r="O325" s="39" t="inlineStr">
        <is>
          <t>0</t>
        </is>
      </c>
      <c r="P325" s="39" t="inlineStr"/>
      <c r="Q325" s="39" t="inlineStr"/>
      <c r="R325" s="39" t="inlineStr"/>
      <c r="S325" s="39" t="inlineStr"/>
      <c r="T325" s="39" t="inlineStr"/>
      <c r="U325" s="39" t="inlineStr"/>
    </row>
    <row r="326">
      <c r="A326" s="37" t="inlineStr">
        <is>
          <t>UTACSP_AMLE_65_v1</t>
        </is>
      </c>
      <c r="B326" s="38"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operated as holding entities.</t>
        </is>
      </c>
      <c r="C326" s="38" t="inlineStr">
        <is>
          <t>Where a customer is involved in more than one of the activities listed in questions CSP_AML_60 to CSP_AML_66, the same customer should be counted under each applicable activity.</t>
        </is>
      </c>
      <c r="D326" s="38" t="inlineStr">
        <is>
          <t>Customer Risk</t>
        </is>
      </c>
      <c r="E326" s="38" t="inlineStr">
        <is>
          <t>Anti-Money Laundering - External</t>
        </is>
      </c>
      <c r="F326" s="38" t="b">
        <v>0</v>
      </c>
      <c r="G326" s="38" t="inlineStr">
        <is>
          <t>UTACSP_AMLE_13&gt;0</t>
        </is>
      </c>
      <c r="H326" s="38" t="inlineStr">
        <is>
          <t>“Please indicate the total number of directorship positions held for customers during the previous calendar year.” (UTACSP_AMLE_13) is greater than “0”</t>
        </is>
      </c>
      <c r="I326" s="38" t="inlineStr">
        <is>
          <t>Conditional</t>
        </is>
      </c>
      <c r="J326" s="38" t="inlineStr">
        <is>
          <t>integer</t>
        </is>
      </c>
      <c r="K326" s="38" t="inlineStr"/>
      <c r="L326" s="38" t="inlineStr"/>
      <c r="M326" s="38" t="inlineStr"/>
      <c r="N326" s="38" t="inlineStr">
        <is>
          <t>10</t>
        </is>
      </c>
      <c r="O326" s="38" t="inlineStr">
        <is>
          <t>0</t>
        </is>
      </c>
      <c r="P326" s="38" t="inlineStr"/>
      <c r="Q326" s="38" t="inlineStr"/>
      <c r="R326" s="38" t="inlineStr"/>
      <c r="S326" s="38" t="inlineStr"/>
      <c r="T326" s="38" t="inlineStr"/>
      <c r="U326" s="38" t="inlineStr"/>
    </row>
    <row r="327">
      <c r="A327" s="26" t="inlineStr">
        <is>
          <t>UTACSP_AMLE_66_v1</t>
        </is>
      </c>
      <c r="B327" s="39"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operated in or traded dual-use items.</t>
        </is>
      </c>
      <c r="C327" s="39" t="inlineStr">
        <is>
          <t>Where a customer is involved in more than one of the activities listed in questions CSP_AML_60 to CSP_AML_66, the same customer should be counted under each applicable activity.</t>
        </is>
      </c>
      <c r="D327" s="39" t="inlineStr">
        <is>
          <t>Customer Risk</t>
        </is>
      </c>
      <c r="E327" s="39" t="inlineStr">
        <is>
          <t>Anti-Money Laundering - External</t>
        </is>
      </c>
      <c r="F327" s="39" t="b">
        <v>0</v>
      </c>
      <c r="G327" s="39" t="inlineStr">
        <is>
          <t>UTACSP_AMLE_13&gt;0</t>
        </is>
      </c>
      <c r="H327" s="39" t="inlineStr">
        <is>
          <t>“Please indicate the total number of directorship positions held for customers during the previous calendar year.” (UTACSP_AMLE_13) is greater than “0”</t>
        </is>
      </c>
      <c r="I327" s="39" t="inlineStr">
        <is>
          <t>Conditional</t>
        </is>
      </c>
      <c r="J327" s="39" t="inlineStr">
        <is>
          <t>integer</t>
        </is>
      </c>
      <c r="K327" s="39" t="inlineStr"/>
      <c r="L327" s="39" t="inlineStr"/>
      <c r="M327" s="39" t="inlineStr"/>
      <c r="N327" s="39" t="inlineStr">
        <is>
          <t>10</t>
        </is>
      </c>
      <c r="O327" s="39" t="inlineStr">
        <is>
          <t>0</t>
        </is>
      </c>
      <c r="P327" s="39" t="inlineStr"/>
      <c r="Q327" s="39" t="inlineStr"/>
      <c r="R327" s="39" t="inlineStr"/>
      <c r="S327" s="39" t="inlineStr"/>
      <c r="T327" s="39" t="inlineStr"/>
      <c r="U327" s="39" t="inlineStr"/>
    </row>
    <row r="328">
      <c r="A328" s="37" t="inlineStr">
        <is>
          <t>UTACSP_AMLE_67_v1</t>
        </is>
      </c>
      <c r="B328" s="38"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other activities not covered in questions CSP_AML_60 to CSP_AML_66 above.</t>
        </is>
      </c>
      <c r="C328" s="38" t="inlineStr">
        <is>
          <t>Further explanation of label not specified. Please refer to question text in label column.</t>
        </is>
      </c>
      <c r="D328" s="38" t="inlineStr">
        <is>
          <t>Customer Risk</t>
        </is>
      </c>
      <c r="E328" s="38" t="inlineStr">
        <is>
          <t>Anti-Money Laundering - External</t>
        </is>
      </c>
      <c r="F328" s="38" t="b">
        <v>0</v>
      </c>
      <c r="G328" s="38" t="inlineStr">
        <is>
          <t>UTACSP_AMLE_13&gt;0</t>
        </is>
      </c>
      <c r="H328" s="38" t="inlineStr">
        <is>
          <t>“Please indicate the total number of directorship positions held for customers during the previous calendar year.” (UTACSP_AMLE_13) is greater than “0”</t>
        </is>
      </c>
      <c r="I328" s="38" t="inlineStr">
        <is>
          <t>Conditional</t>
        </is>
      </c>
      <c r="J328" s="38" t="inlineStr">
        <is>
          <t>integer</t>
        </is>
      </c>
      <c r="K328" s="38" t="inlineStr"/>
      <c r="L328" s="38" t="inlineStr"/>
      <c r="M328" s="38" t="inlineStr"/>
      <c r="N328" s="38" t="inlineStr">
        <is>
          <t>10</t>
        </is>
      </c>
      <c r="O328" s="38" t="inlineStr">
        <is>
          <t>0</t>
        </is>
      </c>
      <c r="P328" s="38" t="inlineStr"/>
      <c r="Q328" s="38" t="inlineStr"/>
      <c r="R328" s="38" t="inlineStr"/>
      <c r="S328" s="38" t="inlineStr"/>
      <c r="T328" s="38" t="inlineStr"/>
      <c r="U328" s="38" t="inlineStr"/>
    </row>
    <row r="329">
      <c r="A329" s="26" t="inlineStr">
        <is>
          <t>UTACSP_AMLE_68_v1</t>
        </is>
      </c>
      <c r="B329" s="39" t="inlineStr">
        <is>
          <t>Please list the total number of customers for whom your entity acted as a director or arranged for another person to act as director of a company, a partner in a partnership or in a similar position as at the end of the previous calendar year and who were subject to change in beneficial ownership during the previous calendar year.</t>
        </is>
      </c>
      <c r="C329" s="39" t="inlineStr">
        <is>
          <t>Further explanation of label not specified. Please refer to question text in label column.</t>
        </is>
      </c>
      <c r="D329" s="39" t="inlineStr">
        <is>
          <t>Customer Risk</t>
        </is>
      </c>
      <c r="E329" s="39" t="inlineStr">
        <is>
          <t>Anti-Money Laundering - External</t>
        </is>
      </c>
      <c r="F329" s="39" t="b">
        <v>0</v>
      </c>
      <c r="G329" s="39" t="inlineStr">
        <is>
          <t>UTACSP_AMLE_13&gt;0</t>
        </is>
      </c>
      <c r="H329" s="39" t="inlineStr">
        <is>
          <t>“Please indicate the total number of directorship positions held for customers during the previous calendar year.” (UTACSP_AMLE_13) is greater than “0”</t>
        </is>
      </c>
      <c r="I329" s="39" t="inlineStr">
        <is>
          <t>Conditional</t>
        </is>
      </c>
      <c r="J329" s="39" t="inlineStr">
        <is>
          <t>integer</t>
        </is>
      </c>
      <c r="K329" s="39" t="inlineStr"/>
      <c r="L329" s="39" t="inlineStr"/>
      <c r="M329" s="39" t="inlineStr"/>
      <c r="N329" s="39" t="inlineStr">
        <is>
          <t>10</t>
        </is>
      </c>
      <c r="O329" s="39" t="inlineStr">
        <is>
          <t>0</t>
        </is>
      </c>
      <c r="P329" s="39" t="inlineStr"/>
      <c r="Q329" s="39" t="inlineStr"/>
      <c r="R329" s="39" t="inlineStr"/>
      <c r="S329" s="39" t="inlineStr"/>
      <c r="T329" s="39" t="inlineStr"/>
      <c r="U329" s="39" t="inlineStr"/>
    </row>
    <row r="330">
      <c r="A330" s="37" t="inlineStr">
        <is>
          <t>UTACSP_AMLE_69_v1</t>
        </is>
      </c>
      <c r="B330" s="38" t="inlineStr">
        <is>
          <t>Please list the total number of customers for whom your entity acted as a director or arranged for another person to act as director of a company, a partner in a partnership or in a similar position as at the end of the previous calendar year, where the customer's director was considered to be the SMO (Tier 3 in the beneficial ownership determination)?</t>
        </is>
      </c>
      <c r="C330" s="38" t="inlineStr">
        <is>
          <t>Further explanation of label not specified. Please refer to question text in label column.</t>
        </is>
      </c>
      <c r="D330" s="38" t="inlineStr">
        <is>
          <t>Customer Risk</t>
        </is>
      </c>
      <c r="E330" s="38" t="inlineStr">
        <is>
          <t>Anti-Money Laundering - External</t>
        </is>
      </c>
      <c r="F330" s="38" t="b">
        <v>0</v>
      </c>
      <c r="G330" s="38" t="inlineStr">
        <is>
          <t>UTACSP_AMLE_13&gt;0</t>
        </is>
      </c>
      <c r="H330" s="38" t="inlineStr">
        <is>
          <t>“Please indicate the total number of directorship positions held for customers during the previous calendar year.” (UTACSP_AMLE_13) is greater than “0”</t>
        </is>
      </c>
      <c r="I330" s="38" t="inlineStr">
        <is>
          <t>Conditional</t>
        </is>
      </c>
      <c r="J330" s="38" t="inlineStr">
        <is>
          <t>integer</t>
        </is>
      </c>
      <c r="K330" s="38" t="inlineStr"/>
      <c r="L330" s="38" t="inlineStr"/>
      <c r="M330" s="38" t="inlineStr"/>
      <c r="N330" s="38" t="inlineStr">
        <is>
          <t>10</t>
        </is>
      </c>
      <c r="O330" s="38" t="inlineStr">
        <is>
          <t>0</t>
        </is>
      </c>
      <c r="P330" s="38" t="inlineStr"/>
      <c r="Q330" s="38" t="inlineStr"/>
      <c r="R330" s="38" t="inlineStr"/>
      <c r="S330" s="38" t="inlineStr"/>
      <c r="T330" s="38" t="inlineStr"/>
      <c r="U330" s="38" t="inlineStr"/>
    </row>
    <row r="331">
      <c r="A331" s="26" t="inlineStr">
        <is>
          <t>UTACSP_AMLE_70_v1</t>
        </is>
      </c>
      <c r="B331" s="39" t="inlineStr">
        <is>
          <t>Please list the total number of customers for whom your entity acted as a director or arranged for another person to act as director of a company, a partner in a partnership or in a similar position as at the end of the previous calendar year who had an increase in share capital during the previous calendar year?</t>
        </is>
      </c>
      <c r="C331" s="39" t="inlineStr">
        <is>
          <t>Further explanation of label not specified. Please refer to question text in label column.</t>
        </is>
      </c>
      <c r="D331" s="39" t="inlineStr">
        <is>
          <t>Customer Risk</t>
        </is>
      </c>
      <c r="E331" s="39" t="inlineStr">
        <is>
          <t>Anti-Money Laundering - External</t>
        </is>
      </c>
      <c r="F331" s="39" t="b">
        <v>0</v>
      </c>
      <c r="G331" s="39" t="inlineStr">
        <is>
          <t>UTACSP_AMLE_13&gt;0</t>
        </is>
      </c>
      <c r="H331" s="39" t="inlineStr">
        <is>
          <t>“Please indicate the total number of directorship positions held for customers during the previous calendar year.” (UTACSP_AMLE_13) is greater than “0”</t>
        </is>
      </c>
      <c r="I331" s="39" t="inlineStr">
        <is>
          <t>Conditional</t>
        </is>
      </c>
      <c r="J331" s="39" t="inlineStr">
        <is>
          <t>integer</t>
        </is>
      </c>
      <c r="K331" s="39" t="inlineStr"/>
      <c r="L331" s="39" t="inlineStr"/>
      <c r="M331" s="39" t="inlineStr"/>
      <c r="N331" s="39" t="inlineStr">
        <is>
          <t>10</t>
        </is>
      </c>
      <c r="O331" s="39" t="inlineStr">
        <is>
          <t>0</t>
        </is>
      </c>
      <c r="P331" s="39" t="inlineStr"/>
      <c r="Q331" s="39" t="inlineStr"/>
      <c r="R331" s="39" t="inlineStr"/>
      <c r="S331" s="39" t="inlineStr"/>
      <c r="T331" s="39" t="inlineStr"/>
      <c r="U331" s="39" t="inlineStr"/>
    </row>
    <row r="332">
      <c r="A332" s="37" t="inlineStr">
        <is>
          <t>UTACSP_AMLE_71_v1</t>
        </is>
      </c>
      <c r="B332" s="38" t="inlineStr">
        <is>
          <t>Please list the number of customers for whom your entity acted as a director or arranged for another person to act as director of a company, a partner in a partnership or in a similar position as at the end of the previous calendar year, where a Board of Directors meeting was not held during the previous calendar year.</t>
        </is>
      </c>
      <c r="C332" s="38" t="inlineStr">
        <is>
          <t>Further explanation of label not specified. Please refer to question text in label column.</t>
        </is>
      </c>
      <c r="D332" s="38" t="inlineStr">
        <is>
          <t>Customer Risk</t>
        </is>
      </c>
      <c r="E332" s="38" t="inlineStr">
        <is>
          <t>Anti-Money Laundering - External</t>
        </is>
      </c>
      <c r="F332" s="38" t="b">
        <v>0</v>
      </c>
      <c r="G332" s="38" t="inlineStr">
        <is>
          <t>UTACSP_AMLE_13&gt;0</t>
        </is>
      </c>
      <c r="H332" s="38" t="inlineStr">
        <is>
          <t>“Please indicate the total number of directorship positions held for customers during the previous calendar year.” (UTACSP_AMLE_13) is greater than “0”</t>
        </is>
      </c>
      <c r="I332" s="38" t="inlineStr">
        <is>
          <t>Conditional</t>
        </is>
      </c>
      <c r="J332" s="38" t="inlineStr">
        <is>
          <t>integer</t>
        </is>
      </c>
      <c r="K332" s="38" t="inlineStr"/>
      <c r="L332" s="38" t="inlineStr"/>
      <c r="M332" s="38" t="inlineStr"/>
      <c r="N332" s="38" t="inlineStr">
        <is>
          <t>10</t>
        </is>
      </c>
      <c r="O332" s="38" t="inlineStr">
        <is>
          <t>0</t>
        </is>
      </c>
      <c r="P332" s="38" t="inlineStr"/>
      <c r="Q332" s="38" t="inlineStr"/>
      <c r="R332" s="38" t="inlineStr"/>
      <c r="S332" s="38" t="inlineStr"/>
      <c r="T332" s="38" t="inlineStr"/>
      <c r="U332" s="38" t="inlineStr"/>
    </row>
    <row r="333">
      <c r="A333" s="26" t="inlineStr">
        <is>
          <t>UTACSP_AMLE_72_v1</t>
        </is>
      </c>
      <c r="B333" s="39" t="inlineStr">
        <is>
          <t>Please list the number of customers for whom your entity acted as a director or arranged for another person to act as director of a company, a partner in a partnership or in a similar position as at end of the previous calendar year, who have not met their financial statements reporting requirements with the Malta Business Registry for the last financial year for which reporting was due.</t>
        </is>
      </c>
      <c r="C333" s="39" t="inlineStr">
        <is>
          <t>Guidance Note: A private company with an accounting period ending on 31 December 2025, would need to file its accounts latest by 12 December 2026. Thus, when filling in the REQ 2027 in April 2027 in respect of the year 2026, Subject Persons are required to indicate the number of customers who did not file their financial statements for financial year 2025. Similarly for other reporting periods, i.e. any financial statements that were due to be reported at any point in 2026 and were not reported.</t>
        </is>
      </c>
      <c r="D333" s="39" t="inlineStr">
        <is>
          <t>Customer Risk</t>
        </is>
      </c>
      <c r="E333" s="39" t="inlineStr">
        <is>
          <t>Anti-Money Laundering - External</t>
        </is>
      </c>
      <c r="F333" s="39" t="b">
        <v>0</v>
      </c>
      <c r="G333" s="39" t="inlineStr">
        <is>
          <t>UTACSP_AMLE_13&gt;0</t>
        </is>
      </c>
      <c r="H333" s="39" t="inlineStr">
        <is>
          <t>“Please indicate the total number of directorship positions held for customers during the previous calendar year.” (UTACSP_AMLE_13) is greater than “0”</t>
        </is>
      </c>
      <c r="I333" s="39" t="inlineStr">
        <is>
          <t>Conditional</t>
        </is>
      </c>
      <c r="J333" s="39" t="inlineStr">
        <is>
          <t>integer</t>
        </is>
      </c>
      <c r="K333" s="39" t="inlineStr"/>
      <c r="L333" s="39" t="inlineStr"/>
      <c r="M333" s="39" t="inlineStr"/>
      <c r="N333" s="39" t="inlineStr">
        <is>
          <t>10</t>
        </is>
      </c>
      <c r="O333" s="39" t="inlineStr">
        <is>
          <t>0</t>
        </is>
      </c>
      <c r="P333" s="39" t="inlineStr"/>
      <c r="Q333" s="39" t="inlineStr"/>
      <c r="R333" s="39" t="inlineStr"/>
      <c r="S333" s="39" t="inlineStr"/>
      <c r="T333" s="39" t="inlineStr"/>
      <c r="U333" s="39" t="inlineStr"/>
    </row>
    <row r="334">
      <c r="A334" s="37" t="inlineStr">
        <is>
          <t>UTACSP_AMLE_73_v1</t>
        </is>
      </c>
      <c r="B334" s="38" t="inlineStr">
        <is>
          <t>Please indicate the respective jurisdiction in which the natural persons (customers or beneficial owners of legal persons) are considered to be PEPs.</t>
        </is>
      </c>
      <c r="C334" s="38" t="inlineStr">
        <is>
          <t>This question allows multiple answers. If more than one jurisdiction applies, please select each jurisdiction under a separate Value field [e.g. Value 1(Malta), Value 2(Italy), Value 3(Switzerland)]</t>
        </is>
      </c>
      <c r="D334" s="38" t="inlineStr">
        <is>
          <t>Jurisdiction Risk</t>
        </is>
      </c>
      <c r="E334" s="38" t="inlineStr">
        <is>
          <t>Anti-Money Laundering - External</t>
        </is>
      </c>
      <c r="F334" s="38" t="b">
        <v>1</v>
      </c>
      <c r="G334" s="38" t="inlineStr"/>
      <c r="H334" s="38" t="inlineStr">
        <is>
          <t>Always applicable</t>
        </is>
      </c>
      <c r="I334" s="38" t="inlineStr">
        <is>
          <t>Required</t>
        </is>
      </c>
      <c r="J334" s="38" t="inlineStr">
        <is>
          <t>array</t>
        </is>
      </c>
      <c r="K334" s="38" t="inlineStr">
        <is>
          <t>string</t>
        </is>
      </c>
      <c r="L334" s="38" t="inlineStr">
        <is>
          <t>enum-list</t>
        </is>
      </c>
      <c r="M334" s="38"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34" s="38" t="inlineStr">
        <is>
          <t>Belgium</t>
        </is>
      </c>
      <c r="O334" s="38" t="inlineStr"/>
      <c r="P334" s="38" t="inlineStr"/>
      <c r="Q334" s="38" t="inlineStr"/>
      <c r="R334" s="38" t="inlineStr"/>
      <c r="S334" s="38" t="inlineStr"/>
      <c r="T334" s="38" t="inlineStr"/>
      <c r="U334" s="38" t="b">
        <v>1</v>
      </c>
    </row>
    <row r="335">
      <c r="A335" s="26" t="inlineStr">
        <is>
          <t>UTACSP_AMLE_74_v1</t>
        </is>
      </c>
      <c r="B335" s="39" t="inlineStr">
        <is>
          <t>Please indicate the number of PEPs from each respective jurisdiction selected</t>
        </is>
      </c>
      <c r="C335" s="39" t="inlineStr">
        <is>
          <t>As at the end of the previous calendar year, in the case of natural persons who are PEPs, please provide the total number of PEPs residing in each jurisdiction.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35" s="39" t="inlineStr">
        <is>
          <t>Jurisdiction Risk</t>
        </is>
      </c>
      <c r="E335" s="39" t="inlineStr">
        <is>
          <t>Anti-Money Laundering - External</t>
        </is>
      </c>
      <c r="F335" s="39" t="b">
        <v>1</v>
      </c>
      <c r="G335" s="39" t="inlineStr"/>
      <c r="H335" s="39" t="inlineStr">
        <is>
          <t>Always applicable</t>
        </is>
      </c>
      <c r="I335" s="39" t="inlineStr">
        <is>
          <t>Required</t>
        </is>
      </c>
      <c r="J335" s="39" t="inlineStr">
        <is>
          <t>array</t>
        </is>
      </c>
      <c r="K335" s="39" t="inlineStr">
        <is>
          <t>integer</t>
        </is>
      </c>
      <c r="L335" s="39" t="inlineStr"/>
      <c r="M335" s="39" t="inlineStr"/>
      <c r="N335" s="39" t="inlineStr">
        <is>
          <t>10</t>
        </is>
      </c>
      <c r="O335" s="39" t="inlineStr">
        <is>
          <t>0</t>
        </is>
      </c>
      <c r="P335" s="39" t="inlineStr"/>
      <c r="Q335" s="39" t="inlineStr"/>
      <c r="R335" s="39" t="inlineStr"/>
      <c r="S335" s="39" t="inlineStr"/>
      <c r="T335" s="39" t="inlineStr"/>
      <c r="U335" s="39" t="inlineStr"/>
    </row>
    <row r="336">
      <c r="A336" s="37" t="inlineStr">
        <is>
          <t>UTACSP_AMLE_75_v1</t>
        </is>
      </c>
      <c r="B336" s="38" t="inlineStr">
        <is>
          <t>Does your entity have establishments by means of subsidiaries in EU (excluding Malta) or non-EU jurisdictions offering relevant financial business and/or relevant activity in terms of Regulation 2 of the PMLFTR?</t>
        </is>
      </c>
      <c r="C336" s="38" t="inlineStr">
        <is>
          <t>Further explanation of label not specified. Please refer to question text in label column.</t>
        </is>
      </c>
      <c r="D336" s="38" t="inlineStr">
        <is>
          <t>Jurisdiction Risk</t>
        </is>
      </c>
      <c r="E336" s="38" t="inlineStr">
        <is>
          <t>Anti-Money Laundering - External</t>
        </is>
      </c>
      <c r="F336" s="38" t="b">
        <v>1</v>
      </c>
      <c r="G336" s="38" t="inlineStr"/>
      <c r="H336" s="38" t="inlineStr">
        <is>
          <t>Always applicable</t>
        </is>
      </c>
      <c r="I336" s="38" t="inlineStr">
        <is>
          <t>Required</t>
        </is>
      </c>
      <c r="J336" s="38" t="inlineStr">
        <is>
          <t>string</t>
        </is>
      </c>
      <c r="K336" s="38" t="inlineStr"/>
      <c r="L336" s="38" t="inlineStr">
        <is>
          <t>enum-list</t>
        </is>
      </c>
      <c r="M336" s="38" t="inlineStr">
        <is>
          <t>No | Yes Relevant Financial Business | Yes Relevant Activity | Yes both</t>
        </is>
      </c>
      <c r="N336" s="38" t="inlineStr">
        <is>
          <t>No</t>
        </is>
      </c>
      <c r="O336" s="38" t="inlineStr"/>
      <c r="P336" s="38" t="inlineStr"/>
      <c r="Q336" s="38" t="inlineStr"/>
      <c r="R336" s="38" t="inlineStr"/>
      <c r="S336" s="38" t="inlineStr"/>
      <c r="T336" s="38" t="inlineStr"/>
      <c r="U336" s="38" t="inlineStr"/>
    </row>
    <row r="337">
      <c r="A337" s="26" t="inlineStr">
        <is>
          <t>UTACSP_AMLE_76_v1</t>
        </is>
      </c>
      <c r="B337" s="39" t="inlineStr">
        <is>
          <t>Please indicate the respective jurisdictions in which your entity has establishments by means of subsidiaries</t>
        </is>
      </c>
      <c r="C337" s="39" t="inlineStr">
        <is>
          <t>This question allows multiple answers. If more than one jurisdiction applies, please select each jurisdiction under a separate Value field [e.g. Value 1(Malta), Value 2(Italy), Value 3(Switzerland)]</t>
        </is>
      </c>
      <c r="D337" s="39" t="inlineStr">
        <is>
          <t>Jurisdiction Risk</t>
        </is>
      </c>
      <c r="E337" s="39" t="inlineStr">
        <is>
          <t>Anti-Money Laundering - External</t>
        </is>
      </c>
      <c r="F337" s="39" t="b">
        <v>0</v>
      </c>
      <c r="G337" s="39" t="inlineStr">
        <is>
          <t>OR(CONTAINS(UTACSP_AMLE_75, "Yes both"), CONTAINS(UTACSP_AMLE_75, "Yes Relevant Activity"), CONTAINS(UTACSP_AMLE_75, "Yes Relevant Financial Business"))</t>
        </is>
      </c>
      <c r="H337" s="39" t="inlineStr">
        <is>
          <t>At least one of these conditions must be met: “Does your entity have establishments by means of subsidiaries in EU (excluding Malta) or non-EU jurisdictions offering relevant financial business and/or relevant activity in terms of Regulation 2 of the PMLFTR?” (UTACSP_AMLE_75) includes “Yes both”; or “Does your entity have establishments by means of subsidiaries in EU (excluding Malta) or non-EU jurisdictions offering relevant financial business and/or relevant activity in terms of Regulation 2 of the PMLFTR?” (UTACSP_AMLE_75) includes “Yes Relevant Activity”; or “Does your entity have establishments by means of subsidiaries in EU (excluding Malta) or non-EU jurisdictions offering relevant financial business and/or relevant activity in terms of Regulation 2 of the PMLFTR?” (UTACSP_AMLE_75) includes “Yes Relevant Financial Business”</t>
        </is>
      </c>
      <c r="I337" s="39" t="inlineStr">
        <is>
          <t>Conditional</t>
        </is>
      </c>
      <c r="J337" s="39" t="inlineStr">
        <is>
          <t>array</t>
        </is>
      </c>
      <c r="K337" s="39" t="inlineStr">
        <is>
          <t>string</t>
        </is>
      </c>
      <c r="L337" s="39" t="inlineStr">
        <is>
          <t>enum-list</t>
        </is>
      </c>
      <c r="M337" s="39"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37" s="39" t="inlineStr">
        <is>
          <t>Belgium</t>
        </is>
      </c>
      <c r="O337" s="39" t="inlineStr"/>
      <c r="P337" s="39" t="inlineStr"/>
      <c r="Q337" s="39" t="inlineStr"/>
      <c r="R337" s="39" t="inlineStr"/>
      <c r="S337" s="39" t="inlineStr"/>
      <c r="T337" s="39" t="inlineStr"/>
      <c r="U337" s="39" t="b">
        <v>1</v>
      </c>
    </row>
    <row r="338">
      <c r="A338" s="37" t="inlineStr">
        <is>
          <t>UTACSP_AMLE_77_v1</t>
        </is>
      </c>
      <c r="B338" s="38" t="inlineStr">
        <is>
          <t>Please provide the number of subsidiaries per jurisdiction</t>
        </is>
      </c>
      <c r="C338" s="38"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38" s="38" t="inlineStr">
        <is>
          <t>Jurisdiction Risk</t>
        </is>
      </c>
      <c r="E338" s="38" t="inlineStr">
        <is>
          <t>Anti-Money Laundering - External</t>
        </is>
      </c>
      <c r="F338" s="38" t="b">
        <v>0</v>
      </c>
      <c r="G338" s="38" t="inlineStr">
        <is>
          <t>UTACSP_AMLE_76 IS NOT NULL</t>
        </is>
      </c>
      <c r="H338" s="38" t="inlineStr">
        <is>
          <t>“Please indicate the respective jurisdictions in which your entity has establishments by means of subsidiaries” (UTACSP_AMLE_76) has been answered</t>
        </is>
      </c>
      <c r="I338" s="38" t="inlineStr">
        <is>
          <t>Conditional</t>
        </is>
      </c>
      <c r="J338" s="38" t="inlineStr">
        <is>
          <t>array</t>
        </is>
      </c>
      <c r="K338" s="38" t="inlineStr">
        <is>
          <t>integer</t>
        </is>
      </c>
      <c r="L338" s="38" t="inlineStr"/>
      <c r="M338" s="38" t="inlineStr"/>
      <c r="N338" s="38" t="inlineStr">
        <is>
          <t>10</t>
        </is>
      </c>
      <c r="O338" s="38" t="inlineStr">
        <is>
          <t>0</t>
        </is>
      </c>
      <c r="P338" s="38" t="inlineStr"/>
      <c r="Q338" s="38" t="inlineStr"/>
      <c r="R338" s="38" t="inlineStr"/>
      <c r="S338" s="38" t="inlineStr"/>
      <c r="T338" s="38" t="inlineStr"/>
      <c r="U338" s="38" t="inlineStr"/>
    </row>
    <row r="339">
      <c r="A339" s="26" t="inlineStr">
        <is>
          <t>UTACSP_AMLE_78_v1</t>
        </is>
      </c>
      <c r="B339" s="39" t="inlineStr">
        <is>
          <t>Does your entity have establishments by means of branches in EU (excluding Malta) or non-EU jurisdictions offering relevant financial business and/or relevant activity in terms of Regulation 2 of the PMLFTR?</t>
        </is>
      </c>
      <c r="C339" s="39" t="inlineStr">
        <is>
          <t>Further explanation of label not specified. Please refer to question text in label column.</t>
        </is>
      </c>
      <c r="D339" s="39" t="inlineStr">
        <is>
          <t>Jurisdiction Risk</t>
        </is>
      </c>
      <c r="E339" s="39" t="inlineStr">
        <is>
          <t>Anti-Money Laundering - External</t>
        </is>
      </c>
      <c r="F339" s="39" t="b">
        <v>1</v>
      </c>
      <c r="G339" s="39" t="inlineStr"/>
      <c r="H339" s="39" t="inlineStr">
        <is>
          <t>Always applicable</t>
        </is>
      </c>
      <c r="I339" s="39" t="inlineStr">
        <is>
          <t>Required</t>
        </is>
      </c>
      <c r="J339" s="39" t="inlineStr">
        <is>
          <t>string</t>
        </is>
      </c>
      <c r="K339" s="39" t="inlineStr"/>
      <c r="L339" s="39" t="inlineStr">
        <is>
          <t>enum-list</t>
        </is>
      </c>
      <c r="M339" s="39" t="inlineStr">
        <is>
          <t>No | Yes Relevant Financial Business | Yes Relevant Activity | Yes both</t>
        </is>
      </c>
      <c r="N339" s="39" t="inlineStr">
        <is>
          <t>No</t>
        </is>
      </c>
      <c r="O339" s="39" t="inlineStr"/>
      <c r="P339" s="39" t="inlineStr"/>
      <c r="Q339" s="39" t="inlineStr"/>
      <c r="R339" s="39" t="inlineStr"/>
      <c r="S339" s="39" t="inlineStr"/>
      <c r="T339" s="39" t="inlineStr"/>
      <c r="U339" s="39" t="inlineStr"/>
    </row>
    <row r="340">
      <c r="A340" s="37" t="inlineStr">
        <is>
          <t>UTACSP_AMLE_79_v1</t>
        </is>
      </c>
      <c r="B340" s="38" t="inlineStr">
        <is>
          <t>Please indicate the respective jurisdictions in which your entity has establishments by means of branches</t>
        </is>
      </c>
      <c r="C340" s="38" t="inlineStr">
        <is>
          <t>This question allows multiple answers. If more than one jurisdiction applies, please select each jurisdiction under a separate Value field [e.g. Value 1(Malta), Value 2(Italy), Value 3(Switzerland)]</t>
        </is>
      </c>
      <c r="D340" s="38" t="inlineStr">
        <is>
          <t>Jurisdiction Risk</t>
        </is>
      </c>
      <c r="E340" s="38" t="inlineStr">
        <is>
          <t>Anti-Money Laundering - External</t>
        </is>
      </c>
      <c r="F340" s="38" t="b">
        <v>0</v>
      </c>
      <c r="G340" s="38" t="inlineStr">
        <is>
          <t>OR(CONTAINS(UTACSP_AMLE_78, "Yes both"), CONTAINS(UTACSP_AMLE_78, "Yes Relevant Activity"), CONTAINS(UTACSP_AMLE_78, "Yes Relevant Financial Business"))</t>
        </is>
      </c>
      <c r="H340" s="38" t="inlineStr">
        <is>
          <t>At least one of these conditions must be met: “Does your entity have establishments by means of branches in EU (excluding Malta) or non-EU jurisdictions offering relevant financial business and/or relevant activity in terms of Regulation 2 of the PMLFTR?” (UTACSP_AMLE_78) includes “Yes both”; or “Does your entity have establishments by means of branches in EU (excluding Malta) or non-EU jurisdictions offering relevant financial business and/or relevant activity in terms of Regulation 2 of the PMLFTR?” (UTACSP_AMLE_78) includes “Yes Relevant Activity”; or “Does your entity have establishments by means of branches in EU (excluding Malta) or non-EU jurisdictions offering relevant financial business and/or relevant activity in terms of Regulation 2 of the PMLFTR?” (UTACSP_AMLE_78) includes “Yes Relevant Financial Business”</t>
        </is>
      </c>
      <c r="I340" s="38" t="inlineStr">
        <is>
          <t>Conditional</t>
        </is>
      </c>
      <c r="J340" s="38" t="inlineStr">
        <is>
          <t>array</t>
        </is>
      </c>
      <c r="K340" s="38" t="inlineStr">
        <is>
          <t>string</t>
        </is>
      </c>
      <c r="L340" s="38" t="inlineStr">
        <is>
          <t>enum-list</t>
        </is>
      </c>
      <c r="M340" s="38"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40" s="38" t="inlineStr">
        <is>
          <t>Belgium</t>
        </is>
      </c>
      <c r="O340" s="38" t="inlineStr"/>
      <c r="P340" s="38" t="inlineStr"/>
      <c r="Q340" s="38" t="inlineStr"/>
      <c r="R340" s="38" t="inlineStr"/>
      <c r="S340" s="38" t="inlineStr"/>
      <c r="T340" s="38" t="inlineStr"/>
      <c r="U340" s="38" t="b">
        <v>1</v>
      </c>
    </row>
    <row r="341">
      <c r="A341" s="26" t="inlineStr">
        <is>
          <t>UTACSP_AMLE_80_v1</t>
        </is>
      </c>
      <c r="B341" s="39" t="inlineStr">
        <is>
          <t>Please provide the number of branches per jurisdiction</t>
        </is>
      </c>
      <c r="C341" s="39"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41" s="39" t="inlineStr">
        <is>
          <t>Jurisdiction Risk</t>
        </is>
      </c>
      <c r="E341" s="39" t="inlineStr">
        <is>
          <t>Anti-Money Laundering - External</t>
        </is>
      </c>
      <c r="F341" s="39" t="b">
        <v>0</v>
      </c>
      <c r="G341" s="39" t="inlineStr">
        <is>
          <t>UTACSP_AMLE_79 IS NOT NULL</t>
        </is>
      </c>
      <c r="H341" s="39" t="inlineStr">
        <is>
          <t>“Please indicate the respective jurisdictions in which your entity has establishments by means of branches” (UTACSP_AMLE_79) has been answered</t>
        </is>
      </c>
      <c r="I341" s="39" t="inlineStr">
        <is>
          <t>Conditional</t>
        </is>
      </c>
      <c r="J341" s="39" t="inlineStr">
        <is>
          <t>array</t>
        </is>
      </c>
      <c r="K341" s="39" t="inlineStr">
        <is>
          <t>integer</t>
        </is>
      </c>
      <c r="L341" s="39" t="inlineStr"/>
      <c r="M341" s="39" t="inlineStr"/>
      <c r="N341" s="39" t="inlineStr">
        <is>
          <t>10</t>
        </is>
      </c>
      <c r="O341" s="39" t="inlineStr">
        <is>
          <t>0</t>
        </is>
      </c>
      <c r="P341" s="39" t="inlineStr"/>
      <c r="Q341" s="39" t="inlineStr"/>
      <c r="R341" s="39" t="inlineStr"/>
      <c r="S341" s="39" t="inlineStr"/>
      <c r="T341" s="39" t="inlineStr"/>
      <c r="U341" s="39" t="inlineStr"/>
    </row>
    <row r="342">
      <c r="A342" s="37" t="inlineStr">
        <is>
          <t>UTACSP_AMLE_81_v1</t>
        </is>
      </c>
      <c r="B342" s="38" t="inlineStr">
        <is>
          <t>Is there any other entity (apart from subsidiaries or branches) within the group of companies in which your entity forms part, which carries out relevant financial business and/or relevant activity in terms of Regulation 2 of the PMLFTR?</t>
        </is>
      </c>
      <c r="C342" s="38" t="inlineStr">
        <is>
          <t>Is there any other entity (apart from subsidiaries or branches) within the group of companies in which your entity forms part, which carries out relevant financial business and/or relevant activity in terms of Regulation 2 of the PMLFTR?</t>
        </is>
      </c>
      <c r="D342" s="38" t="inlineStr">
        <is>
          <t>Jurisdiction Risk</t>
        </is>
      </c>
      <c r="E342" s="38" t="inlineStr">
        <is>
          <t>Anti-Money Laundering - External</t>
        </is>
      </c>
      <c r="F342" s="38" t="b">
        <v>1</v>
      </c>
      <c r="G342" s="38" t="inlineStr"/>
      <c r="H342" s="38" t="inlineStr">
        <is>
          <t>Always applicable</t>
        </is>
      </c>
      <c r="I342" s="38" t="inlineStr">
        <is>
          <t>Required</t>
        </is>
      </c>
      <c r="J342" s="38" t="inlineStr">
        <is>
          <t>string</t>
        </is>
      </c>
      <c r="K342" s="38" t="inlineStr"/>
      <c r="L342" s="38" t="inlineStr">
        <is>
          <t>enum-list</t>
        </is>
      </c>
      <c r="M342" s="38" t="inlineStr">
        <is>
          <t>No | Yes Relevant Financial Business | Yes Relevant Activity | Yes both</t>
        </is>
      </c>
      <c r="N342" s="38" t="inlineStr">
        <is>
          <t>No</t>
        </is>
      </c>
      <c r="O342" s="38" t="inlineStr"/>
      <c r="P342" s="38" t="inlineStr"/>
      <c r="Q342" s="38" t="inlineStr"/>
      <c r="R342" s="38" t="inlineStr"/>
      <c r="S342" s="38" t="inlineStr"/>
      <c r="T342" s="38" t="inlineStr"/>
      <c r="U342" s="38" t="inlineStr"/>
    </row>
    <row r="343">
      <c r="A343" s="26" t="inlineStr">
        <is>
          <t>UTACSP_AMLE_82_v1</t>
        </is>
      </c>
      <c r="B343" s="39" t="inlineStr">
        <is>
          <t>Please indicate the respective jurisdictions in which the other entities are based (apart from subsidiaries or branches)</t>
        </is>
      </c>
      <c r="C343" s="39" t="inlineStr">
        <is>
          <t>This question allows multiple answers. If more than one jurisdiction applies, please select each jurisdiction under a separate Value field [e.g. Value 1(Malta), Value 2(Italy), Value 3(Switzerland)]</t>
        </is>
      </c>
      <c r="D343" s="39" t="inlineStr">
        <is>
          <t>Jurisdiction Risk</t>
        </is>
      </c>
      <c r="E343" s="39" t="inlineStr">
        <is>
          <t>Anti-Money Laundering - External</t>
        </is>
      </c>
      <c r="F343" s="39" t="b">
        <v>0</v>
      </c>
      <c r="G343" s="39" t="inlineStr">
        <is>
          <t>OR(CONTAINS(UTACSP_AMLE_81, "Yes Relevant Activity"), CONTAINS(UTACSP_AMLE_81, "Yes both"), CONTAINS(UTACSP_AMLE_81, "Yes Relevant Financial Business"))</t>
        </is>
      </c>
      <c r="H343" s="39" t="inlineStr">
        <is>
          <t>At least one of these conditions must be met: “Is there any other entity (apart from subsidiaries or branches) within the group of companies in which your entity forms part, which carries out relevant financial business and/or relevant activity in terms of Regulation 2 of the PMLFTR?” (UTACSP_AMLE_81) includes “Yes Relevant Activity”; or “Is there any other entity (apart from subsidiaries or branches) within the group of companies in which your entity forms part, which carries out relevant financial business and/or relevant activity in terms of Regulation 2 of the PMLFTR?” (UTACSP_AMLE_81) includes “Yes both”; or “Is there any other entity (apart from subsidiaries or branches) within the group of companies in which your entity forms part, which carries out relevant financial business and/or relevant activity in terms of Regulation 2 of the PMLFTR?” (UTACSP_AMLE_81) includes “Yes Relevant Financial Business”</t>
        </is>
      </c>
      <c r="I343" s="39" t="inlineStr">
        <is>
          <t>Conditional</t>
        </is>
      </c>
      <c r="J343" s="39" t="inlineStr">
        <is>
          <t>array</t>
        </is>
      </c>
      <c r="K343" s="39" t="inlineStr">
        <is>
          <t>string</t>
        </is>
      </c>
      <c r="L343" s="39" t="inlineStr">
        <is>
          <t>enum-list</t>
        </is>
      </c>
      <c r="M343" s="39"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43" s="39" t="inlineStr">
        <is>
          <t>Belgium</t>
        </is>
      </c>
      <c r="O343" s="39" t="inlineStr"/>
      <c r="P343" s="39" t="inlineStr"/>
      <c r="Q343" s="39" t="inlineStr"/>
      <c r="R343" s="39" t="inlineStr"/>
      <c r="S343" s="39" t="inlineStr"/>
      <c r="T343" s="39" t="inlineStr"/>
      <c r="U343" s="39" t="b">
        <v>1</v>
      </c>
    </row>
    <row r="344">
      <c r="A344" s="37" t="inlineStr">
        <is>
          <t>UTACSP_AMLE_83_v1</t>
        </is>
      </c>
      <c r="B344" s="38" t="inlineStr">
        <is>
          <t>Please provide the number of other entities per jurisdiction (apart from subsidiaries or branches)</t>
        </is>
      </c>
      <c r="C344" s="38"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44" s="38" t="inlineStr">
        <is>
          <t>Jurisdiction Risk</t>
        </is>
      </c>
      <c r="E344" s="38" t="inlineStr">
        <is>
          <t>Anti-Money Laundering - External</t>
        </is>
      </c>
      <c r="F344" s="38" t="b">
        <v>0</v>
      </c>
      <c r="G344" s="38" t="inlineStr">
        <is>
          <t>UTACSP_AMLE_82 IS NOT NULL</t>
        </is>
      </c>
      <c r="H344" s="38" t="inlineStr">
        <is>
          <t>“Please indicate the respective jurisdictions in which the other entities are based (apart from subsidiaries or branches)” (UTACSP_AMLE_82) has been answered</t>
        </is>
      </c>
      <c r="I344" s="38" t="inlineStr">
        <is>
          <t>Conditional</t>
        </is>
      </c>
      <c r="J344" s="38" t="inlineStr">
        <is>
          <t>array</t>
        </is>
      </c>
      <c r="K344" s="38" t="inlineStr">
        <is>
          <t>integer</t>
        </is>
      </c>
      <c r="L344" s="38" t="inlineStr"/>
      <c r="M344" s="38" t="inlineStr"/>
      <c r="N344" s="38" t="inlineStr">
        <is>
          <t>10</t>
        </is>
      </c>
      <c r="O344" s="38" t="inlineStr">
        <is>
          <t>0</t>
        </is>
      </c>
      <c r="P344" s="38" t="inlineStr"/>
      <c r="Q344" s="38" t="inlineStr"/>
      <c r="R344" s="38" t="inlineStr"/>
      <c r="S344" s="38" t="inlineStr"/>
      <c r="T344" s="38" t="inlineStr"/>
      <c r="U344" s="38" t="inlineStr"/>
    </row>
    <row r="345">
      <c r="A345" s="26" t="inlineStr">
        <is>
          <t>UTACSP_AMLE_84_v1</t>
        </is>
      </c>
      <c r="B345" s="39" t="inlineStr">
        <is>
          <t>Please indicate the jurisdiction in which the companies or other legal entities that your entity formed during the previous calendar year were incorporated.</t>
        </is>
      </c>
      <c r="C345" s="39" t="inlineStr">
        <is>
          <t>This question allows multiple answers. If more than one jurisdiction applies, please select each jurisdiction under a separate Value field [e.g. Value 1(Malta), Value 2(Italy), Value 3(Switzerland)]</t>
        </is>
      </c>
      <c r="D345" s="39" t="inlineStr">
        <is>
          <t>Jurisdiction Risk</t>
        </is>
      </c>
      <c r="E345" s="39" t="inlineStr">
        <is>
          <t>Anti-Money Laundering - External</t>
        </is>
      </c>
      <c r="F345" s="39" t="b">
        <v>0</v>
      </c>
      <c r="G345" s="39" t="inlineStr">
        <is>
          <t>UTACSP_AMLE_6&gt;0</t>
        </is>
      </c>
      <c r="H345" s="39" t="inlineStr">
        <is>
          <t>“Please indicate the total number of companies or other legal entities or arrangements that your entity formed during the previous calendar year.” (UTACSP_AMLE_6) is greater than “0”</t>
        </is>
      </c>
      <c r="I345" s="39" t="inlineStr">
        <is>
          <t>Conditional</t>
        </is>
      </c>
      <c r="J345" s="39" t="inlineStr">
        <is>
          <t>array</t>
        </is>
      </c>
      <c r="K345" s="39" t="inlineStr">
        <is>
          <t>string</t>
        </is>
      </c>
      <c r="L345" s="39" t="inlineStr">
        <is>
          <t>enum-list</t>
        </is>
      </c>
      <c r="M345" s="39"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45" s="39" t="inlineStr">
        <is>
          <t>Belgium</t>
        </is>
      </c>
      <c r="O345" s="39" t="inlineStr"/>
      <c r="P345" s="39" t="inlineStr"/>
      <c r="Q345" s="39" t="inlineStr"/>
      <c r="R345" s="39" t="inlineStr"/>
      <c r="S345" s="39" t="inlineStr"/>
      <c r="T345" s="39" t="inlineStr"/>
      <c r="U345" s="39" t="b">
        <v>1</v>
      </c>
    </row>
    <row r="346">
      <c r="A346" s="37" t="inlineStr">
        <is>
          <t>UTACSP_AMLE_85_v1</t>
        </is>
      </c>
      <c r="B346" s="38" t="inlineStr">
        <is>
          <t>Please provide the number of companies or other legal entities that your entity formed during the previous calendar year, per jurisdiction.</t>
        </is>
      </c>
      <c r="C346" s="38"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46" s="38" t="inlineStr">
        <is>
          <t>Jurisdiction Risk</t>
        </is>
      </c>
      <c r="E346" s="38" t="inlineStr">
        <is>
          <t>Anti-Money Laundering - External</t>
        </is>
      </c>
      <c r="F346" s="38" t="b">
        <v>0</v>
      </c>
      <c r="G346" s="38" t="inlineStr">
        <is>
          <t>UTACSP_AMLE_84 IS NOT NULL</t>
        </is>
      </c>
      <c r="H346" s="38" t="inlineStr">
        <is>
          <t>“Please indicate the jurisdiction in which the companies or other legal entities that your entity formed during the previous calendar year were incorporated.” (UTACSP_AMLE_84) has been answered</t>
        </is>
      </c>
      <c r="I346" s="38" t="inlineStr">
        <is>
          <t>Conditional</t>
        </is>
      </c>
      <c r="J346" s="38" t="inlineStr">
        <is>
          <t>array</t>
        </is>
      </c>
      <c r="K346" s="38" t="inlineStr">
        <is>
          <t>integer</t>
        </is>
      </c>
      <c r="L346" s="38" t="inlineStr"/>
      <c r="M346" s="38" t="inlineStr"/>
      <c r="N346" s="38" t="inlineStr">
        <is>
          <t>10</t>
        </is>
      </c>
      <c r="O346" s="38" t="inlineStr">
        <is>
          <t>0</t>
        </is>
      </c>
      <c r="P346" s="38" t="inlineStr"/>
      <c r="Q346" s="38" t="inlineStr"/>
      <c r="R346" s="38" t="inlineStr"/>
      <c r="S346" s="38" t="inlineStr"/>
      <c r="T346" s="38" t="inlineStr"/>
      <c r="U346" s="38" t="inlineStr"/>
    </row>
    <row r="347">
      <c r="A347" s="26" t="inlineStr">
        <is>
          <t>UTACSP_AMLE_86_v1</t>
        </is>
      </c>
      <c r="B347" s="39" t="inlineStr">
        <is>
          <t>Please indicate the jurisdiction in which the customers (natural persons) to which your entity provided company formation services during the previous calendar year, resided.</t>
        </is>
      </c>
      <c r="C347" s="39" t="inlineStr">
        <is>
          <t>This question allows multiple answers. If more than one jurisdiction applies, please select each jurisdiction under a separate Value field [e.g. Value 1(Malta), Value 2(Italy), Value 3(Switzerland)]</t>
        </is>
      </c>
      <c r="D347" s="39" t="inlineStr">
        <is>
          <t>Jurisdiction Risk</t>
        </is>
      </c>
      <c r="E347" s="39" t="inlineStr">
        <is>
          <t>Anti-Money Laundering - External</t>
        </is>
      </c>
      <c r="F347" s="39" t="b">
        <v>0</v>
      </c>
      <c r="G347" s="39" t="inlineStr">
        <is>
          <t>UTACSP_AMLE_6&gt;0</t>
        </is>
      </c>
      <c r="H347" s="39" t="inlineStr">
        <is>
          <t>“Please indicate the total number of companies or other legal entities or arrangements that your entity formed during the previous calendar year.” (UTACSP_AMLE_6) is greater than “0”</t>
        </is>
      </c>
      <c r="I347" s="39" t="inlineStr">
        <is>
          <t>Conditional</t>
        </is>
      </c>
      <c r="J347" s="39" t="inlineStr">
        <is>
          <t>array</t>
        </is>
      </c>
      <c r="K347" s="39" t="inlineStr">
        <is>
          <t>string</t>
        </is>
      </c>
      <c r="L347" s="39" t="inlineStr">
        <is>
          <t>enum-list</t>
        </is>
      </c>
      <c r="M347" s="39"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47" s="39" t="inlineStr">
        <is>
          <t>Belgium</t>
        </is>
      </c>
      <c r="O347" s="39" t="inlineStr"/>
      <c r="P347" s="39" t="inlineStr"/>
      <c r="Q347" s="39" t="inlineStr"/>
      <c r="R347" s="39" t="inlineStr"/>
      <c r="S347" s="39" t="inlineStr"/>
      <c r="T347" s="39" t="inlineStr"/>
      <c r="U347" s="39" t="b">
        <v>1</v>
      </c>
    </row>
    <row r="348">
      <c r="A348" s="37" t="inlineStr">
        <is>
          <t>UTACSP_AMLE_87_v1</t>
        </is>
      </c>
      <c r="B348" s="38" t="inlineStr">
        <is>
          <t>Please provide the number of customers (natural persons) to whom your entity provided company formation services during the previous calendar year, per jurisdiction.</t>
        </is>
      </c>
      <c r="C348" s="38"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48" s="38" t="inlineStr">
        <is>
          <t>Jurisdiction Risk</t>
        </is>
      </c>
      <c r="E348" s="38" t="inlineStr">
        <is>
          <t>Anti-Money Laundering - External</t>
        </is>
      </c>
      <c r="F348" s="38" t="b">
        <v>0</v>
      </c>
      <c r="G348" s="38" t="inlineStr">
        <is>
          <t>UTACSP_AMLE_86 IS NOT NULL</t>
        </is>
      </c>
      <c r="H348" s="38" t="inlineStr">
        <is>
          <t>“Please indicate the jurisdiction in which the customers (natural persons) to which your entity provided company formation services during the previous calendar year, resided.” (UTACSP_AMLE_86) has been answered</t>
        </is>
      </c>
      <c r="I348" s="38" t="inlineStr">
        <is>
          <t>Conditional</t>
        </is>
      </c>
      <c r="J348" s="38" t="inlineStr">
        <is>
          <t>array</t>
        </is>
      </c>
      <c r="K348" s="38" t="inlineStr">
        <is>
          <t>integer</t>
        </is>
      </c>
      <c r="L348" s="38" t="inlineStr"/>
      <c r="M348" s="38" t="inlineStr"/>
      <c r="N348" s="38" t="inlineStr">
        <is>
          <t>10</t>
        </is>
      </c>
      <c r="O348" s="38" t="inlineStr">
        <is>
          <t>0</t>
        </is>
      </c>
      <c r="P348" s="38" t="inlineStr"/>
      <c r="Q348" s="38" t="inlineStr"/>
      <c r="R348" s="38" t="inlineStr"/>
      <c r="S348" s="38" t="inlineStr"/>
      <c r="T348" s="38" t="inlineStr"/>
      <c r="U348" s="38" t="inlineStr"/>
    </row>
    <row r="349">
      <c r="A349" s="26" t="inlineStr">
        <is>
          <t>UTACSP_AMLE_88_v1</t>
        </is>
      </c>
      <c r="B349" s="39" t="inlineStr">
        <is>
          <t>Please indicate the jurisdiction in which the customers (persons other than natural persons) to which your entity provided company formation services during the previous calendar year, were registered.</t>
        </is>
      </c>
      <c r="C349" s="39" t="inlineStr">
        <is>
          <t>This question allows multiple answers. If more than one jurisdiction applies, please select each jurisdiction under a separate Value field [e.g. Value 1(Malta), Value 2(Italy), Value 3(Switzerland)]</t>
        </is>
      </c>
      <c r="D349" s="39" t="inlineStr">
        <is>
          <t>Jurisdiction Risk</t>
        </is>
      </c>
      <c r="E349" s="39" t="inlineStr">
        <is>
          <t>Anti-Money Laundering - External</t>
        </is>
      </c>
      <c r="F349" s="39" t="b">
        <v>0</v>
      </c>
      <c r="G349" s="39" t="inlineStr">
        <is>
          <t>UTACSP_AMLE_6&gt;0</t>
        </is>
      </c>
      <c r="H349" s="39" t="inlineStr">
        <is>
          <t>“Please indicate the total number of companies or other legal entities or arrangements that your entity formed during the previous calendar year.” (UTACSP_AMLE_6) is greater than “0”</t>
        </is>
      </c>
      <c r="I349" s="39" t="inlineStr">
        <is>
          <t>Conditional</t>
        </is>
      </c>
      <c r="J349" s="39" t="inlineStr">
        <is>
          <t>array</t>
        </is>
      </c>
      <c r="K349" s="39" t="inlineStr">
        <is>
          <t>string</t>
        </is>
      </c>
      <c r="L349" s="39" t="inlineStr">
        <is>
          <t>enum-list</t>
        </is>
      </c>
      <c r="M349" s="39"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49" s="39" t="inlineStr">
        <is>
          <t>Belgium</t>
        </is>
      </c>
      <c r="O349" s="39" t="inlineStr"/>
      <c r="P349" s="39" t="inlineStr"/>
      <c r="Q349" s="39" t="inlineStr"/>
      <c r="R349" s="39" t="inlineStr"/>
      <c r="S349" s="39" t="inlineStr"/>
      <c r="T349" s="39" t="inlineStr"/>
      <c r="U349" s="39" t="b">
        <v>1</v>
      </c>
    </row>
    <row r="350">
      <c r="A350" s="37" t="inlineStr">
        <is>
          <t>UTACSP_AMLE_89_v1</t>
        </is>
      </c>
      <c r="B350" s="38" t="inlineStr">
        <is>
          <t>Please provide the number of customers (persons other than natural persons) to whom your entity provided company formation services during the previous calendar year, per jurisdiction.</t>
        </is>
      </c>
      <c r="C350" s="38"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50" s="38" t="inlineStr">
        <is>
          <t>Jurisdiction Risk</t>
        </is>
      </c>
      <c r="E350" s="38" t="inlineStr">
        <is>
          <t>Anti-Money Laundering - External</t>
        </is>
      </c>
      <c r="F350" s="38" t="b">
        <v>0</v>
      </c>
      <c r="G350" s="38" t="inlineStr">
        <is>
          <t>UTACSP_AMLE_88 IS NOT NULL</t>
        </is>
      </c>
      <c r="H350" s="38" t="inlineStr">
        <is>
          <t>“Please indicate the jurisdiction in which the customers (persons other than natural persons) to which your entity provided company formation services during the previous calendar year, were registered.” (UTACSP_AMLE_88) has been answered</t>
        </is>
      </c>
      <c r="I350" s="38" t="inlineStr">
        <is>
          <t>Conditional</t>
        </is>
      </c>
      <c r="J350" s="38" t="inlineStr">
        <is>
          <t>array</t>
        </is>
      </c>
      <c r="K350" s="38" t="inlineStr">
        <is>
          <t>integer</t>
        </is>
      </c>
      <c r="L350" s="38" t="inlineStr"/>
      <c r="M350" s="38" t="inlineStr"/>
      <c r="N350" s="38" t="inlineStr">
        <is>
          <t>10</t>
        </is>
      </c>
      <c r="O350" s="38" t="inlineStr">
        <is>
          <t>0</t>
        </is>
      </c>
      <c r="P350" s="38" t="inlineStr"/>
      <c r="Q350" s="38" t="inlineStr"/>
      <c r="R350" s="38" t="inlineStr"/>
      <c r="S350" s="38" t="inlineStr"/>
      <c r="T350" s="38" t="inlineStr"/>
      <c r="U350" s="38" t="inlineStr"/>
    </row>
    <row r="351">
      <c r="A351" s="26" t="inlineStr">
        <is>
          <t>UTACSP_AMLE_90_v1</t>
        </is>
      </c>
      <c r="B351" s="39" t="inlineStr">
        <is>
          <t>Please indicate the number of companies or other legal entities that your entity formed during the previous calendar year where all beneficial owners were non-Maltese residents.</t>
        </is>
      </c>
      <c r="C351" s="39" t="inlineStr">
        <is>
          <t>Further explanation of label not specified. Please refer to question text in label column.</t>
        </is>
      </c>
      <c r="D351" s="39" t="inlineStr">
        <is>
          <t>Jurisdiction Risk</t>
        </is>
      </c>
      <c r="E351" s="39" t="inlineStr">
        <is>
          <t>Anti-Money Laundering - External</t>
        </is>
      </c>
      <c r="F351" s="39" t="b">
        <v>0</v>
      </c>
      <c r="G351" s="39" t="inlineStr">
        <is>
          <t>UTACSP_AMLE_6&gt;0</t>
        </is>
      </c>
      <c r="H351" s="39" t="inlineStr">
        <is>
          <t>“Please indicate the total number of companies or other legal entities or arrangements that your entity formed during the previous calendar year.” (UTACSP_AMLE_6) is greater than “0”</t>
        </is>
      </c>
      <c r="I351" s="39" t="inlineStr">
        <is>
          <t>Conditional</t>
        </is>
      </c>
      <c r="J351" s="39" t="inlineStr">
        <is>
          <t>integer</t>
        </is>
      </c>
      <c r="K351" s="39" t="inlineStr"/>
      <c r="L351" s="39" t="inlineStr"/>
      <c r="M351" s="39" t="inlineStr"/>
      <c r="N351" s="39" t="inlineStr">
        <is>
          <t>10</t>
        </is>
      </c>
      <c r="O351" s="39" t="inlineStr">
        <is>
          <t>0</t>
        </is>
      </c>
      <c r="P351" s="39" t="inlineStr"/>
      <c r="Q351" s="39" t="inlineStr"/>
      <c r="R351" s="39" t="inlineStr"/>
      <c r="S351" s="39" t="inlineStr"/>
      <c r="T351" s="39" t="inlineStr"/>
      <c r="U351" s="39" t="inlineStr"/>
    </row>
    <row r="352">
      <c r="A352" s="37" t="inlineStr">
        <is>
          <t>UTACSP_AMLE_91_v1</t>
        </is>
      </c>
      <c r="B352" s="38" t="inlineStr">
        <is>
          <t>Please indicate the number of companies or other legal entities that your entity formed during the previous calendar year where all beneficial owners were Maltese residents.</t>
        </is>
      </c>
      <c r="C352" s="38" t="inlineStr">
        <is>
          <t>Further explanation of label not specified. Please refer to question text in label column.</t>
        </is>
      </c>
      <c r="D352" s="38" t="inlineStr">
        <is>
          <t>Jurisdiction Risk</t>
        </is>
      </c>
      <c r="E352" s="38" t="inlineStr">
        <is>
          <t>Anti-Money Laundering - External</t>
        </is>
      </c>
      <c r="F352" s="38" t="b">
        <v>0</v>
      </c>
      <c r="G352" s="38" t="inlineStr">
        <is>
          <t>UTACSP_AMLE_6&gt;0</t>
        </is>
      </c>
      <c r="H352" s="38" t="inlineStr">
        <is>
          <t>“Please indicate the total number of companies or other legal entities or arrangements that your entity formed during the previous calendar year.” (UTACSP_AMLE_6) is greater than “0”</t>
        </is>
      </c>
      <c r="I352" s="38" t="inlineStr">
        <is>
          <t>Conditional</t>
        </is>
      </c>
      <c r="J352" s="38" t="inlineStr">
        <is>
          <t>integer</t>
        </is>
      </c>
      <c r="K352" s="38" t="inlineStr"/>
      <c r="L352" s="38" t="inlineStr"/>
      <c r="M352" s="38" t="inlineStr"/>
      <c r="N352" s="38" t="inlineStr">
        <is>
          <t>10</t>
        </is>
      </c>
      <c r="O352" s="38" t="inlineStr">
        <is>
          <t>0</t>
        </is>
      </c>
      <c r="P352" s="38" t="inlineStr"/>
      <c r="Q352" s="38" t="inlineStr"/>
      <c r="R352" s="38" t="inlineStr"/>
      <c r="S352" s="38" t="inlineStr"/>
      <c r="T352" s="38" t="inlineStr"/>
      <c r="U352" s="38" t="inlineStr"/>
    </row>
    <row r="353">
      <c r="A353" s="26" t="inlineStr">
        <is>
          <t>UTACSP_AMLE_92_v1</t>
        </is>
      </c>
      <c r="B353" s="39" t="inlineStr">
        <is>
          <t>Please indicate the number of companies or other legal entities that your entity formed during the previous calendar year where at least one of the beneficial owners was non-Maltese resident.</t>
        </is>
      </c>
      <c r="C353" s="39" t="inlineStr">
        <is>
          <t>Further explanation of label not specified. Please refer to question text in label column.</t>
        </is>
      </c>
      <c r="D353" s="39" t="inlineStr">
        <is>
          <t>Jurisdiction Risk</t>
        </is>
      </c>
      <c r="E353" s="39" t="inlineStr">
        <is>
          <t>Anti-Money Laundering - External</t>
        </is>
      </c>
      <c r="F353" s="39" t="b">
        <v>0</v>
      </c>
      <c r="G353" s="39" t="inlineStr">
        <is>
          <t>UTACSP_AMLE_6&gt;0</t>
        </is>
      </c>
      <c r="H353" s="39" t="inlineStr">
        <is>
          <t>“Please indicate the total number of companies or other legal entities or arrangements that your entity formed during the previous calendar year.” (UTACSP_AMLE_6) is greater than “0”</t>
        </is>
      </c>
      <c r="I353" s="39" t="inlineStr">
        <is>
          <t>Conditional</t>
        </is>
      </c>
      <c r="J353" s="39" t="inlineStr">
        <is>
          <t>integer</t>
        </is>
      </c>
      <c r="K353" s="39" t="inlineStr"/>
      <c r="L353" s="39" t="inlineStr"/>
      <c r="M353" s="39" t="inlineStr"/>
      <c r="N353" s="39" t="inlineStr">
        <is>
          <t>10</t>
        </is>
      </c>
      <c r="O353" s="39" t="inlineStr">
        <is>
          <t>0</t>
        </is>
      </c>
      <c r="P353" s="39" t="inlineStr"/>
      <c r="Q353" s="39" t="inlineStr"/>
      <c r="R353" s="39" t="inlineStr"/>
      <c r="S353" s="39" t="inlineStr"/>
      <c r="T353" s="39" t="inlineStr"/>
      <c r="U353" s="39" t="inlineStr"/>
    </row>
    <row r="354">
      <c r="A354" s="37" t="inlineStr">
        <is>
          <t>UTACSP_AMLE_93_v1</t>
        </is>
      </c>
      <c r="B354" s="38" t="inlineStr">
        <is>
          <t>Please indicate the number of companies or other legal entities to whom your entity provided a registered office, a business correspondence or administrative address and other related services as at the end of the previous calendar year where all beneficial owners were non-Maltese residents.</t>
        </is>
      </c>
      <c r="C354" s="38" t="inlineStr">
        <is>
          <t>Further explanation of label not specified. Please refer to question text in label column.</t>
        </is>
      </c>
      <c r="D354" s="38" t="inlineStr">
        <is>
          <t>Jurisdiction Risk</t>
        </is>
      </c>
      <c r="E354" s="38" t="inlineStr">
        <is>
          <t>Anti-Money Laundering - External</t>
        </is>
      </c>
      <c r="F354" s="38" t="b">
        <v>0</v>
      </c>
      <c r="G354" s="38" t="inlineStr">
        <is>
          <t>UTACSP_AMLE_8&gt;0</t>
        </is>
      </c>
      <c r="H354" s="38" t="inlineStr">
        <is>
          <t>“Please indicate the total number of customers to whom your entity provided registered office, business correspondence or administrative address services as at end of the previous calendar year.” (UTACSP_AMLE_8) is greater than “0”</t>
        </is>
      </c>
      <c r="I354" s="38" t="inlineStr">
        <is>
          <t>Conditional</t>
        </is>
      </c>
      <c r="J354" s="38" t="inlineStr">
        <is>
          <t>integer</t>
        </is>
      </c>
      <c r="K354" s="38" t="inlineStr"/>
      <c r="L354" s="38" t="inlineStr"/>
      <c r="M354" s="38" t="inlineStr"/>
      <c r="N354" s="38" t="inlineStr">
        <is>
          <t>10</t>
        </is>
      </c>
      <c r="O354" s="38" t="inlineStr">
        <is>
          <t>0</t>
        </is>
      </c>
      <c r="P354" s="38" t="inlineStr"/>
      <c r="Q354" s="38" t="inlineStr"/>
      <c r="R354" s="38" t="inlineStr"/>
      <c r="S354" s="38" t="inlineStr"/>
      <c r="T354" s="38" t="inlineStr"/>
      <c r="U354" s="38" t="inlineStr"/>
    </row>
    <row r="355">
      <c r="A355" s="26" t="inlineStr">
        <is>
          <t>UTACSP_AMLE_94_v1</t>
        </is>
      </c>
      <c r="B355" s="39" t="inlineStr">
        <is>
          <t>Please indicate the number of companies or other legal entities to whom your entity provided a registered office, a business correspondence or administrative address and other related services as at the end of the previous calendar year where all beneficial owners were Maltese residents.</t>
        </is>
      </c>
      <c r="C355" s="39" t="inlineStr">
        <is>
          <t>Further explanation of label not specified. Please refer to question text in label column.</t>
        </is>
      </c>
      <c r="D355" s="39" t="inlineStr">
        <is>
          <t>Jurisdiction Risk</t>
        </is>
      </c>
      <c r="E355" s="39" t="inlineStr">
        <is>
          <t>Anti-Money Laundering - External</t>
        </is>
      </c>
      <c r="F355" s="39" t="b">
        <v>0</v>
      </c>
      <c r="G355" s="39" t="inlineStr">
        <is>
          <t>UTACSP_AMLE_8&gt;0</t>
        </is>
      </c>
      <c r="H355" s="39" t="inlineStr">
        <is>
          <t>“Please indicate the total number of customers to whom your entity provided registered office, business correspondence or administrative address services as at end of the previous calendar year.” (UTACSP_AMLE_8) is greater than “0”</t>
        </is>
      </c>
      <c r="I355" s="39" t="inlineStr">
        <is>
          <t>Conditional</t>
        </is>
      </c>
      <c r="J355" s="39" t="inlineStr">
        <is>
          <t>integer</t>
        </is>
      </c>
      <c r="K355" s="39" t="inlineStr"/>
      <c r="L355" s="39" t="inlineStr"/>
      <c r="M355" s="39" t="inlineStr"/>
      <c r="N355" s="39" t="inlineStr">
        <is>
          <t>10</t>
        </is>
      </c>
      <c r="O355" s="39" t="inlineStr">
        <is>
          <t>0</t>
        </is>
      </c>
      <c r="P355" s="39" t="inlineStr"/>
      <c r="Q355" s="39" t="inlineStr"/>
      <c r="R355" s="39" t="inlineStr"/>
      <c r="S355" s="39" t="inlineStr"/>
      <c r="T355" s="39" t="inlineStr"/>
      <c r="U355" s="39" t="inlineStr"/>
    </row>
    <row r="356">
      <c r="A356" s="37" t="inlineStr">
        <is>
          <t>UTACSP_AMLE_95_v1</t>
        </is>
      </c>
      <c r="B356" s="38" t="inlineStr">
        <is>
          <t>Please indicate the number of companies or other legal entities to whom your entity provided a registered office, a business correspondence or administrative address and other related services as at end of the previous calendar year where at least one of the beneficial owners was non-Maltese resident.</t>
        </is>
      </c>
      <c r="C356" s="38" t="inlineStr">
        <is>
          <t>Further explanation of label not specified. Please refer to question text in label column.</t>
        </is>
      </c>
      <c r="D356" s="38" t="inlineStr">
        <is>
          <t>Jurisdiction Risk</t>
        </is>
      </c>
      <c r="E356" s="38" t="inlineStr">
        <is>
          <t>Anti-Money Laundering - External</t>
        </is>
      </c>
      <c r="F356" s="38" t="b">
        <v>0</v>
      </c>
      <c r="G356" s="38" t="inlineStr">
        <is>
          <t>UTACSP_AMLE_8&gt;0</t>
        </is>
      </c>
      <c r="H356" s="38" t="inlineStr">
        <is>
          <t>“Please indicate the total number of customers to whom your entity provided registered office, business correspondence or administrative address services as at end of the previous calendar year.” (UTACSP_AMLE_8) is greater than “0”</t>
        </is>
      </c>
      <c r="I356" s="38" t="inlineStr">
        <is>
          <t>Conditional</t>
        </is>
      </c>
      <c r="J356" s="38" t="inlineStr">
        <is>
          <t>integer</t>
        </is>
      </c>
      <c r="K356" s="38" t="inlineStr"/>
      <c r="L356" s="38" t="inlineStr"/>
      <c r="M356" s="38" t="inlineStr"/>
      <c r="N356" s="38" t="inlineStr">
        <is>
          <t>10</t>
        </is>
      </c>
      <c r="O356" s="38" t="inlineStr">
        <is>
          <t>0</t>
        </is>
      </c>
      <c r="P356" s="38" t="inlineStr"/>
      <c r="Q356" s="38" t="inlineStr"/>
      <c r="R356" s="38" t="inlineStr"/>
      <c r="S356" s="38" t="inlineStr"/>
      <c r="T356" s="38" t="inlineStr"/>
      <c r="U356" s="38" t="inlineStr"/>
    </row>
    <row r="357">
      <c r="A357" s="26" t="inlineStr">
        <is>
          <t>UTACSP_AMLE_96_v1</t>
        </is>
      </c>
      <c r="B357" s="39" t="inlineStr">
        <is>
          <t>Please indicate the jurisdictions in which the beneficial owners of the companies or legal entities to whom your entity provided a registered office, a business correspondence, or administrative address and other related services as at the end of the previous calendar year, resided.</t>
        </is>
      </c>
      <c r="C357" s="39" t="inlineStr">
        <is>
          <t>This question allows multiple answers. If more than one jurisdiction applies, please select each jurisdiction under a separate Value field [e.g. Value 1(Malta), Value 2(Italy), Value 3(Switzerland)]</t>
        </is>
      </c>
      <c r="D357" s="39" t="inlineStr">
        <is>
          <t>Jurisdiction Risk</t>
        </is>
      </c>
      <c r="E357" s="39" t="inlineStr">
        <is>
          <t>Anti-Money Laundering - External</t>
        </is>
      </c>
      <c r="F357" s="39" t="b">
        <v>0</v>
      </c>
      <c r="G357" s="39" t="inlineStr">
        <is>
          <t>UTACSP_AMLE_8&gt;0</t>
        </is>
      </c>
      <c r="H357" s="39" t="inlineStr">
        <is>
          <t>“Please indicate the total number of customers to whom your entity provided registered office, business correspondence or administrative address services as at end of the previous calendar year.” (UTACSP_AMLE_8) is greater than “0”</t>
        </is>
      </c>
      <c r="I357" s="39" t="inlineStr">
        <is>
          <t>Conditional</t>
        </is>
      </c>
      <c r="J357" s="39" t="inlineStr">
        <is>
          <t>array</t>
        </is>
      </c>
      <c r="K357" s="39" t="inlineStr">
        <is>
          <t>string</t>
        </is>
      </c>
      <c r="L357" s="39" t="inlineStr">
        <is>
          <t>enum-list</t>
        </is>
      </c>
      <c r="M357" s="39"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57" s="39" t="inlineStr">
        <is>
          <t>Belgium</t>
        </is>
      </c>
      <c r="O357" s="39" t="inlineStr"/>
      <c r="P357" s="39" t="inlineStr"/>
      <c r="Q357" s="39" t="inlineStr"/>
      <c r="R357" s="39" t="inlineStr"/>
      <c r="S357" s="39" t="inlineStr"/>
      <c r="T357" s="39" t="inlineStr"/>
      <c r="U357" s="39" t="b">
        <v>1</v>
      </c>
    </row>
    <row r="358">
      <c r="A358" s="37" t="inlineStr">
        <is>
          <t>UTACSP_AMLE_97_v1</t>
        </is>
      </c>
      <c r="B358" s="38" t="inlineStr">
        <is>
          <t>Please provide the number of beneficial owners of the companies or legal entities to whom your entity provided a registered office, a business correspondence, or administrative address and other related services as at the end of the previous calendar year, per jurisdiction.</t>
        </is>
      </c>
      <c r="C358" s="38"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58" s="38" t="inlineStr">
        <is>
          <t>Jurisdiction Risk</t>
        </is>
      </c>
      <c r="E358" s="38" t="inlineStr">
        <is>
          <t>Anti-Money Laundering - External</t>
        </is>
      </c>
      <c r="F358" s="38" t="b">
        <v>0</v>
      </c>
      <c r="G358" s="38" t="inlineStr">
        <is>
          <t>UTACSP_AMLE_96 IS NOT NULL</t>
        </is>
      </c>
      <c r="H358" s="38" t="inlineStr">
        <is>
          <t>“Please indicate the jurisdictions in which the beneficial owners of the companies or legal entities to whom your entity provided a registered office, a business correspondence, or administrative address and other related services as at the end of the previous calendar year, resided.” (UTACSP_AMLE_96) has been answered</t>
        </is>
      </c>
      <c r="I358" s="38" t="inlineStr">
        <is>
          <t>Conditional</t>
        </is>
      </c>
      <c r="J358" s="38" t="inlineStr">
        <is>
          <t>array</t>
        </is>
      </c>
      <c r="K358" s="38" t="inlineStr">
        <is>
          <t>integer</t>
        </is>
      </c>
      <c r="L358" s="38" t="inlineStr"/>
      <c r="M358" s="38" t="inlineStr"/>
      <c r="N358" s="38" t="inlineStr">
        <is>
          <t>10</t>
        </is>
      </c>
      <c r="O358" s="38" t="inlineStr">
        <is>
          <t>0</t>
        </is>
      </c>
      <c r="P358" s="38" t="inlineStr"/>
      <c r="Q358" s="38" t="inlineStr"/>
      <c r="R358" s="38" t="inlineStr"/>
      <c r="S358" s="38" t="inlineStr"/>
      <c r="T358" s="38" t="inlineStr"/>
      <c r="U358" s="38" t="inlineStr"/>
    </row>
    <row r="359">
      <c r="A359" s="26" t="inlineStr">
        <is>
          <t>UTACSP_AMLE_98_v1</t>
        </is>
      </c>
      <c r="B359" s="39" t="inlineStr">
        <is>
          <t>Please indicate the jurisdictions in which the beneficial owners of the customers to whom your entity provided company secretary services as at the end of the previous calendar year, resided.</t>
        </is>
      </c>
      <c r="C359" s="39" t="inlineStr">
        <is>
          <t>This question allows multiple answers. If more than one jurisdiction applies, please select each jurisdiction under a separate Value field [e.g. Value 1(Malta), Value 2(Italy), Value 3(Switzerland)]</t>
        </is>
      </c>
      <c r="D359" s="39" t="inlineStr">
        <is>
          <t>Jurisdiction Risk</t>
        </is>
      </c>
      <c r="E359" s="39" t="inlineStr">
        <is>
          <t>Anti-Money Laundering - External</t>
        </is>
      </c>
      <c r="F359" s="39" t="b">
        <v>0</v>
      </c>
      <c r="G359" s="39" t="inlineStr">
        <is>
          <t>UTACSP_AMLE_11&gt;0</t>
        </is>
      </c>
      <c r="H359" s="39" t="inlineStr">
        <is>
          <t>“Please indicate the total number of customers as at the end of the previous calendar year for whom your entity acted as or arranged for another person to act as secretary of a company or in a similar position .” (UTACSP_AMLE_11) is greater than “0”</t>
        </is>
      </c>
      <c r="I359" s="39" t="inlineStr">
        <is>
          <t>Conditional</t>
        </is>
      </c>
      <c r="J359" s="39" t="inlineStr">
        <is>
          <t>array</t>
        </is>
      </c>
      <c r="K359" s="39" t="inlineStr">
        <is>
          <t>string</t>
        </is>
      </c>
      <c r="L359" s="39" t="inlineStr">
        <is>
          <t>enum-list</t>
        </is>
      </c>
      <c r="M359" s="39"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59" s="39" t="inlineStr">
        <is>
          <t>Belgium</t>
        </is>
      </c>
      <c r="O359" s="39" t="inlineStr"/>
      <c r="P359" s="39" t="inlineStr"/>
      <c r="Q359" s="39" t="inlineStr"/>
      <c r="R359" s="39" t="inlineStr"/>
      <c r="S359" s="39" t="inlineStr"/>
      <c r="T359" s="39" t="inlineStr"/>
      <c r="U359" s="39" t="b">
        <v>1</v>
      </c>
    </row>
    <row r="360">
      <c r="A360" s="37" t="inlineStr">
        <is>
          <t>UTACSP_AMLE_99_v1</t>
        </is>
      </c>
      <c r="B360" s="38" t="inlineStr">
        <is>
          <t>Please provide the number of beneficial owners of the customers to whom your entity provided company secretary services as at the end of the previous calendar year, per jurisdiction.</t>
        </is>
      </c>
      <c r="C360" s="38"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60" s="38" t="inlineStr">
        <is>
          <t>Jurisdiction Risk</t>
        </is>
      </c>
      <c r="E360" s="38" t="inlineStr">
        <is>
          <t>Anti-Money Laundering - External</t>
        </is>
      </c>
      <c r="F360" s="38" t="b">
        <v>0</v>
      </c>
      <c r="G360" s="38" t="inlineStr">
        <is>
          <t>UTACSP_AMLE_98 IS NOT NULL</t>
        </is>
      </c>
      <c r="H360" s="38" t="inlineStr">
        <is>
          <t>“Please indicate the jurisdictions in which the beneficial owners of the customers to whom your entity provided company secretary services as at the end of the previous calendar year, resided.” (UTACSP_AMLE_98) has been answered</t>
        </is>
      </c>
      <c r="I360" s="38" t="inlineStr">
        <is>
          <t>Conditional</t>
        </is>
      </c>
      <c r="J360" s="38" t="inlineStr">
        <is>
          <t>array</t>
        </is>
      </c>
      <c r="K360" s="38" t="inlineStr">
        <is>
          <t>integer</t>
        </is>
      </c>
      <c r="L360" s="38" t="inlineStr"/>
      <c r="M360" s="38" t="inlineStr"/>
      <c r="N360" s="38" t="inlineStr">
        <is>
          <t>10</t>
        </is>
      </c>
      <c r="O360" s="38" t="inlineStr">
        <is>
          <t>0</t>
        </is>
      </c>
      <c r="P360" s="38" t="inlineStr"/>
      <c r="Q360" s="38" t="inlineStr"/>
      <c r="R360" s="38" t="inlineStr"/>
      <c r="S360" s="38" t="inlineStr"/>
      <c r="T360" s="38" t="inlineStr"/>
      <c r="U360" s="38" t="inlineStr"/>
    </row>
    <row r="361">
      <c r="A361" s="26" t="inlineStr">
        <is>
          <t>UTACSP_AMLE_100_v1</t>
        </is>
      </c>
      <c r="B361" s="39" t="inlineStr">
        <is>
          <t>Please indicate the jurisdictions in which customers for whom your entity acted as, or arranged for another person to act as director of a company, a partner in a partnership or in a similar position as at the end of the previous calendar year were registered.</t>
        </is>
      </c>
      <c r="C361" s="39" t="inlineStr">
        <is>
          <t>This question allows multiple answers. If more than one jurisdiction applies, please select each jurisdiction under a separate Value field [e.g. Value 1(Malta), Value 2(Italy), Value 3(Switzerland)]</t>
        </is>
      </c>
      <c r="D361" s="39" t="inlineStr">
        <is>
          <t>Jurisdiction Risk</t>
        </is>
      </c>
      <c r="E361" s="39" t="inlineStr">
        <is>
          <t>Anti-Money Laundering - External</t>
        </is>
      </c>
      <c r="F361" s="39" t="b">
        <v>0</v>
      </c>
      <c r="G361" s="39" t="inlineStr">
        <is>
          <t>UTACSP_AMLE_13&gt;0</t>
        </is>
      </c>
      <c r="H361" s="39" t="inlineStr">
        <is>
          <t>“Please indicate the total number of directorship positions held for customers during the previous calendar year.” (UTACSP_AMLE_13) is greater than “0”</t>
        </is>
      </c>
      <c r="I361" s="39" t="inlineStr">
        <is>
          <t>Conditional</t>
        </is>
      </c>
      <c r="J361" s="39" t="inlineStr">
        <is>
          <t>array</t>
        </is>
      </c>
      <c r="K361" s="39" t="inlineStr">
        <is>
          <t>string</t>
        </is>
      </c>
      <c r="L361" s="39" t="inlineStr">
        <is>
          <t>enum-list</t>
        </is>
      </c>
      <c r="M361" s="39"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61" s="39" t="inlineStr">
        <is>
          <t>Belgium</t>
        </is>
      </c>
      <c r="O361" s="39" t="inlineStr"/>
      <c r="P361" s="39" t="inlineStr"/>
      <c r="Q361" s="39" t="inlineStr"/>
      <c r="R361" s="39" t="inlineStr"/>
      <c r="S361" s="39" t="inlineStr"/>
      <c r="T361" s="39" t="inlineStr"/>
      <c r="U361" s="39" t="b">
        <v>1</v>
      </c>
    </row>
    <row r="362">
      <c r="A362" s="37" t="inlineStr">
        <is>
          <t>UTACSP_AMLE_101_v1</t>
        </is>
      </c>
      <c r="B362" s="38" t="inlineStr">
        <is>
          <t>Please provide the number of customers for whom your entity acted as, or arranged for another person to act as director of a company, a partner in a partnership or in a similar position as at the end of the previous calendar year, per jurisdiction.</t>
        </is>
      </c>
      <c r="C362" s="38"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62" s="38" t="inlineStr">
        <is>
          <t>Jurisdiction Risk</t>
        </is>
      </c>
      <c r="E362" s="38" t="inlineStr">
        <is>
          <t>Anti-Money Laundering - External</t>
        </is>
      </c>
      <c r="F362" s="38" t="b">
        <v>0</v>
      </c>
      <c r="G362" s="38" t="inlineStr">
        <is>
          <t>UTACSP_AMLE_100 IS NOT NULL</t>
        </is>
      </c>
      <c r="H362" s="38" t="inlineStr">
        <is>
          <t>“Please indicate the jurisdictions in which customers for whom your entity acted as, or arranged for another person to act as director of a company, a partner in a partnership or in a similar position as at the end of the previous calendar year were registered.” (UTACSP_AMLE_100) has been answered</t>
        </is>
      </c>
      <c r="I362" s="38" t="inlineStr">
        <is>
          <t>Conditional</t>
        </is>
      </c>
      <c r="J362" s="38" t="inlineStr">
        <is>
          <t>array</t>
        </is>
      </c>
      <c r="K362" s="38" t="inlineStr">
        <is>
          <t>integer</t>
        </is>
      </c>
      <c r="L362" s="38" t="inlineStr"/>
      <c r="M362" s="38" t="inlineStr"/>
      <c r="N362" s="38" t="inlineStr">
        <is>
          <t>10</t>
        </is>
      </c>
      <c r="O362" s="38" t="inlineStr">
        <is>
          <t>0</t>
        </is>
      </c>
      <c r="P362" s="38" t="inlineStr"/>
      <c r="Q362" s="38" t="inlineStr"/>
      <c r="R362" s="38" t="inlineStr"/>
      <c r="S362" s="38" t="inlineStr"/>
      <c r="T362" s="38" t="inlineStr"/>
      <c r="U362" s="38" t="inlineStr"/>
    </row>
    <row r="363">
      <c r="A363" s="26" t="inlineStr">
        <is>
          <t>UTACSP_AMLE_102_v1</t>
        </is>
      </c>
      <c r="B363" s="39" t="inlineStr">
        <is>
          <t>Please indicate the jurisdictions in which the beneficial owners of the customers to whom your entity provided directorship services as at the end of the previous calendar year, resided.</t>
        </is>
      </c>
      <c r="C363" s="39" t="inlineStr">
        <is>
          <t>This question allows multiple answers. If more than one jurisdiction applies, please select each jurisdiction under a separate Value field [e.g. Value 1(Malta), Value 2(Italy), Value 3(Switzerland)]</t>
        </is>
      </c>
      <c r="D363" s="39" t="inlineStr">
        <is>
          <t>Jurisdiction Risk</t>
        </is>
      </c>
      <c r="E363" s="39" t="inlineStr">
        <is>
          <t>Anti-Money Laundering - External</t>
        </is>
      </c>
      <c r="F363" s="39" t="b">
        <v>0</v>
      </c>
      <c r="G363" s="39" t="inlineStr">
        <is>
          <t>UTACSP_AMLE_13&gt;0</t>
        </is>
      </c>
      <c r="H363" s="39" t="inlineStr">
        <is>
          <t>“Please indicate the total number of directorship positions held for customers during the previous calendar year.” (UTACSP_AMLE_13) is greater than “0”</t>
        </is>
      </c>
      <c r="I363" s="39" t="inlineStr">
        <is>
          <t>Conditional</t>
        </is>
      </c>
      <c r="J363" s="39" t="inlineStr">
        <is>
          <t>array</t>
        </is>
      </c>
      <c r="K363" s="39" t="inlineStr">
        <is>
          <t>string</t>
        </is>
      </c>
      <c r="L363" s="39" t="inlineStr">
        <is>
          <t>enum-list</t>
        </is>
      </c>
      <c r="M363" s="39"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63" s="39" t="inlineStr">
        <is>
          <t>Belgium</t>
        </is>
      </c>
      <c r="O363" s="39" t="inlineStr"/>
      <c r="P363" s="39" t="inlineStr"/>
      <c r="Q363" s="39" t="inlineStr"/>
      <c r="R363" s="39" t="inlineStr"/>
      <c r="S363" s="39" t="inlineStr"/>
      <c r="T363" s="39" t="inlineStr"/>
      <c r="U363" s="39" t="b">
        <v>1</v>
      </c>
    </row>
    <row r="364">
      <c r="A364" s="37" t="inlineStr">
        <is>
          <t>UTACSP_AMLE_103_v1</t>
        </is>
      </c>
      <c r="B364" s="38" t="inlineStr">
        <is>
          <t>Please provide the number of beneficial owners of the customers to whom your entity provided directorship services as at the end of the previous calendar year, per jurisdiction.</t>
        </is>
      </c>
      <c r="C364" s="38"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64" s="38" t="inlineStr">
        <is>
          <t>Jurisdiction Risk</t>
        </is>
      </c>
      <c r="E364" s="38" t="inlineStr">
        <is>
          <t>Anti-Money Laundering - External</t>
        </is>
      </c>
      <c r="F364" s="38" t="b">
        <v>0</v>
      </c>
      <c r="G364" s="38" t="inlineStr">
        <is>
          <t>UTACSP_AMLE_102 IS NOT NULL</t>
        </is>
      </c>
      <c r="H364" s="38" t="inlineStr">
        <is>
          <t>“Please indicate the jurisdictions in which the beneficial owners of the customers to whom your entity provided directorship services as at the end of the previous calendar year, resided.” (UTACSP_AMLE_102) has been answered</t>
        </is>
      </c>
      <c r="I364" s="38" t="inlineStr">
        <is>
          <t>Conditional</t>
        </is>
      </c>
      <c r="J364" s="38" t="inlineStr">
        <is>
          <t>array</t>
        </is>
      </c>
      <c r="K364" s="38" t="inlineStr">
        <is>
          <t>integer</t>
        </is>
      </c>
      <c r="L364" s="38" t="inlineStr"/>
      <c r="M364" s="38" t="inlineStr"/>
      <c r="N364" s="38" t="inlineStr">
        <is>
          <t>10</t>
        </is>
      </c>
      <c r="O364" s="38" t="inlineStr">
        <is>
          <t>0</t>
        </is>
      </c>
      <c r="P364" s="38" t="inlineStr"/>
      <c r="Q364" s="38" t="inlineStr"/>
      <c r="R364" s="38" t="inlineStr"/>
      <c r="S364" s="38" t="inlineStr"/>
      <c r="T364" s="38" t="inlineStr"/>
      <c r="U364" s="38" t="inlineStr"/>
    </row>
    <row r="365">
      <c r="A365" s="26" t="inlineStr">
        <is>
          <t>UTACSP_AMLE_104_v1</t>
        </is>
      </c>
      <c r="B365" s="39" t="inlineStr">
        <is>
          <t>Please indicate the jurisdictions in which customers for whom your entity acted as, or arranged for another person to act as director of a company, a partner in a partnership or in a similar position as at the end of the previous calendar year held their bank/payments/crypto account.</t>
        </is>
      </c>
      <c r="C365" s="39" t="inlineStr">
        <is>
          <t>This question allows multiple answers. If more than one jurisdiction applies, please select each jurisdiction under a separate Value field [e.g. Value 1(Malta), Value 2(Italy), Value 3(Switzerland)]</t>
        </is>
      </c>
      <c r="D365" s="39" t="inlineStr">
        <is>
          <t>Jurisdiction Risk</t>
        </is>
      </c>
      <c r="E365" s="39" t="inlineStr">
        <is>
          <t>Anti-Money Laundering - External</t>
        </is>
      </c>
      <c r="F365" s="39" t="b">
        <v>0</v>
      </c>
      <c r="G365" s="39" t="inlineStr">
        <is>
          <t>UTACSP_AMLE_15&gt;0</t>
        </is>
      </c>
      <c r="H365" s="39" t="inlineStr">
        <is>
          <t>“In respect of director roles held or arranged for another person to hold such role, please indicate the number of customers as at the end of the previous calendar year, where the director is solely or jointly vested with the legal and judicial representation of the company” (UTACSP_AMLE_15) is greater than “0”</t>
        </is>
      </c>
      <c r="I365" s="39" t="inlineStr">
        <is>
          <t>Conditional</t>
        </is>
      </c>
      <c r="J365" s="39" t="inlineStr">
        <is>
          <t>array</t>
        </is>
      </c>
      <c r="K365" s="39" t="inlineStr">
        <is>
          <t>string</t>
        </is>
      </c>
      <c r="L365" s="39" t="inlineStr">
        <is>
          <t>enum-list</t>
        </is>
      </c>
      <c r="M365" s="39"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65" s="39" t="inlineStr">
        <is>
          <t>Belgium</t>
        </is>
      </c>
      <c r="O365" s="39" t="inlineStr"/>
      <c r="P365" s="39" t="inlineStr"/>
      <c r="Q365" s="39" t="inlineStr"/>
      <c r="R365" s="39" t="inlineStr"/>
      <c r="S365" s="39" t="inlineStr"/>
      <c r="T365" s="39" t="inlineStr"/>
      <c r="U365" s="39" t="b">
        <v>1</v>
      </c>
    </row>
    <row r="366">
      <c r="A366" s="37" t="inlineStr">
        <is>
          <t>UTACSP_AMLE_105_v1</t>
        </is>
      </c>
      <c r="B366" s="38" t="inlineStr">
        <is>
          <t>Please provide the number of customers who held their bank/payments/crypto account in each respective jurisdiction indicated in the question above.</t>
        </is>
      </c>
      <c r="C366" s="38"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66" s="38" t="inlineStr">
        <is>
          <t>Jurisdiction Risk</t>
        </is>
      </c>
      <c r="E366" s="38" t="inlineStr">
        <is>
          <t>Anti-Money Laundering - External</t>
        </is>
      </c>
      <c r="F366" s="38" t="b">
        <v>0</v>
      </c>
      <c r="G366" s="38" t="inlineStr">
        <is>
          <t>UTACSP_AMLE_104 IS NOT NULL</t>
        </is>
      </c>
      <c r="H366" s="38" t="inlineStr">
        <is>
          <t>“Please indicate the jurisdictions in which customers for whom your entity acted as, or arranged for another person to act as director of a company, a partner in a partnership or in a similar position as at the end of the previous calendar year held their bank/payments/crypto account.” (UTACSP_AMLE_104) has been answered</t>
        </is>
      </c>
      <c r="I366" s="38" t="inlineStr">
        <is>
          <t>Conditional</t>
        </is>
      </c>
      <c r="J366" s="38" t="inlineStr">
        <is>
          <t>array</t>
        </is>
      </c>
      <c r="K366" s="38" t="inlineStr">
        <is>
          <t>integer</t>
        </is>
      </c>
      <c r="L366" s="38" t="inlineStr"/>
      <c r="M366" s="38" t="inlineStr"/>
      <c r="N366" s="38" t="inlineStr">
        <is>
          <t>10</t>
        </is>
      </c>
      <c r="O366" s="38" t="inlineStr">
        <is>
          <t>0</t>
        </is>
      </c>
      <c r="P366" s="38" t="inlineStr"/>
      <c r="Q366" s="38" t="inlineStr"/>
      <c r="R366" s="38" t="inlineStr"/>
      <c r="S366" s="38" t="inlineStr"/>
      <c r="T366" s="38" t="inlineStr"/>
      <c r="U366" s="38" t="inlineStr"/>
    </row>
    <row r="367">
      <c r="A367" s="26" t="inlineStr">
        <is>
          <t>UTACSP_AMLE_106_v1</t>
        </is>
      </c>
      <c r="B367" s="39" t="inlineStr">
        <is>
          <t>With respect to customers for whom your entity acted as, or arranged for another person to act as director of a company, a partner in a partnership or in a similar position as at the end of the previous calendar year, please indicate the jurisdictions from which loans issued by non-financial institutions (both legal and natural persons or legal arrangements) were originated.</t>
        </is>
      </c>
      <c r="C367" s="39" t="inlineStr">
        <is>
          <t>This question allows multiple answers. If more than one jurisdiction applies, please select each jurisdiction under a separate Value field [e.g. Value 1(Malta), Value 2(Italy), Value 3(Switzerland)]</t>
        </is>
      </c>
      <c r="D367" s="39" t="inlineStr">
        <is>
          <t>Jurisdiction Risk</t>
        </is>
      </c>
      <c r="E367" s="39" t="inlineStr">
        <is>
          <t>Anti-Money Laundering - External</t>
        </is>
      </c>
      <c r="F367" s="39" t="b">
        <v>0</v>
      </c>
      <c r="G367" s="39" t="inlineStr">
        <is>
          <t>UTACSP_AMLE_15&gt;0</t>
        </is>
      </c>
      <c r="H367" s="39" t="inlineStr">
        <is>
          <t>“In respect of director roles held or arranged for another person to hold such role, please indicate the number of customers as at the end of the previous calendar year, where the director is solely or jointly vested with the legal and judicial representation of the company” (UTACSP_AMLE_15) is greater than “0”</t>
        </is>
      </c>
      <c r="I367" s="39" t="inlineStr">
        <is>
          <t>Conditional</t>
        </is>
      </c>
      <c r="J367" s="39" t="inlineStr">
        <is>
          <t>array</t>
        </is>
      </c>
      <c r="K367" s="39" t="inlineStr">
        <is>
          <t>string</t>
        </is>
      </c>
      <c r="L367" s="39" t="inlineStr">
        <is>
          <t>enum-list</t>
        </is>
      </c>
      <c r="M367" s="39"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67" s="39" t="inlineStr">
        <is>
          <t>Belgium</t>
        </is>
      </c>
      <c r="O367" s="39" t="inlineStr"/>
      <c r="P367" s="39" t="inlineStr"/>
      <c r="Q367" s="39" t="inlineStr"/>
      <c r="R367" s="39" t="inlineStr"/>
      <c r="S367" s="39" t="inlineStr"/>
      <c r="T367" s="39" t="inlineStr"/>
      <c r="U367" s="39" t="b">
        <v>1</v>
      </c>
    </row>
    <row r="368">
      <c r="A368" s="37" t="inlineStr">
        <is>
          <t>UTACSP_AMLE_107_v1</t>
        </is>
      </c>
      <c r="B368" s="38" t="inlineStr">
        <is>
          <t>Please provide the number of customers with loans originating in each respective jurisdiction indicated in the question above (issued by non-financial institutions, that is, both legal and natural persons or legal arrangements)</t>
        </is>
      </c>
      <c r="C368" s="38"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68" s="38" t="inlineStr">
        <is>
          <t>Jurisdiction Risk</t>
        </is>
      </c>
      <c r="E368" s="38" t="inlineStr">
        <is>
          <t>Anti-Money Laundering - External</t>
        </is>
      </c>
      <c r="F368" s="38" t="b">
        <v>0</v>
      </c>
      <c r="G368" s="38" t="inlineStr">
        <is>
          <t>UTACSP_AMLE_106 IS NOT NULL</t>
        </is>
      </c>
      <c r="H368" s="38" t="inlineStr">
        <is>
          <t>“With respect to customers for whom your entity acted as, or arranged for another person to act as director of a company, a partner in a partnership or in a similar position as at the end of the previous calendar year, please indicate the jurisdictions from which loans issued by non-financial institutions (both legal and natural persons or legal arrangements) were originated.” (UTACSP_AMLE_106) has been answered</t>
        </is>
      </c>
      <c r="I368" s="38" t="inlineStr">
        <is>
          <t>Conditional</t>
        </is>
      </c>
      <c r="J368" s="38" t="inlineStr">
        <is>
          <t>array</t>
        </is>
      </c>
      <c r="K368" s="38" t="inlineStr">
        <is>
          <t>integer</t>
        </is>
      </c>
      <c r="L368" s="38" t="inlineStr"/>
      <c r="M368" s="38" t="inlineStr"/>
      <c r="N368" s="38" t="inlineStr">
        <is>
          <t>10</t>
        </is>
      </c>
      <c r="O368" s="38" t="inlineStr">
        <is>
          <t>0</t>
        </is>
      </c>
      <c r="P368" s="38" t="inlineStr"/>
      <c r="Q368" s="38" t="inlineStr"/>
      <c r="R368" s="38" t="inlineStr"/>
      <c r="S368" s="38" t="inlineStr"/>
      <c r="T368" s="38" t="inlineStr"/>
      <c r="U368" s="38" t="inlineStr"/>
    </row>
    <row r="369">
      <c r="A369" s="26" t="inlineStr">
        <is>
          <t>UTACSP_AMLE_108_v1</t>
        </is>
      </c>
      <c r="B369" s="39" t="inlineStr">
        <is>
          <t>From the total number of customers, what % was onboarded on a face-to-face basis during the previous calendar year?</t>
        </is>
      </c>
      <c r="C369" s="39" t="inlineStr">
        <is>
          <t>Onboarded on a face-to-face basis refers to the cases when the customer is physically present for verification purposes. Where a customer was met face-to-face by an entity within the Group, but not by the subject person, the relationship is to be considered as non-face-to-face - since the subject person did not meet the client (or its agent) for verification purposes.</t>
        </is>
      </c>
      <c r="D369" s="39" t="inlineStr">
        <is>
          <t>Interface Risk</t>
        </is>
      </c>
      <c r="E369" s="39" t="inlineStr">
        <is>
          <t>Anti-Money Laundering - External</t>
        </is>
      </c>
      <c r="F369" s="39" t="b">
        <v>1</v>
      </c>
      <c r="G369" s="39" t="inlineStr"/>
      <c r="H369" s="39" t="inlineStr">
        <is>
          <t>Always applicable</t>
        </is>
      </c>
      <c r="I369" s="39" t="inlineStr">
        <is>
          <t>Required</t>
        </is>
      </c>
      <c r="J369" s="39" t="inlineStr">
        <is>
          <t>number</t>
        </is>
      </c>
      <c r="K369" s="39" t="inlineStr"/>
      <c r="L369" s="39" t="inlineStr">
        <is>
          <t>percentage</t>
        </is>
      </c>
      <c r="M369" s="39" t="inlineStr"/>
      <c r="N369" s="39" t="inlineStr">
        <is>
          <t>0.05</t>
        </is>
      </c>
      <c r="O369" s="39" t="inlineStr">
        <is>
          <t>0</t>
        </is>
      </c>
      <c r="P369" s="39" t="inlineStr">
        <is>
          <t>1</t>
        </is>
      </c>
      <c r="Q369" s="39" t="inlineStr"/>
      <c r="R369" s="39" t="inlineStr"/>
      <c r="S369" s="39" t="inlineStr"/>
      <c r="T369" s="39" t="inlineStr"/>
      <c r="U369" s="39" t="inlineStr"/>
    </row>
    <row r="370">
      <c r="A370" s="37" t="inlineStr">
        <is>
          <t>UTACSP_AMLE_109_v1</t>
        </is>
      </c>
      <c r="B370" s="38" t="inlineStr">
        <is>
          <t>From the total number of customers, what % was onboarded on a non-face-to-face basis, during the previous calendar year?</t>
        </is>
      </c>
      <c r="C370" s="38" t="inlineStr">
        <is>
          <t>Non-face-to-face refers to the cases when the customer (or its agent) was not physically present for verification purposes. Where a customer was met face-to-face by an entity within the Group but not by the subject person, the relationship is to be considered as non-face- to-face - since the subject person did not meet the client (or its agent) for verification purposes.</t>
        </is>
      </c>
      <c r="D370" s="38" t="inlineStr">
        <is>
          <t>Interface Risk</t>
        </is>
      </c>
      <c r="E370" s="38" t="inlineStr">
        <is>
          <t>Anti-Money Laundering - External</t>
        </is>
      </c>
      <c r="F370" s="38" t="b">
        <v>1</v>
      </c>
      <c r="G370" s="38" t="inlineStr"/>
      <c r="H370" s="38" t="inlineStr">
        <is>
          <t>Always applicable</t>
        </is>
      </c>
      <c r="I370" s="38" t="inlineStr">
        <is>
          <t>Required</t>
        </is>
      </c>
      <c r="J370" s="38" t="inlineStr">
        <is>
          <t>number</t>
        </is>
      </c>
      <c r="K370" s="38" t="inlineStr"/>
      <c r="L370" s="38" t="inlineStr">
        <is>
          <t>percentage</t>
        </is>
      </c>
      <c r="M370" s="38" t="inlineStr"/>
      <c r="N370" s="38" t="inlineStr">
        <is>
          <t>0.05</t>
        </is>
      </c>
      <c r="O370" s="38" t="inlineStr">
        <is>
          <t>0</t>
        </is>
      </c>
      <c r="P370" s="38" t="inlineStr">
        <is>
          <t>1</t>
        </is>
      </c>
      <c r="Q370" s="38" t="inlineStr"/>
      <c r="R370" s="38" t="inlineStr"/>
      <c r="S370" s="38" t="inlineStr"/>
      <c r="T370" s="38" t="inlineStr"/>
      <c r="U370" s="38" t="inlineStr"/>
    </row>
    <row r="371">
      <c r="A371" s="26" t="inlineStr">
        <is>
          <t>UTACSP_AMLE_110_v1</t>
        </is>
      </c>
      <c r="B371" s="39" t="inlineStr">
        <is>
          <t>How many agents/ introducers/ intermediaries did your entity have at the end of the previous calendar year?</t>
        </is>
      </c>
      <c r="C371" s="39" t="inlineStr">
        <is>
          <t>Further explanation of label not specified. Please refer to question text in label column.</t>
        </is>
      </c>
      <c r="D371" s="39" t="inlineStr">
        <is>
          <t>Interface Risk</t>
        </is>
      </c>
      <c r="E371" s="39" t="inlineStr">
        <is>
          <t>Anti-Money Laundering - External</t>
        </is>
      </c>
      <c r="F371" s="39" t="b">
        <v>1</v>
      </c>
      <c r="G371" s="39" t="inlineStr"/>
      <c r="H371" s="39" t="inlineStr">
        <is>
          <t>Always applicable</t>
        </is>
      </c>
      <c r="I371" s="39" t="inlineStr">
        <is>
          <t>Required</t>
        </is>
      </c>
      <c r="J371" s="39" t="inlineStr">
        <is>
          <t>integer</t>
        </is>
      </c>
      <c r="K371" s="39" t="inlineStr"/>
      <c r="L371" s="39" t="inlineStr"/>
      <c r="M371" s="39" t="inlineStr"/>
      <c r="N371" s="39" t="inlineStr">
        <is>
          <t>10</t>
        </is>
      </c>
      <c r="O371" s="39" t="inlineStr">
        <is>
          <t>0</t>
        </is>
      </c>
      <c r="P371" s="39" t="inlineStr"/>
      <c r="Q371" s="39" t="inlineStr"/>
      <c r="R371" s="39" t="inlineStr"/>
      <c r="S371" s="39" t="inlineStr"/>
      <c r="T371" s="39" t="inlineStr"/>
      <c r="U371" s="39" t="inlineStr"/>
    </row>
    <row r="372">
      <c r="A372" s="37" t="inlineStr">
        <is>
          <t>UTACSP_AMLE_111_v1</t>
        </is>
      </c>
      <c r="B372" s="38" t="inlineStr">
        <is>
          <t>What is the % of customers that were introduced by either an agent, introducer or an intermediary?</t>
        </is>
      </c>
      <c r="C372" s="38" t="inlineStr">
        <is>
          <t>Further explanation of label not specified. Please refer to question text in label column.</t>
        </is>
      </c>
      <c r="D372" s="38" t="inlineStr">
        <is>
          <t>Interface Risk</t>
        </is>
      </c>
      <c r="E372" s="38" t="inlineStr">
        <is>
          <t>Anti-Money Laundering - External</t>
        </is>
      </c>
      <c r="F372" s="38" t="b">
        <v>1</v>
      </c>
      <c r="G372" s="38" t="inlineStr"/>
      <c r="H372" s="38" t="inlineStr">
        <is>
          <t>Always applicable</t>
        </is>
      </c>
      <c r="I372" s="38" t="inlineStr">
        <is>
          <t>Required</t>
        </is>
      </c>
      <c r="J372" s="38" t="inlineStr">
        <is>
          <t>number</t>
        </is>
      </c>
      <c r="K372" s="38" t="inlineStr"/>
      <c r="L372" s="38" t="inlineStr">
        <is>
          <t>percentage</t>
        </is>
      </c>
      <c r="M372" s="38" t="inlineStr"/>
      <c r="N372" s="38" t="inlineStr">
        <is>
          <t>0.05</t>
        </is>
      </c>
      <c r="O372" s="38" t="inlineStr">
        <is>
          <t>0</t>
        </is>
      </c>
      <c r="P372" s="38" t="inlineStr">
        <is>
          <t>1</t>
        </is>
      </c>
      <c r="Q372" s="38" t="inlineStr"/>
      <c r="R372" s="38" t="inlineStr"/>
      <c r="S372" s="38" t="inlineStr"/>
      <c r="T372" s="38" t="inlineStr"/>
      <c r="U372" s="38" t="inlineStr"/>
    </row>
    <row r="373">
      <c r="A373" s="26" t="inlineStr">
        <is>
          <t>UTACSP_AMLE_112_v1</t>
        </is>
      </c>
      <c r="B373" s="39" t="inlineStr">
        <is>
          <t>Please indicate the jurisdictions in which agents, intermediaries or introducers operate.</t>
        </is>
      </c>
      <c r="C373" s="39" t="inlineStr">
        <is>
          <t>This question allows multiple answers. If more than one jurisdiction applies, please select each jurisdiction under a separate Value field [e.g. Value 1(Malta), Value 2(Italy), Value 3(Switzerland)]</t>
        </is>
      </c>
      <c r="D373" s="39" t="inlineStr">
        <is>
          <t>Interface Risk</t>
        </is>
      </c>
      <c r="E373" s="39" t="inlineStr">
        <is>
          <t>Anti-Money Laundering - External</t>
        </is>
      </c>
      <c r="F373" s="39" t="b">
        <v>0</v>
      </c>
      <c r="G373" s="39" t="inlineStr">
        <is>
          <t>UTACSP_AMLE_111&gt;0</t>
        </is>
      </c>
      <c r="H373" s="39" t="inlineStr">
        <is>
          <t>“What is the % of customers that were introduced by either an agent, introducer or an intermediary?” (UTACSP_AMLE_111) is greater than “0”</t>
        </is>
      </c>
      <c r="I373" s="39" t="inlineStr">
        <is>
          <t>Conditional</t>
        </is>
      </c>
      <c r="J373" s="39" t="inlineStr">
        <is>
          <t>array</t>
        </is>
      </c>
      <c r="K373" s="39" t="inlineStr">
        <is>
          <t>string</t>
        </is>
      </c>
      <c r="L373" s="39" t="inlineStr">
        <is>
          <t>enum-list</t>
        </is>
      </c>
      <c r="M373" s="39"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73" s="39" t="inlineStr">
        <is>
          <t>Belgium</t>
        </is>
      </c>
      <c r="O373" s="39" t="inlineStr"/>
      <c r="P373" s="39" t="inlineStr"/>
      <c r="Q373" s="39" t="inlineStr"/>
      <c r="R373" s="39" t="inlineStr"/>
      <c r="S373" s="39" t="inlineStr"/>
      <c r="T373" s="39" t="inlineStr"/>
      <c r="U373" s="39" t="b">
        <v>1</v>
      </c>
    </row>
    <row r="374">
      <c r="A374" s="37" t="inlineStr">
        <is>
          <t>UTACSP_AMLE_113_v1</t>
        </is>
      </c>
      <c r="B374" s="38" t="inlineStr">
        <is>
          <t>Please provide the number of agents, intermediaries or introducers per jurisdiction.</t>
        </is>
      </c>
      <c r="C374" s="38"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74" s="38" t="inlineStr">
        <is>
          <t>Interface Risk</t>
        </is>
      </c>
      <c r="E374" s="38" t="inlineStr">
        <is>
          <t>Anti-Money Laundering - External</t>
        </is>
      </c>
      <c r="F374" s="38" t="b">
        <v>0</v>
      </c>
      <c r="G374" s="38" t="inlineStr">
        <is>
          <t>UTACSP_AMLE_112 IS NOT NULL</t>
        </is>
      </c>
      <c r="H374" s="38" t="inlineStr">
        <is>
          <t>“Please indicate the jurisdictions in which agents, intermediaries or introducers operate.” (UTACSP_AMLE_112) has been answered</t>
        </is>
      </c>
      <c r="I374" s="38" t="inlineStr">
        <is>
          <t>Conditional</t>
        </is>
      </c>
      <c r="J374" s="38" t="inlineStr">
        <is>
          <t>array</t>
        </is>
      </c>
      <c r="K374" s="38" t="inlineStr">
        <is>
          <t>integer</t>
        </is>
      </c>
      <c r="L374" s="38" t="inlineStr"/>
      <c r="M374" s="38" t="inlineStr"/>
      <c r="N374" s="38" t="inlineStr">
        <is>
          <t>10</t>
        </is>
      </c>
      <c r="O374" s="38" t="inlineStr">
        <is>
          <t>0</t>
        </is>
      </c>
      <c r="P374" s="38" t="inlineStr"/>
      <c r="Q374" s="38" t="inlineStr"/>
      <c r="R374" s="38" t="inlineStr"/>
      <c r="S374" s="38" t="inlineStr"/>
      <c r="T374" s="38" t="inlineStr"/>
      <c r="U374" s="38" t="inlineStr"/>
    </row>
    <row r="375">
      <c r="A375" s="26" t="inlineStr">
        <is>
          <t>UTACSP_AMLE_114_v1</t>
        </is>
      </c>
      <c r="B375" s="39" t="inlineStr">
        <is>
          <t>What is the % of customers whose CDD in terms of Regulation 7(1)(a), 7(1)(b) and 7(1)(c) has been carried out by another subject person/third party, on the basis of a reliance agreement between your entity and the other subject person/third party?</t>
        </is>
      </c>
      <c r="C375" s="39" t="inlineStr">
        <is>
          <t>Further explanation of label not specified. Please refer to question text in label column.</t>
        </is>
      </c>
      <c r="D375" s="39" t="inlineStr">
        <is>
          <t>Interface Risk</t>
        </is>
      </c>
      <c r="E375" s="39" t="inlineStr">
        <is>
          <t>Anti-Money Laundering - External</t>
        </is>
      </c>
      <c r="F375" s="39" t="b">
        <v>1</v>
      </c>
      <c r="G375" s="39" t="inlineStr"/>
      <c r="H375" s="39" t="inlineStr">
        <is>
          <t>Always applicable</t>
        </is>
      </c>
      <c r="I375" s="39" t="inlineStr">
        <is>
          <t>Required</t>
        </is>
      </c>
      <c r="J375" s="39" t="inlineStr">
        <is>
          <t>number</t>
        </is>
      </c>
      <c r="K375" s="39" t="inlineStr"/>
      <c r="L375" s="39" t="inlineStr">
        <is>
          <t>percentage</t>
        </is>
      </c>
      <c r="M375" s="39" t="inlineStr"/>
      <c r="N375" s="39" t="inlineStr">
        <is>
          <t>0.05</t>
        </is>
      </c>
      <c r="O375" s="39" t="inlineStr">
        <is>
          <t>0</t>
        </is>
      </c>
      <c r="P375" s="39" t="inlineStr">
        <is>
          <t>1</t>
        </is>
      </c>
      <c r="Q375" s="39" t="inlineStr"/>
      <c r="R375" s="39" t="inlineStr"/>
      <c r="S375" s="39" t="inlineStr"/>
      <c r="T375" s="39" t="inlineStr"/>
      <c r="U375" s="39" t="inlineStr"/>
    </row>
    <row r="376">
      <c r="A376" s="37" t="inlineStr">
        <is>
          <t>UTACSP_AMLE_115_v1</t>
        </is>
      </c>
      <c r="B376" s="38" t="inlineStr">
        <is>
          <t>How many years of experience does the MLRO have in AML/CFT?</t>
        </is>
      </c>
      <c r="C376" s="38" t="inlineStr">
        <is>
          <t>Further explanation of label not specified. Please refer to question text in label column.</t>
        </is>
      </c>
      <c r="D376" s="38" t="inlineStr">
        <is>
          <t>MLRO, Monitoring Function and Employees</t>
        </is>
      </c>
      <c r="E376" s="38" t="inlineStr">
        <is>
          <t>Anti-Money Laundering - External</t>
        </is>
      </c>
      <c r="F376" s="38" t="b">
        <v>1</v>
      </c>
      <c r="G376" s="38" t="inlineStr"/>
      <c r="H376" s="38" t="inlineStr">
        <is>
          <t>Always applicable</t>
        </is>
      </c>
      <c r="I376" s="38" t="inlineStr">
        <is>
          <t>Required</t>
        </is>
      </c>
      <c r="J376" s="38" t="inlineStr">
        <is>
          <t>string</t>
        </is>
      </c>
      <c r="K376" s="38" t="inlineStr"/>
      <c r="L376" s="38" t="inlineStr">
        <is>
          <t>enum-list</t>
        </is>
      </c>
      <c r="M376" s="38" t="inlineStr">
        <is>
          <t>Less than 1 year | 1 - 2 years | 3 - 4 years | 5 - 6 years | 7 - 8 years | 9 - 10 years | over 10 years</t>
        </is>
      </c>
      <c r="N376" s="38" t="inlineStr">
        <is>
          <t>Less than 1 year</t>
        </is>
      </c>
      <c r="O376" s="38" t="inlineStr"/>
      <c r="P376" s="38" t="inlineStr"/>
      <c r="Q376" s="38" t="inlineStr"/>
      <c r="R376" s="38" t="inlineStr"/>
      <c r="S376" s="38" t="inlineStr"/>
      <c r="T376" s="38" t="inlineStr"/>
      <c r="U376" s="38" t="inlineStr"/>
    </row>
    <row r="377">
      <c r="A377" s="26" t="inlineStr">
        <is>
          <t>UTACSP_AMLE_116_v1</t>
        </is>
      </c>
      <c r="B377" s="39" t="inlineStr">
        <is>
          <t>How many hours do you dedicate to the MLRO function on a weekly basis?</t>
        </is>
      </c>
      <c r="C377" s="39" t="inlineStr">
        <is>
          <t>Further explanation of label not specified. Please refer to question text in label column.</t>
        </is>
      </c>
      <c r="D377" s="39" t="inlineStr">
        <is>
          <t>MLRO, Monitoring Function and Employees</t>
        </is>
      </c>
      <c r="E377" s="39" t="inlineStr">
        <is>
          <t>Anti-Money Laundering - External</t>
        </is>
      </c>
      <c r="F377" s="39" t="b">
        <v>1</v>
      </c>
      <c r="G377" s="39" t="inlineStr"/>
      <c r="H377" s="39" t="inlineStr">
        <is>
          <t>Always applicable</t>
        </is>
      </c>
      <c r="I377" s="39" t="inlineStr">
        <is>
          <t>Required</t>
        </is>
      </c>
      <c r="J377" s="39" t="inlineStr">
        <is>
          <t>string</t>
        </is>
      </c>
      <c r="K377" s="39" t="inlineStr"/>
      <c r="L377" s="39" t="inlineStr">
        <is>
          <t>enum-list</t>
        </is>
      </c>
      <c r="M377" s="39" t="inlineStr">
        <is>
          <t>0 - 10 hours | 11 - 20 hours | 21 - 30 hours | 31 - 40 hours</t>
        </is>
      </c>
      <c r="N377" s="39" t="inlineStr">
        <is>
          <t>31 - 40 hours</t>
        </is>
      </c>
      <c r="O377" s="39" t="inlineStr"/>
      <c r="P377" s="39" t="inlineStr"/>
      <c r="Q377" s="39" t="inlineStr"/>
      <c r="R377" s="39" t="inlineStr"/>
      <c r="S377" s="39" t="inlineStr"/>
      <c r="T377" s="39" t="inlineStr"/>
      <c r="U377" s="39" t="inlineStr"/>
    </row>
    <row r="378">
      <c r="A378" s="37" t="inlineStr">
        <is>
          <t>UTACSP_AMLE_117_v1</t>
        </is>
      </c>
      <c r="B378" s="38" t="inlineStr">
        <is>
          <t>Is the MLRO responsible for other areas other than AML/CFT within the entity?</t>
        </is>
      </c>
      <c r="C378" s="38" t="inlineStr">
        <is>
          <t>Further explanation of label not specified. Please refer to question text in label column.</t>
        </is>
      </c>
      <c r="D378" s="38" t="inlineStr">
        <is>
          <t>MLRO, Monitoring Function and Employees</t>
        </is>
      </c>
      <c r="E378" s="38" t="inlineStr">
        <is>
          <t>Anti-Money Laundering - External</t>
        </is>
      </c>
      <c r="F378" s="38" t="b">
        <v>1</v>
      </c>
      <c r="G378" s="38" t="inlineStr"/>
      <c r="H378" s="38" t="inlineStr">
        <is>
          <t>Always applicable</t>
        </is>
      </c>
      <c r="I378" s="38" t="inlineStr">
        <is>
          <t>Required</t>
        </is>
      </c>
      <c r="J378" s="38" t="inlineStr">
        <is>
          <t>string</t>
        </is>
      </c>
      <c r="K378" s="38" t="inlineStr"/>
      <c r="L378" s="38" t="inlineStr">
        <is>
          <t>enum-list</t>
        </is>
      </c>
      <c r="M378" s="38" t="inlineStr">
        <is>
          <t>Yes | No</t>
        </is>
      </c>
      <c r="N378" s="38" t="inlineStr">
        <is>
          <t>Yes</t>
        </is>
      </c>
      <c r="O378" s="38" t="inlineStr"/>
      <c r="P378" s="38" t="inlineStr"/>
      <c r="Q378" s="38" t="inlineStr"/>
      <c r="R378" s="38" t="inlineStr"/>
      <c r="S378" s="38" t="inlineStr"/>
      <c r="T378" s="38" t="inlineStr"/>
      <c r="U378" s="38" t="inlineStr"/>
    </row>
    <row r="379">
      <c r="A379" s="26" t="inlineStr">
        <is>
          <t>UTACSP_AMLE_118_v1</t>
        </is>
      </c>
      <c r="B379" s="39" t="inlineStr">
        <is>
          <t>Please provide a description of the other areas of responsibility.</t>
        </is>
      </c>
      <c r="C379" s="39" t="inlineStr">
        <is>
          <t>Further explanation of label not specified. Please refer to question text in label column.</t>
        </is>
      </c>
      <c r="D379" s="39" t="inlineStr">
        <is>
          <t>MLRO, Monitoring Function and Employees</t>
        </is>
      </c>
      <c r="E379" s="39" t="inlineStr">
        <is>
          <t>Anti-Money Laundering - External</t>
        </is>
      </c>
      <c r="F379" s="39" t="b">
        <v>0</v>
      </c>
      <c r="G379" s="39" t="inlineStr">
        <is>
          <t>UTACSP_AMLE_117="Yes"</t>
        </is>
      </c>
      <c r="H379" s="39" t="inlineStr">
        <is>
          <t>“Is the MLRO responsible for other areas other than AML/CFT within the entity?” (UTACSP_AMLE_117) is “Yes”</t>
        </is>
      </c>
      <c r="I379" s="39" t="inlineStr">
        <is>
          <t>Conditional</t>
        </is>
      </c>
      <c r="J379" s="39" t="inlineStr">
        <is>
          <t>string</t>
        </is>
      </c>
      <c r="K379" s="39" t="inlineStr"/>
      <c r="L379" s="39" t="inlineStr"/>
      <c r="M379" s="39" t="inlineStr"/>
      <c r="N379" s="39" t="inlineStr"/>
      <c r="O379" s="39" t="inlineStr"/>
      <c r="P379" s="39" t="inlineStr"/>
      <c r="Q379" s="39" t="inlineStr"/>
      <c r="R379" s="39" t="inlineStr"/>
      <c r="S379" s="39" t="inlineStr"/>
      <c r="T379" s="39" t="inlineStr"/>
      <c r="U379" s="39" t="inlineStr"/>
    </row>
    <row r="380">
      <c r="A380" s="37" t="inlineStr">
        <is>
          <t>UTACSP_AMLE_119_v1</t>
        </is>
      </c>
      <c r="B380" s="38" t="inlineStr">
        <is>
          <t>Does the MLRO have a direct reporting line to the Board of Directors?</t>
        </is>
      </c>
      <c r="C380" s="38" t="inlineStr">
        <is>
          <t>Further explanation of label not specified. Please refer to question text in label column.</t>
        </is>
      </c>
      <c r="D380" s="38" t="inlineStr">
        <is>
          <t>MLRO, Monitoring Function and Employees</t>
        </is>
      </c>
      <c r="E380" s="38" t="inlineStr">
        <is>
          <t>Anti-Money Laundering - External</t>
        </is>
      </c>
      <c r="F380" s="38" t="b">
        <v>1</v>
      </c>
      <c r="G380" s="38" t="inlineStr"/>
      <c r="H380" s="38" t="inlineStr">
        <is>
          <t>Always applicable</t>
        </is>
      </c>
      <c r="I380" s="38" t="inlineStr">
        <is>
          <t>Required</t>
        </is>
      </c>
      <c r="J380" s="38" t="inlineStr">
        <is>
          <t>string</t>
        </is>
      </c>
      <c r="K380" s="38" t="inlineStr"/>
      <c r="L380" s="38" t="inlineStr">
        <is>
          <t>enum-list</t>
        </is>
      </c>
      <c r="M380" s="38" t="inlineStr">
        <is>
          <t>Yes | No</t>
        </is>
      </c>
      <c r="N380" s="38" t="inlineStr">
        <is>
          <t>Yes</t>
        </is>
      </c>
      <c r="O380" s="38" t="inlineStr"/>
      <c r="P380" s="38" t="inlineStr"/>
      <c r="Q380" s="38" t="inlineStr"/>
      <c r="R380" s="38" t="inlineStr"/>
      <c r="S380" s="38" t="inlineStr"/>
      <c r="T380" s="38" t="inlineStr"/>
      <c r="U380" s="38" t="inlineStr"/>
    </row>
    <row r="381">
      <c r="A381" s="26" t="inlineStr">
        <is>
          <t>UTACSP_AMLE_120_v1</t>
        </is>
      </c>
      <c r="B381" s="39" t="inlineStr">
        <is>
          <t>Has the entity appointed an officer at management level to monitor the day-to-day implementation of the AML/CFT measures, policies, controls and procedures adopted by the entity?</t>
        </is>
      </c>
      <c r="C381" s="39" t="inlineStr">
        <is>
          <t>Further explanation of label not specified. Please refer to question text in label column.</t>
        </is>
      </c>
      <c r="D381" s="39" t="inlineStr">
        <is>
          <t>MLRO, Monitoring Function and Employees</t>
        </is>
      </c>
      <c r="E381" s="39" t="inlineStr">
        <is>
          <t>Anti-Money Laundering - External</t>
        </is>
      </c>
      <c r="F381" s="39" t="b">
        <v>1</v>
      </c>
      <c r="G381" s="39" t="inlineStr"/>
      <c r="H381" s="39" t="inlineStr">
        <is>
          <t>Always applicable</t>
        </is>
      </c>
      <c r="I381" s="39" t="inlineStr">
        <is>
          <t>Required</t>
        </is>
      </c>
      <c r="J381" s="39" t="inlineStr">
        <is>
          <t>string</t>
        </is>
      </c>
      <c r="K381" s="39" t="inlineStr"/>
      <c r="L381" s="39" t="inlineStr">
        <is>
          <t>enum-list</t>
        </is>
      </c>
      <c r="M381" s="39" t="inlineStr">
        <is>
          <t>No | Yes - The function is carried out by the MLRO | Yes - The function is carried out by a person who is not also acting as the entity's MLRO</t>
        </is>
      </c>
      <c r="N381" s="39" t="inlineStr">
        <is>
          <t>No</t>
        </is>
      </c>
      <c r="O381" s="39" t="inlineStr"/>
      <c r="P381" s="39" t="inlineStr"/>
      <c r="Q381" s="39" t="inlineStr"/>
      <c r="R381" s="39" t="inlineStr"/>
      <c r="S381" s="39" t="inlineStr"/>
      <c r="T381" s="39" t="inlineStr"/>
      <c r="U381" s="39" t="inlineStr"/>
    </row>
    <row r="382">
      <c r="A382" s="37" t="inlineStr">
        <is>
          <t>UTACSP_AMLE_121_v1</t>
        </is>
      </c>
      <c r="B382" s="38" t="inlineStr">
        <is>
          <t>On average, how many years of experience in the industry does the director(s) and/or senior management of your entity have?</t>
        </is>
      </c>
      <c r="C382" s="38" t="inlineStr">
        <is>
          <t>Further explanation of label not specified. Please refer to question text in label column.</t>
        </is>
      </c>
      <c r="D382" s="38" t="inlineStr">
        <is>
          <t>MLRO, Monitoring Function and Employees</t>
        </is>
      </c>
      <c r="E382" s="38" t="inlineStr">
        <is>
          <t>Anti-Money Laundering - External</t>
        </is>
      </c>
      <c r="F382" s="38" t="b">
        <v>1</v>
      </c>
      <c r="G382" s="38" t="inlineStr"/>
      <c r="H382" s="38" t="inlineStr">
        <is>
          <t>Always applicable</t>
        </is>
      </c>
      <c r="I382" s="38" t="inlineStr">
        <is>
          <t>Required</t>
        </is>
      </c>
      <c r="J382" s="38" t="inlineStr">
        <is>
          <t>number</t>
        </is>
      </c>
      <c r="K382" s="38" t="inlineStr"/>
      <c r="L382" s="38" t="inlineStr"/>
      <c r="M382" s="38" t="inlineStr"/>
      <c r="N382" s="38" t="inlineStr">
        <is>
          <t>5</t>
        </is>
      </c>
      <c r="O382" s="38" t="inlineStr">
        <is>
          <t>0</t>
        </is>
      </c>
      <c r="P382" s="38" t="inlineStr"/>
      <c r="Q382" s="38" t="inlineStr"/>
      <c r="R382" s="38" t="inlineStr"/>
      <c r="S382" s="38" t="inlineStr"/>
      <c r="T382" s="38" t="inlineStr"/>
      <c r="U382" s="38" t="inlineStr"/>
    </row>
    <row r="383">
      <c r="A383" s="26" t="inlineStr">
        <is>
          <t>UTACSP_AMLE_122_v1</t>
        </is>
      </c>
      <c r="B383" s="39" t="inlineStr">
        <is>
          <t>How many staff members expressed in full time equivalent (FTE) are part of the AML/CFT team (if one exists)?</t>
        </is>
      </c>
      <c r="C383" s="39" t="inlineStr">
        <is>
          <t>Employment in full-time equivalent ("FTE") is a conversion method used to measure the number of employees according to the number of hours worked. When using FTE, a full-time employee working a 40 hour week is equivalent to 1, whereas a person who works 20 hours per week is equivalent to 0.5. Self employed should be included in the FTEs calculation.</t>
        </is>
      </c>
      <c r="D383" s="39" t="inlineStr">
        <is>
          <t>MLRO, Monitoring Function and Employees</t>
        </is>
      </c>
      <c r="E383" s="39" t="inlineStr">
        <is>
          <t>Anti-Money Laundering - External</t>
        </is>
      </c>
      <c r="F383" s="39" t="b">
        <v>1</v>
      </c>
      <c r="G383" s="39" t="inlineStr"/>
      <c r="H383" s="39" t="inlineStr">
        <is>
          <t>Always applicable</t>
        </is>
      </c>
      <c r="I383" s="39" t="inlineStr">
        <is>
          <t>Required</t>
        </is>
      </c>
      <c r="J383" s="39" t="inlineStr">
        <is>
          <t>number</t>
        </is>
      </c>
      <c r="K383" s="39" t="inlineStr"/>
      <c r="L383" s="39" t="inlineStr"/>
      <c r="M383" s="39" t="inlineStr"/>
      <c r="N383" s="39" t="inlineStr">
        <is>
          <t>5</t>
        </is>
      </c>
      <c r="O383" s="39" t="inlineStr">
        <is>
          <t>0</t>
        </is>
      </c>
      <c r="P383" s="39" t="inlineStr"/>
      <c r="Q383" s="39" t="inlineStr"/>
      <c r="R383" s="39" t="inlineStr"/>
      <c r="S383" s="39" t="inlineStr"/>
      <c r="T383" s="39" t="inlineStr"/>
      <c r="U383" s="39" t="inlineStr"/>
    </row>
    <row r="384">
      <c r="A384" s="37" t="inlineStr">
        <is>
          <t>UTACSP_AMLE_123_v1</t>
        </is>
      </c>
      <c r="B384" s="38" t="inlineStr">
        <is>
          <t>How many staff members in the AML/CFT team expressed in full time equivalent (FTE) are also responsible for other roles and responsibilities not attributable to AML/CFT (e.g. front office / back office etc.)?</t>
        </is>
      </c>
      <c r="C384" s="38" t="inlineStr">
        <is>
          <t>Employment in full-time equivalent ("FTE") is a conversion method used to measure the number of employees according to the number of hours worked. When using FTE, a full-time employee working a 40 hour week is equivalent to 1, whereas a person who works 20 hours per week is equivalent to 0.5. Self employed should be included in the FTEs calculation.</t>
        </is>
      </c>
      <c r="D384" s="38" t="inlineStr">
        <is>
          <t>MLRO, Monitoring Function and Employees</t>
        </is>
      </c>
      <c r="E384" s="38" t="inlineStr">
        <is>
          <t>Anti-Money Laundering - External</t>
        </is>
      </c>
      <c r="F384" s="38" t="b">
        <v>0</v>
      </c>
      <c r="G384" s="38" t="inlineStr">
        <is>
          <t>UTACSP_AMLE_122&gt;0</t>
        </is>
      </c>
      <c r="H384" s="38" t="inlineStr">
        <is>
          <t>“How many staff members expressed in full time equivalent (FTE) are part of the AML/CFT team (if one exists)?” (UTACSP_AMLE_122) is greater than “0”</t>
        </is>
      </c>
      <c r="I384" s="38" t="inlineStr">
        <is>
          <t>Conditional</t>
        </is>
      </c>
      <c r="J384" s="38" t="inlineStr">
        <is>
          <t>number</t>
        </is>
      </c>
      <c r="K384" s="38" t="inlineStr"/>
      <c r="L384" s="38" t="inlineStr"/>
      <c r="M384" s="38" t="inlineStr"/>
      <c r="N384" s="38" t="inlineStr">
        <is>
          <t>5</t>
        </is>
      </c>
      <c r="O384" s="38" t="inlineStr">
        <is>
          <t>0</t>
        </is>
      </c>
      <c r="P384" s="38" t="inlineStr"/>
      <c r="Q384" s="38" t="inlineStr"/>
      <c r="R384" s="38" t="inlineStr"/>
      <c r="S384" s="38" t="inlineStr"/>
      <c r="T384" s="38" t="inlineStr"/>
      <c r="U384" s="38" t="inlineStr"/>
    </row>
    <row r="385">
      <c r="A385" s="26" t="inlineStr">
        <is>
          <t>UTACSP_AMLE_124_v1</t>
        </is>
      </c>
      <c r="B385" s="39" t="inlineStr">
        <is>
          <t>How often does your entity assess the conduct and integrity of employees (including partners or directors) handling relevant financial business and/or relevant activity?</t>
        </is>
      </c>
      <c r="C385" s="39" t="inlineStr">
        <is>
          <t>Further explanation of label not specified. Please refer to question text in label column.</t>
        </is>
      </c>
      <c r="D385" s="39" t="inlineStr">
        <is>
          <t>MLRO, Monitoring Function and Employees</t>
        </is>
      </c>
      <c r="E385" s="39" t="inlineStr">
        <is>
          <t>Anti-Money Laundering - External</t>
        </is>
      </c>
      <c r="F385" s="39" t="b">
        <v>1</v>
      </c>
      <c r="G385" s="39" t="inlineStr"/>
      <c r="H385" s="39" t="inlineStr">
        <is>
          <t>Always applicable</t>
        </is>
      </c>
      <c r="I385" s="39" t="inlineStr">
        <is>
          <t>Required</t>
        </is>
      </c>
      <c r="J385" s="39" t="inlineStr">
        <is>
          <t>string</t>
        </is>
      </c>
      <c r="K385" s="39" t="inlineStr"/>
      <c r="L385" s="39" t="inlineStr">
        <is>
          <t>enum-list</t>
        </is>
      </c>
      <c r="M385" s="39" t="inlineStr">
        <is>
          <t>At onboarding only | At onboarding and at least yearly | Not assessed | At onboarding and every two years or more</t>
        </is>
      </c>
      <c r="N385" s="39" t="inlineStr">
        <is>
          <t>At onboarding only</t>
        </is>
      </c>
      <c r="O385" s="39" t="inlineStr"/>
      <c r="P385" s="39" t="inlineStr"/>
      <c r="Q385" s="39" t="inlineStr"/>
      <c r="R385" s="39" t="inlineStr"/>
      <c r="S385" s="39" t="inlineStr"/>
      <c r="T385" s="39" t="inlineStr"/>
      <c r="U385" s="39" t="inlineStr"/>
    </row>
    <row r="386">
      <c r="A386" s="37" t="inlineStr">
        <is>
          <t>UTACSP_AMLE_125_v1</t>
        </is>
      </c>
      <c r="B386" s="38" t="inlineStr">
        <is>
          <t>In the past five (5) years, were any employees (including directors and partners) disciplined for non-compliance with the AML/CFT policies and procedures?</t>
        </is>
      </c>
      <c r="C386" s="38" t="inlineStr">
        <is>
          <t>Further explanation of label not specified. Please refer to question text in label column.</t>
        </is>
      </c>
      <c r="D386" s="38" t="inlineStr">
        <is>
          <t>MLRO, Monitoring Function and Employees</t>
        </is>
      </c>
      <c r="E386" s="38" t="inlineStr">
        <is>
          <t>Anti-Money Laundering - External</t>
        </is>
      </c>
      <c r="F386" s="38" t="b">
        <v>1</v>
      </c>
      <c r="G386" s="38" t="inlineStr"/>
      <c r="H386" s="38" t="inlineStr">
        <is>
          <t>Always applicable</t>
        </is>
      </c>
      <c r="I386" s="38" t="inlineStr">
        <is>
          <t>Required</t>
        </is>
      </c>
      <c r="J386" s="38" t="inlineStr">
        <is>
          <t>string</t>
        </is>
      </c>
      <c r="K386" s="38" t="inlineStr"/>
      <c r="L386" s="38" t="inlineStr">
        <is>
          <t>enum-list</t>
        </is>
      </c>
      <c r="M386" s="38" t="inlineStr">
        <is>
          <t>Yes | No</t>
        </is>
      </c>
      <c r="N386" s="38" t="inlineStr">
        <is>
          <t>Yes</t>
        </is>
      </c>
      <c r="O386" s="38" t="inlineStr"/>
      <c r="P386" s="38" t="inlineStr"/>
      <c r="Q386" s="38" t="inlineStr"/>
      <c r="R386" s="38" t="inlineStr"/>
      <c r="S386" s="38" t="inlineStr"/>
      <c r="T386" s="38" t="inlineStr"/>
      <c r="U386" s="38" t="inlineStr"/>
    </row>
    <row r="387">
      <c r="A387" s="26" t="inlineStr">
        <is>
          <t>UTACSP_AMLE_126_v1</t>
        </is>
      </c>
      <c r="B387" s="39" t="inlineStr">
        <is>
          <t>If 'Yes', please explain.</t>
        </is>
      </c>
      <c r="C387" s="39" t="inlineStr">
        <is>
          <t>Further explanation of label not specified. Please refer to question text in label column.</t>
        </is>
      </c>
      <c r="D387" s="39" t="inlineStr">
        <is>
          <t>MLRO, Monitoring Function and Employees</t>
        </is>
      </c>
      <c r="E387" s="39" t="inlineStr">
        <is>
          <t>Anti-Money Laundering - External</t>
        </is>
      </c>
      <c r="F387" s="39" t="b">
        <v>0</v>
      </c>
      <c r="G387" s="39" t="inlineStr">
        <is>
          <t>UTACSP_AMLE_125="Yes"</t>
        </is>
      </c>
      <c r="H387" s="39" t="inlineStr">
        <is>
          <t>“In the past five (5) years, were any employees (including directors and partners) disciplined for non-compliance with the AML/CFT policies and procedures?” (UTACSP_AMLE_125) is “Yes”</t>
        </is>
      </c>
      <c r="I387" s="39" t="inlineStr">
        <is>
          <t>Conditional</t>
        </is>
      </c>
      <c r="J387" s="39" t="inlineStr">
        <is>
          <t>string</t>
        </is>
      </c>
      <c r="K387" s="39" t="inlineStr"/>
      <c r="L387" s="39" t="inlineStr"/>
      <c r="M387" s="39" t="inlineStr"/>
      <c r="N387" s="39" t="inlineStr"/>
      <c r="O387" s="39" t="inlineStr"/>
      <c r="P387" s="39" t="inlineStr"/>
      <c r="Q387" s="39" t="inlineStr"/>
      <c r="R387" s="39" t="inlineStr"/>
      <c r="S387" s="39" t="inlineStr"/>
      <c r="T387" s="39" t="inlineStr"/>
      <c r="U387" s="39" t="inlineStr"/>
    </row>
    <row r="388">
      <c r="A388" s="37" t="inlineStr">
        <is>
          <t>UTACSP_AMLE_127_v1</t>
        </is>
      </c>
      <c r="B388" s="38" t="inlineStr">
        <is>
          <t>What is your entity's most recent inherent risk scoring or rating for ML/FT in the Business Risk Assessment (BRA)?</t>
        </is>
      </c>
      <c r="C388" s="38" t="inlineStr">
        <is>
          <t>When the risk classification in the BRA does not align with the risk classification listed in the options provided, please convert the risk category accordingly and select the option which most closely reflect the risk classification in the BRA.</t>
        </is>
      </c>
      <c r="D388" s="38" t="inlineStr">
        <is>
          <t>Business Risk Assessment</t>
        </is>
      </c>
      <c r="E388" s="38" t="inlineStr">
        <is>
          <t>Anti-Money Laundering - External</t>
        </is>
      </c>
      <c r="F388" s="38" t="b">
        <v>1</v>
      </c>
      <c r="G388" s="38" t="inlineStr"/>
      <c r="H388" s="38" t="inlineStr">
        <is>
          <t>Always applicable</t>
        </is>
      </c>
      <c r="I388" s="38" t="inlineStr">
        <is>
          <t>Required</t>
        </is>
      </c>
      <c r="J388" s="38" t="inlineStr">
        <is>
          <t>string</t>
        </is>
      </c>
      <c r="K388" s="38" t="inlineStr"/>
      <c r="L388" s="38" t="inlineStr">
        <is>
          <t>enum-list</t>
        </is>
      </c>
      <c r="M388" s="38" t="inlineStr">
        <is>
          <t>Low | Lower Medium | Medium | Higher Medium | High | Very High | BRA not carried out</t>
        </is>
      </c>
      <c r="N388" s="38" t="inlineStr">
        <is>
          <t>Low</t>
        </is>
      </c>
      <c r="O388" s="38" t="inlineStr"/>
      <c r="P388" s="38" t="inlineStr"/>
      <c r="Q388" s="38" t="inlineStr"/>
      <c r="R388" s="38" t="inlineStr"/>
      <c r="S388" s="38" t="inlineStr"/>
      <c r="T388" s="38" t="inlineStr"/>
      <c r="U388" s="38" t="inlineStr"/>
    </row>
    <row r="389">
      <c r="A389" s="26" t="inlineStr">
        <is>
          <t>UTACSP_AMLE_128_v1</t>
        </is>
      </c>
      <c r="B389" s="39" t="inlineStr">
        <is>
          <t>What is your entity's most recent BRA controls effectiveness rating?</t>
        </is>
      </c>
      <c r="C389" s="39" t="inlineStr">
        <is>
          <t>When the risk classification in the BRA does not align with the risk classification listed in the options provided, please convert the risk category accordingly and select the option which most closely reflect the risk classification in the BRA.</t>
        </is>
      </c>
      <c r="D389" s="39" t="inlineStr">
        <is>
          <t>Business Risk Assessment</t>
        </is>
      </c>
      <c r="E389" s="39" t="inlineStr">
        <is>
          <t>Anti-Money Laundering - External</t>
        </is>
      </c>
      <c r="F389" s="39" t="b">
        <v>0</v>
      </c>
      <c r="G389" s="39" t="inlineStr">
        <is>
          <t>OR(CONTAINS(UTACSP_AMLE_127, "Low"), CONTAINS(UTACSP_AMLE_127, "Lower Medium"), CONTAINS(UTACSP_AMLE_127, "Medium"), CONTAINS(UTACSP_AMLE_127, "Higher Medium"), CONTAINS(UTACSP_AMLE_127, "High"), CONTAINS(UTACSP_AMLE_127, "Very High"))</t>
        </is>
      </c>
      <c r="H389" s="39" t="inlineStr">
        <is>
          <t>At least one of these conditions must be met: “What is your entity's most recent inherent risk scoring or rating for ML/FT in the Business Risk Assessment (BRA)?” (UTACSP_AMLE_127) includes “Low”; or “What is your entity's most recent inherent risk scoring or rating for ML/FT in the Business Risk Assessment (BRA)?” (UTACSP_AMLE_127) includes “Lower Medium”; or “What is your entity's most recent inherent risk scoring or rating for ML/FT in the Business Risk Assessment (BRA)?” (UTACSP_AMLE_127) includes “Medium”; or “What is your entity's most recent inherent risk scoring or rating for ML/FT in the Business Risk Assessment (BRA)?” (UTACSP_AMLE_127) includes “Higher Medium”; or “What is your entity's most recent inherent risk scoring or rating for ML/FT in the Business Risk Assessment (BRA)?” (UTACSP_AMLE_127) includes “High”; or “What is your entity's most recent inherent risk scoring or rating for ML/FT in the Business Risk Assessment (BRA)?” (UTACSP_AMLE_127) includes “Very High”</t>
        </is>
      </c>
      <c r="I389" s="39" t="inlineStr">
        <is>
          <t>Conditional</t>
        </is>
      </c>
      <c r="J389" s="39" t="inlineStr">
        <is>
          <t>string</t>
        </is>
      </c>
      <c r="K389" s="39" t="inlineStr"/>
      <c r="L389" s="39" t="inlineStr">
        <is>
          <t>enum-list</t>
        </is>
      </c>
      <c r="M389" s="39" t="inlineStr">
        <is>
          <t>Low | Lower medium | Medium | Higher medium | High | Very high | Control Effectiveness not rated</t>
        </is>
      </c>
      <c r="N389" s="39" t="inlineStr">
        <is>
          <t>Low</t>
        </is>
      </c>
      <c r="O389" s="39" t="inlineStr"/>
      <c r="P389" s="39" t="inlineStr"/>
      <c r="Q389" s="39" t="inlineStr"/>
      <c r="R389" s="39" t="inlineStr"/>
      <c r="S389" s="39" t="inlineStr"/>
      <c r="T389" s="39" t="inlineStr"/>
      <c r="U389" s="39" t="inlineStr"/>
    </row>
    <row r="390">
      <c r="A390" s="37" t="inlineStr">
        <is>
          <t>UTACSP_AMLE_129_v1</t>
        </is>
      </c>
      <c r="B390" s="38" t="inlineStr">
        <is>
          <t>What is your entity's most recent residual risk scoring or rating for ML/FT in the BRA?</t>
        </is>
      </c>
      <c r="C390" s="38" t="inlineStr">
        <is>
          <t>When the risk classification in the BRA does not align with the risk classification listed in the options provided, please convert the risk category accordingly and select the option which most closely reflect the risk classification in the BRA.</t>
        </is>
      </c>
      <c r="D390" s="38" t="inlineStr">
        <is>
          <t>Business Risk Assessment</t>
        </is>
      </c>
      <c r="E390" s="38" t="inlineStr">
        <is>
          <t>Anti-Money Laundering - External</t>
        </is>
      </c>
      <c r="F390" s="38" t="b">
        <v>0</v>
      </c>
      <c r="G390" s="38" t="inlineStr">
        <is>
          <t>OR(CONTAINS(UTACSP_AMLE_127, "Low"), CONTAINS(UTACSP_AMLE_127, "Lower Medium"), CONTAINS(UTACSP_AMLE_127, "Medium"), CONTAINS(UTACSP_AMLE_127, "Higher Medium"), CONTAINS(UTACSP_AMLE_127, "High"), CONTAINS(UTACSP_AMLE_127, "Very High"))</t>
        </is>
      </c>
      <c r="H390" s="38" t="inlineStr">
        <is>
          <t>At least one of these conditions must be met: “What is your entity's most recent inherent risk scoring or rating for ML/FT in the Business Risk Assessment (BRA)?” (UTACSP_AMLE_127) includes “Low”; or “What is your entity's most recent inherent risk scoring or rating for ML/FT in the Business Risk Assessment (BRA)?” (UTACSP_AMLE_127) includes “Lower Medium”; or “What is your entity's most recent inherent risk scoring or rating for ML/FT in the Business Risk Assessment (BRA)?” (UTACSP_AMLE_127) includes “Medium”; or “What is your entity's most recent inherent risk scoring or rating for ML/FT in the Business Risk Assessment (BRA)?” (UTACSP_AMLE_127) includes “Higher Medium”; or “What is your entity's most recent inherent risk scoring or rating for ML/FT in the Business Risk Assessment (BRA)?” (UTACSP_AMLE_127) includes “High”; or “What is your entity's most recent inherent risk scoring or rating for ML/FT in the Business Risk Assessment (BRA)?” (UTACSP_AMLE_127) includes “Very High”</t>
        </is>
      </c>
      <c r="I390" s="38" t="inlineStr">
        <is>
          <t>Conditional</t>
        </is>
      </c>
      <c r="J390" s="38" t="inlineStr">
        <is>
          <t>string</t>
        </is>
      </c>
      <c r="K390" s="38" t="inlineStr"/>
      <c r="L390" s="38" t="inlineStr">
        <is>
          <t>enum-list</t>
        </is>
      </c>
      <c r="M390" s="38" t="inlineStr">
        <is>
          <t>Low | Lower Medium | Medium | Higher Medium | High | Very High | Residual risk not rated</t>
        </is>
      </c>
      <c r="N390" s="38" t="inlineStr">
        <is>
          <t>Low</t>
        </is>
      </c>
      <c r="O390" s="38" t="inlineStr"/>
      <c r="P390" s="38" t="inlineStr"/>
      <c r="Q390" s="38" t="inlineStr"/>
      <c r="R390" s="38" t="inlineStr"/>
      <c r="S390" s="38" t="inlineStr"/>
      <c r="T390" s="38" t="inlineStr"/>
      <c r="U390" s="38" t="inlineStr"/>
    </row>
    <row r="391">
      <c r="A391" s="26" t="inlineStr">
        <is>
          <t>UTACSP_AMLE_130_v1</t>
        </is>
      </c>
      <c r="B391" s="39" t="inlineStr">
        <is>
          <t>What are the 3 highest customer risk factors resulting from the BRA?</t>
        </is>
      </c>
      <c r="C391" s="39" t="inlineStr">
        <is>
          <t>For this question, you are required to identify and list the three highest residual risk factors across the following categories: customers, products/services, geography, and interface. If for instance, the BRA identifies two high-risk factors under the customer category, while the remaining factors in this category are classified as medium or low risk, you should use your judgmental analysis to determine and list the most significant risk factor from the medium-risk category for the third selection.</t>
        </is>
      </c>
      <c r="D391" s="39" t="inlineStr">
        <is>
          <t>Business Risk Assessment</t>
        </is>
      </c>
      <c r="E391" s="39" t="inlineStr">
        <is>
          <t>Anti-Money Laundering - External</t>
        </is>
      </c>
      <c r="F391" s="39" t="b">
        <v>0</v>
      </c>
      <c r="G391" s="39" t="inlineStr">
        <is>
          <t>OR(CONTAINS(UTACSP_AMLE_127, "Low"), CONTAINS(UTACSP_AMLE_127, "Lower Medium"), CONTAINS(UTACSP_AMLE_127, "Medium"), CONTAINS(UTACSP_AMLE_127, "Higher Medium"), CONTAINS(UTACSP_AMLE_127, "High"), CONTAINS(UTACSP_AMLE_127, "Very High"))</t>
        </is>
      </c>
      <c r="H391" s="39" t="inlineStr">
        <is>
          <t>At least one of these conditions must be met: “What is your entity's most recent inherent risk scoring or rating for ML/FT in the Business Risk Assessment (BRA)?” (UTACSP_AMLE_127) includes “Low”; or “What is your entity's most recent inherent risk scoring or rating for ML/FT in the Business Risk Assessment (BRA)?” (UTACSP_AMLE_127) includes “Lower Medium”; or “What is your entity's most recent inherent risk scoring or rating for ML/FT in the Business Risk Assessment (BRA)?” (UTACSP_AMLE_127) includes “Medium”; or “What is your entity's most recent inherent risk scoring or rating for ML/FT in the Business Risk Assessment (BRA)?” (UTACSP_AMLE_127) includes “Higher Medium”; or “What is your entity's most recent inherent risk scoring or rating for ML/FT in the Business Risk Assessment (BRA)?” (UTACSP_AMLE_127) includes “High”; or “What is your entity's most recent inherent risk scoring or rating for ML/FT in the Business Risk Assessment (BRA)?” (UTACSP_AMLE_127) includes “Very High”</t>
        </is>
      </c>
      <c r="I391" s="39" t="inlineStr">
        <is>
          <t>Conditional</t>
        </is>
      </c>
      <c r="J391" s="39" t="inlineStr">
        <is>
          <t>string</t>
        </is>
      </c>
      <c r="K391" s="39" t="inlineStr"/>
      <c r="L391" s="39" t="inlineStr"/>
      <c r="M391" s="39" t="inlineStr"/>
      <c r="N391" s="39" t="inlineStr"/>
      <c r="O391" s="39" t="inlineStr"/>
      <c r="P391" s="39" t="inlineStr"/>
      <c r="Q391" s="39" t="inlineStr"/>
      <c r="R391" s="39" t="inlineStr"/>
      <c r="S391" s="39" t="inlineStr"/>
      <c r="T391" s="39" t="inlineStr"/>
      <c r="U391" s="39" t="inlineStr"/>
    </row>
    <row r="392">
      <c r="A392" s="37" t="inlineStr">
        <is>
          <t>UTACSP_AMLE_131_v1</t>
        </is>
      </c>
      <c r="B392" s="38" t="inlineStr">
        <is>
          <t>What are the 3 highest product/service/transaction risk factors resulting from the BRA?</t>
        </is>
      </c>
      <c r="C392" s="38" t="inlineStr">
        <is>
          <t>For this question, you are required to identify and list the three highest residual risk factors across the following categories: customers, products/services, geography, and interface. If for instance, the BRA identifies two high-risk factors under the customer category, while the remaining factors in this category are classified as medium or low risk, you should use your judgmental analysis to determine and list the most significant risk factor from the medium-risk category for the third selection.</t>
        </is>
      </c>
      <c r="D392" s="38" t="inlineStr">
        <is>
          <t>Business Risk Assessment</t>
        </is>
      </c>
      <c r="E392" s="38" t="inlineStr">
        <is>
          <t>Anti-Money Laundering - External</t>
        </is>
      </c>
      <c r="F392" s="38" t="b">
        <v>0</v>
      </c>
      <c r="G392" s="38" t="inlineStr">
        <is>
          <t>OR(CONTAINS(UTACSP_AMLE_127, "Low"), CONTAINS(UTACSP_AMLE_127, "Lower Medium"), CONTAINS(UTACSP_AMLE_127, "Medium"), CONTAINS(UTACSP_AMLE_127, "Higher Medium"), CONTAINS(UTACSP_AMLE_127, "High"), CONTAINS(UTACSP_AMLE_127, "Very High"))</t>
        </is>
      </c>
      <c r="H392" s="38" t="inlineStr">
        <is>
          <t>At least one of these conditions must be met: “What is your entity's most recent inherent risk scoring or rating for ML/FT in the Business Risk Assessment (BRA)?” (UTACSP_AMLE_127) includes “Low”; or “What is your entity's most recent inherent risk scoring or rating for ML/FT in the Business Risk Assessment (BRA)?” (UTACSP_AMLE_127) includes “Lower Medium”; or “What is your entity's most recent inherent risk scoring or rating for ML/FT in the Business Risk Assessment (BRA)?” (UTACSP_AMLE_127) includes “Medium”; or “What is your entity's most recent inherent risk scoring or rating for ML/FT in the Business Risk Assessment (BRA)?” (UTACSP_AMLE_127) includes “Higher Medium”; or “What is your entity's most recent inherent risk scoring or rating for ML/FT in the Business Risk Assessment (BRA)?” (UTACSP_AMLE_127) includes “High”; or “What is your entity's most recent inherent risk scoring or rating for ML/FT in the Business Risk Assessment (BRA)?” (UTACSP_AMLE_127) includes “Very High”</t>
        </is>
      </c>
      <c r="I392" s="38" t="inlineStr">
        <is>
          <t>Conditional</t>
        </is>
      </c>
      <c r="J392" s="38" t="inlineStr">
        <is>
          <t>string</t>
        </is>
      </c>
      <c r="K392" s="38" t="inlineStr"/>
      <c r="L392" s="38" t="inlineStr"/>
      <c r="M392" s="38" t="inlineStr"/>
      <c r="N392" s="38" t="inlineStr"/>
      <c r="O392" s="38" t="inlineStr"/>
      <c r="P392" s="38" t="inlineStr"/>
      <c r="Q392" s="38" t="inlineStr"/>
      <c r="R392" s="38" t="inlineStr"/>
      <c r="S392" s="38" t="inlineStr"/>
      <c r="T392" s="38" t="inlineStr"/>
      <c r="U392" s="38" t="inlineStr"/>
    </row>
    <row r="393">
      <c r="A393" s="26" t="inlineStr">
        <is>
          <t>UTACSP_AMLE_132_v1</t>
        </is>
      </c>
      <c r="B393" s="39" t="inlineStr">
        <is>
          <t>What are the 3 highest geographical risk factors resulting from the BRA?</t>
        </is>
      </c>
      <c r="C393" s="39" t="inlineStr">
        <is>
          <t>For this question, you are required to identify and list the three highest residual risk factors across the following categories: customers, products/services, geography, and interface. If for instance, the BRA identifies two high-risk factors under the customer category, while the remaining factors in this category are classified as medium or low risk, you should use your judgmental analysis to determine and list the most significant risk factor from the medium-risk category for the third selection.</t>
        </is>
      </c>
      <c r="D393" s="39" t="inlineStr">
        <is>
          <t>Business Risk Assessment</t>
        </is>
      </c>
      <c r="E393" s="39" t="inlineStr">
        <is>
          <t>Anti-Money Laundering - External</t>
        </is>
      </c>
      <c r="F393" s="39" t="b">
        <v>0</v>
      </c>
      <c r="G393" s="39" t="inlineStr">
        <is>
          <t>OR(CONTAINS(UTACSP_AMLE_127, "Low"), CONTAINS(UTACSP_AMLE_127, "Lower Medium"), CONTAINS(UTACSP_AMLE_127, "Medium"), CONTAINS(UTACSP_AMLE_127, "Higher Medium"), CONTAINS(UTACSP_AMLE_127, "High"), CONTAINS(UTACSP_AMLE_127, "Very High"))</t>
        </is>
      </c>
      <c r="H393" s="39" t="inlineStr">
        <is>
          <t>At least one of these conditions must be met: “What is your entity's most recent inherent risk scoring or rating for ML/FT in the Business Risk Assessment (BRA)?” (UTACSP_AMLE_127) includes “Low”; or “What is your entity's most recent inherent risk scoring or rating for ML/FT in the Business Risk Assessment (BRA)?” (UTACSP_AMLE_127) includes “Lower Medium”; or “What is your entity's most recent inherent risk scoring or rating for ML/FT in the Business Risk Assessment (BRA)?” (UTACSP_AMLE_127) includes “Medium”; or “What is your entity's most recent inherent risk scoring or rating for ML/FT in the Business Risk Assessment (BRA)?” (UTACSP_AMLE_127) includes “Higher Medium”; or “What is your entity's most recent inherent risk scoring or rating for ML/FT in the Business Risk Assessment (BRA)?” (UTACSP_AMLE_127) includes “High”; or “What is your entity's most recent inherent risk scoring or rating for ML/FT in the Business Risk Assessment (BRA)?” (UTACSP_AMLE_127) includes “Very High”</t>
        </is>
      </c>
      <c r="I393" s="39" t="inlineStr">
        <is>
          <t>Conditional</t>
        </is>
      </c>
      <c r="J393" s="39" t="inlineStr">
        <is>
          <t>string</t>
        </is>
      </c>
      <c r="K393" s="39" t="inlineStr"/>
      <c r="L393" s="39" t="inlineStr"/>
      <c r="M393" s="39" t="inlineStr"/>
      <c r="N393" s="39" t="inlineStr"/>
      <c r="O393" s="39" t="inlineStr"/>
      <c r="P393" s="39" t="inlineStr"/>
      <c r="Q393" s="39" t="inlineStr"/>
      <c r="R393" s="39" t="inlineStr"/>
      <c r="S393" s="39" t="inlineStr"/>
      <c r="T393" s="39" t="inlineStr"/>
      <c r="U393" s="39" t="inlineStr"/>
    </row>
    <row r="394">
      <c r="A394" s="37" t="inlineStr">
        <is>
          <t>UTACSP_AMLE_133_v1</t>
        </is>
      </c>
      <c r="B394" s="38" t="inlineStr">
        <is>
          <t>Please indicate the jurisdictions which your entity considers as high risk.</t>
        </is>
      </c>
      <c r="C394" s="38" t="inlineStr">
        <is>
          <t>Exclude jurisdictions considered as Non-Reputable in terms of Chapter 8 of the Implementing Procedures as at the end of the prior calendar year.</t>
        </is>
      </c>
      <c r="D394" s="38" t="inlineStr">
        <is>
          <t>Business Risk Assessment</t>
        </is>
      </c>
      <c r="E394" s="38" t="inlineStr">
        <is>
          <t>Anti-Money Laundering - External</t>
        </is>
      </c>
      <c r="F394" s="38" t="b">
        <v>0</v>
      </c>
      <c r="G394" s="38" t="inlineStr">
        <is>
          <t>OR(CONTAINS(UTACSP_AMLE_127, "Low"), CONTAINS(UTACSP_AMLE_127, "Lower Medium"), CONTAINS(UTACSP_AMLE_127, "Medium"), CONTAINS(UTACSP_AMLE_127, "Higher Medium"), CONTAINS(UTACSP_AMLE_127, "High"), CONTAINS(UTACSP_AMLE_127, "Very High"))</t>
        </is>
      </c>
      <c r="H394" s="38" t="inlineStr">
        <is>
          <t>At least one of these conditions must be met: “What is your entity's most recent inherent risk scoring or rating for ML/FT in the Business Risk Assessment (BRA)?” (UTACSP_AMLE_127) includes “Low”; or “What is your entity's most recent inherent risk scoring or rating for ML/FT in the Business Risk Assessment (BRA)?” (UTACSP_AMLE_127) includes “Lower Medium”; or “What is your entity's most recent inherent risk scoring or rating for ML/FT in the Business Risk Assessment (BRA)?” (UTACSP_AMLE_127) includes “Medium”; or “What is your entity's most recent inherent risk scoring or rating for ML/FT in the Business Risk Assessment (BRA)?” (UTACSP_AMLE_127) includes “Higher Medium”; or “What is your entity's most recent inherent risk scoring or rating for ML/FT in the Business Risk Assessment (BRA)?” (UTACSP_AMLE_127) includes “High”; or “What is your entity's most recent inherent risk scoring or rating for ML/FT in the Business Risk Assessment (BRA)?” (UTACSP_AMLE_127) includes “Very High”</t>
        </is>
      </c>
      <c r="I394" s="38" t="inlineStr">
        <is>
          <t>Conditional</t>
        </is>
      </c>
      <c r="J394" s="38" t="inlineStr">
        <is>
          <t>string</t>
        </is>
      </c>
      <c r="K394" s="38" t="inlineStr"/>
      <c r="L394" s="38" t="inlineStr"/>
      <c r="M394" s="38" t="inlineStr"/>
      <c r="N394" s="38" t="inlineStr"/>
      <c r="O394" s="38" t="inlineStr"/>
      <c r="P394" s="38" t="inlineStr"/>
      <c r="Q394" s="38" t="inlineStr"/>
      <c r="R394" s="38" t="inlineStr"/>
      <c r="S394" s="38" t="inlineStr"/>
      <c r="T394" s="38" t="inlineStr"/>
      <c r="U394" s="38" t="inlineStr"/>
    </row>
    <row r="395">
      <c r="A395" s="26" t="inlineStr">
        <is>
          <t>UTACSP_AMLE_134_v1</t>
        </is>
      </c>
      <c r="B395" s="39" t="inlineStr">
        <is>
          <t>What are the 3 highest interface risk factors resulting from the BRA?</t>
        </is>
      </c>
      <c r="C395" s="39" t="inlineStr">
        <is>
          <t>For this question, you are required to identify and list the three highest residual risk factors across the following categories: customers, products/services, geography, and interface. If for instance, the BRA identifies two high-risk factors under the customer category, while the remaining factors in this category are classified as medium or low risk, you should use your judgmental analysis to determine and list the most significant risk factor from the medium-risk category for the third selection.</t>
        </is>
      </c>
      <c r="D395" s="39" t="inlineStr">
        <is>
          <t>Business Risk Assessment</t>
        </is>
      </c>
      <c r="E395" s="39" t="inlineStr">
        <is>
          <t>Anti-Money Laundering - External</t>
        </is>
      </c>
      <c r="F395" s="39" t="b">
        <v>0</v>
      </c>
      <c r="G395" s="39" t="inlineStr">
        <is>
          <t>OR(CONTAINS(UTACSP_AMLE_127, "Low"), CONTAINS(UTACSP_AMLE_127, "Lower Medium"), CONTAINS(UTACSP_AMLE_127, "Medium"), CONTAINS(UTACSP_AMLE_127, "Higher Medium"), CONTAINS(UTACSP_AMLE_127, "High"), CONTAINS(UTACSP_AMLE_127, "Very High"))</t>
        </is>
      </c>
      <c r="H395" s="39" t="inlineStr">
        <is>
          <t>At least one of these conditions must be met: “What is your entity's most recent inherent risk scoring or rating for ML/FT in the Business Risk Assessment (BRA)?” (UTACSP_AMLE_127) includes “Low”; or “What is your entity's most recent inherent risk scoring or rating for ML/FT in the Business Risk Assessment (BRA)?” (UTACSP_AMLE_127) includes “Lower Medium”; or “What is your entity's most recent inherent risk scoring or rating for ML/FT in the Business Risk Assessment (BRA)?” (UTACSP_AMLE_127) includes “Medium”; or “What is your entity's most recent inherent risk scoring or rating for ML/FT in the Business Risk Assessment (BRA)?” (UTACSP_AMLE_127) includes “Higher Medium”; or “What is your entity's most recent inherent risk scoring or rating for ML/FT in the Business Risk Assessment (BRA)?” (UTACSP_AMLE_127) includes “High”; or “What is your entity's most recent inherent risk scoring or rating for ML/FT in the Business Risk Assessment (BRA)?” (UTACSP_AMLE_127) includes “Very High”</t>
        </is>
      </c>
      <c r="I395" s="39" t="inlineStr">
        <is>
          <t>Conditional</t>
        </is>
      </c>
      <c r="J395" s="39" t="inlineStr">
        <is>
          <t>string</t>
        </is>
      </c>
      <c r="K395" s="39" t="inlineStr"/>
      <c r="L395" s="39" t="inlineStr"/>
      <c r="M395" s="39" t="inlineStr"/>
      <c r="N395" s="39" t="inlineStr"/>
      <c r="O395" s="39" t="inlineStr"/>
      <c r="P395" s="39" t="inlineStr"/>
      <c r="Q395" s="39" t="inlineStr"/>
      <c r="R395" s="39" t="inlineStr"/>
      <c r="S395" s="39" t="inlineStr"/>
      <c r="T395" s="39" t="inlineStr"/>
      <c r="U395" s="39" t="inlineStr"/>
    </row>
    <row r="396">
      <c r="A396" s="37" t="inlineStr">
        <is>
          <t>UTACSP_AMLE_135_v1</t>
        </is>
      </c>
      <c r="B396" s="38" t="inlineStr">
        <is>
          <t>Did your entity review and/or update the BRA in the prior calendar year?</t>
        </is>
      </c>
      <c r="C396" s="38" t="inlineStr">
        <is>
          <t>Further explanation of label not specified. Please refer to question text in label column.</t>
        </is>
      </c>
      <c r="D396" s="38" t="inlineStr">
        <is>
          <t>Business Risk Assessment</t>
        </is>
      </c>
      <c r="E396" s="38" t="inlineStr">
        <is>
          <t>Anti-Money Laundering - External</t>
        </is>
      </c>
      <c r="F396" s="38" t="b">
        <v>0</v>
      </c>
      <c r="G396" s="38" t="inlineStr">
        <is>
          <t>OR(CONTAINS(UTACSP_AMLE_127, "Low"), CONTAINS(UTACSP_AMLE_127, "Lower Medium"), CONTAINS(UTACSP_AMLE_127, "Medium"), CONTAINS(UTACSP_AMLE_127, "Higher Medium"), CONTAINS(UTACSP_AMLE_127, "High"), CONTAINS(UTACSP_AMLE_127, "Very High"))</t>
        </is>
      </c>
      <c r="H396" s="38" t="inlineStr">
        <is>
          <t>At least one of these conditions must be met: “What is your entity's most recent inherent risk scoring or rating for ML/FT in the Business Risk Assessment (BRA)?” (UTACSP_AMLE_127) includes “Low”; or “What is your entity's most recent inherent risk scoring or rating for ML/FT in the Business Risk Assessment (BRA)?” (UTACSP_AMLE_127) includes “Lower Medium”; or “What is your entity's most recent inherent risk scoring or rating for ML/FT in the Business Risk Assessment (BRA)?” (UTACSP_AMLE_127) includes “Medium”; or “What is your entity's most recent inherent risk scoring or rating for ML/FT in the Business Risk Assessment (BRA)?” (UTACSP_AMLE_127) includes “Higher Medium”; or “What is your entity's most recent inherent risk scoring or rating for ML/FT in the Business Risk Assessment (BRA)?” (UTACSP_AMLE_127) includes “High”; or “What is your entity's most recent inherent risk scoring or rating for ML/FT in the Business Risk Assessment (BRA)?” (UTACSP_AMLE_127) includes “Very High”</t>
        </is>
      </c>
      <c r="I396" s="38" t="inlineStr">
        <is>
          <t>Conditional</t>
        </is>
      </c>
      <c r="J396" s="38" t="inlineStr">
        <is>
          <t>string</t>
        </is>
      </c>
      <c r="K396" s="38" t="inlineStr"/>
      <c r="L396" s="38" t="inlineStr">
        <is>
          <t>enum-list</t>
        </is>
      </c>
      <c r="M396" s="38" t="inlineStr">
        <is>
          <t>Yes | No</t>
        </is>
      </c>
      <c r="N396" s="38" t="inlineStr">
        <is>
          <t>No</t>
        </is>
      </c>
      <c r="O396" s="38" t="inlineStr"/>
      <c r="P396" s="38" t="inlineStr"/>
      <c r="Q396" s="38" t="inlineStr"/>
      <c r="R396" s="38" t="inlineStr"/>
      <c r="S396" s="38" t="inlineStr"/>
      <c r="T396" s="38" t="inlineStr"/>
      <c r="U396" s="38" t="inlineStr"/>
    </row>
    <row r="397">
      <c r="A397" s="26" t="inlineStr">
        <is>
          <t>UTACSP_AMLE_136_v1</t>
        </is>
      </c>
      <c r="B397" s="39" t="inlineStr">
        <is>
          <t>Has there been a review of your entity's Customer Acceptance Policy (CAP) in the prior calendar year?</t>
        </is>
      </c>
      <c r="C397" s="39" t="inlineStr">
        <is>
          <t>Further explanation of label not specified. Please refer to question text in label column.</t>
        </is>
      </c>
      <c r="D397" s="39" t="inlineStr">
        <is>
          <t>Customer Acceptance and Risk Assessment</t>
        </is>
      </c>
      <c r="E397" s="39" t="inlineStr">
        <is>
          <t>Anti-Money Laundering - External</t>
        </is>
      </c>
      <c r="F397" s="39" t="b">
        <v>1</v>
      </c>
      <c r="G397" s="39" t="inlineStr"/>
      <c r="H397" s="39" t="inlineStr">
        <is>
          <t>Always applicable</t>
        </is>
      </c>
      <c r="I397" s="39" t="inlineStr">
        <is>
          <t>Required</t>
        </is>
      </c>
      <c r="J397" s="39" t="inlineStr">
        <is>
          <t>string</t>
        </is>
      </c>
      <c r="K397" s="39" t="inlineStr"/>
      <c r="L397" s="39" t="inlineStr">
        <is>
          <t>enum-list</t>
        </is>
      </c>
      <c r="M397" s="39" t="inlineStr">
        <is>
          <t>Yes | No | CAP Not Available</t>
        </is>
      </c>
      <c r="N397" s="39" t="inlineStr">
        <is>
          <t>Yes</t>
        </is>
      </c>
      <c r="O397" s="39" t="inlineStr"/>
      <c r="P397" s="39" t="inlineStr"/>
      <c r="Q397" s="39" t="inlineStr"/>
      <c r="R397" s="39" t="inlineStr"/>
      <c r="S397" s="39" t="inlineStr"/>
      <c r="T397" s="39" t="inlineStr"/>
      <c r="U397" s="39" t="inlineStr"/>
    </row>
    <row r="398">
      <c r="A398" s="37" t="inlineStr">
        <is>
          <t>UTACSP_AMLE_137_v1</t>
        </is>
      </c>
      <c r="B398" s="38" t="inlineStr">
        <is>
          <t>Did this review result in major changes?</t>
        </is>
      </c>
      <c r="C398" s="38" t="inlineStr">
        <is>
          <t>Further explanation of label not specified. Please refer to question text in label column.</t>
        </is>
      </c>
      <c r="D398" s="38" t="inlineStr">
        <is>
          <t>Customer Acceptance and Risk Assessment</t>
        </is>
      </c>
      <c r="E398" s="38" t="inlineStr">
        <is>
          <t>Anti-Money Laundering - External</t>
        </is>
      </c>
      <c r="F398" s="38" t="b">
        <v>0</v>
      </c>
      <c r="G398" s="38" t="inlineStr">
        <is>
          <t>UTACSP_AMLE_136="Yes"</t>
        </is>
      </c>
      <c r="H398" s="38" t="inlineStr">
        <is>
          <t>“Has there been a review of your entity's Customer Acceptance Policy (CAP) in the prior calendar year?” (UTACSP_AMLE_136) is “Yes”</t>
        </is>
      </c>
      <c r="I398" s="38" t="inlineStr">
        <is>
          <t>Conditional</t>
        </is>
      </c>
      <c r="J398" s="38" t="inlineStr">
        <is>
          <t>string</t>
        </is>
      </c>
      <c r="K398" s="38" t="inlineStr"/>
      <c r="L398" s="38" t="inlineStr">
        <is>
          <t>enum-list</t>
        </is>
      </c>
      <c r="M398" s="38" t="inlineStr">
        <is>
          <t>Yes | No</t>
        </is>
      </c>
      <c r="N398" s="38" t="inlineStr">
        <is>
          <t>Yes</t>
        </is>
      </c>
      <c r="O398" s="38" t="inlineStr"/>
      <c r="P398" s="38" t="inlineStr"/>
      <c r="Q398" s="38" t="inlineStr"/>
      <c r="R398" s="38" t="inlineStr"/>
      <c r="S398" s="38" t="inlineStr"/>
      <c r="T398" s="38" t="inlineStr"/>
      <c r="U398" s="38" t="inlineStr"/>
    </row>
    <row r="399">
      <c r="A399" s="26" t="inlineStr">
        <is>
          <t>UTACSP_AMLE_138_v1</t>
        </is>
      </c>
      <c r="B399" s="39" t="inlineStr">
        <is>
          <t>Please explain these changes.</t>
        </is>
      </c>
      <c r="C399" s="39" t="inlineStr">
        <is>
          <t>Further explanation of label not specified. Please refer to question text in label column.</t>
        </is>
      </c>
      <c r="D399" s="39" t="inlineStr">
        <is>
          <t>Customer Acceptance and Risk Assessment</t>
        </is>
      </c>
      <c r="E399" s="39" t="inlineStr">
        <is>
          <t>Anti-Money Laundering - External</t>
        </is>
      </c>
      <c r="F399" s="39" t="b">
        <v>0</v>
      </c>
      <c r="G399" s="39" t="inlineStr">
        <is>
          <t>UTACSP_AMLE_137="Yes"</t>
        </is>
      </c>
      <c r="H399" s="39" t="inlineStr">
        <is>
          <t>“Did this review result in major changes?” (UTACSP_AMLE_137) is “Yes”</t>
        </is>
      </c>
      <c r="I399" s="39" t="inlineStr">
        <is>
          <t>Conditional</t>
        </is>
      </c>
      <c r="J399" s="39" t="inlineStr">
        <is>
          <t>string</t>
        </is>
      </c>
      <c r="K399" s="39" t="inlineStr"/>
      <c r="L399" s="39" t="inlineStr"/>
      <c r="M399" s="39" t="inlineStr"/>
      <c r="N399" s="39" t="inlineStr"/>
      <c r="O399" s="39" t="inlineStr"/>
      <c r="P399" s="39" t="inlineStr"/>
      <c r="Q399" s="39" t="inlineStr"/>
      <c r="R399" s="39" t="inlineStr"/>
      <c r="S399" s="39" t="inlineStr"/>
      <c r="T399" s="39" t="inlineStr"/>
      <c r="U399" s="39" t="inlineStr"/>
    </row>
    <row r="400">
      <c r="A400" s="37" t="inlineStr">
        <is>
          <t>UTACSP_AMLE_139_v1</t>
        </is>
      </c>
      <c r="B400" s="38" t="inlineStr">
        <is>
          <t>According to your entity's CAP, which customers are likely to pose a higher than average risk of ML/FT?</t>
        </is>
      </c>
      <c r="C400" s="38" t="inlineStr">
        <is>
          <t>Please write "Not Available" if information cannot be provided.</t>
        </is>
      </c>
      <c r="D400" s="38" t="inlineStr">
        <is>
          <t>Customer Acceptance and Risk Assessment</t>
        </is>
      </c>
      <c r="E400" s="38" t="inlineStr">
        <is>
          <t>Anti-Money Laundering - External</t>
        </is>
      </c>
      <c r="F400" s="38" t="b">
        <v>0</v>
      </c>
      <c r="G400" s="38" t="inlineStr">
        <is>
          <t>OR(UTACSP_AMLE_136="No", UTACSP_AMLE_136="Yes")</t>
        </is>
      </c>
      <c r="H400" s="38" t="inlineStr">
        <is>
          <t>At least one of these conditions must be met: “Has there been a review of your entity's Customer Acceptance Policy (CAP) in the prior calendar year?” (UTACSP_AMLE_136) is “No”; or “Has there been a review of your entity's Customer Acceptance Policy (CAP) in the prior calendar year?” (UTACSP_AMLE_136) is “Yes”</t>
        </is>
      </c>
      <c r="I400" s="38" t="inlineStr">
        <is>
          <t>Conditional</t>
        </is>
      </c>
      <c r="J400" s="38" t="inlineStr">
        <is>
          <t>string</t>
        </is>
      </c>
      <c r="K400" s="38" t="inlineStr"/>
      <c r="L400" s="38" t="inlineStr"/>
      <c r="M400" s="38" t="inlineStr"/>
      <c r="N400" s="38" t="inlineStr"/>
      <c r="O400" s="38" t="inlineStr"/>
      <c r="P400" s="38" t="inlineStr"/>
      <c r="Q400" s="38" t="inlineStr"/>
      <c r="R400" s="38" t="inlineStr"/>
      <c r="S400" s="38" t="inlineStr"/>
      <c r="T400" s="38" t="inlineStr"/>
      <c r="U400" s="38" t="inlineStr"/>
    </row>
    <row r="401">
      <c r="A401" s="26" t="inlineStr">
        <is>
          <t>UTACSP_AMLE_140_v1</t>
        </is>
      </c>
      <c r="B401" s="39" t="inlineStr">
        <is>
          <t>As at end of the last calendar year, how many customers fell outside the CAP but were provided with services, (including those that were subject to management approval)?</t>
        </is>
      </c>
      <c r="C401" s="39" t="inlineStr">
        <is>
          <t>Further explanation of label not specified. Please refer to question text in label column.</t>
        </is>
      </c>
      <c r="D401" s="39" t="inlineStr">
        <is>
          <t>Customer Acceptance and Risk Assessment</t>
        </is>
      </c>
      <c r="E401" s="39" t="inlineStr">
        <is>
          <t>Anti-Money Laundering - External</t>
        </is>
      </c>
      <c r="F401" s="39" t="b">
        <v>0</v>
      </c>
      <c r="G401" s="39" t="inlineStr">
        <is>
          <t>OR(UTACSP_AMLE_136="No", UTACSP_AMLE_136="Yes")</t>
        </is>
      </c>
      <c r="H401" s="39" t="inlineStr">
        <is>
          <t>At least one of these conditions must be met: “Has there been a review of your entity's Customer Acceptance Policy (CAP) in the prior calendar year?” (UTACSP_AMLE_136) is “No”; or “Has there been a review of your entity's Customer Acceptance Policy (CAP) in the prior calendar year?” (UTACSP_AMLE_136) is “Yes”</t>
        </is>
      </c>
      <c r="I401" s="39" t="inlineStr">
        <is>
          <t>Conditional</t>
        </is>
      </c>
      <c r="J401" s="39" t="inlineStr">
        <is>
          <t>integer</t>
        </is>
      </c>
      <c r="K401" s="39" t="inlineStr"/>
      <c r="L401" s="39" t="inlineStr"/>
      <c r="M401" s="39" t="inlineStr"/>
      <c r="N401" s="39" t="inlineStr">
        <is>
          <t>10</t>
        </is>
      </c>
      <c r="O401" s="39" t="inlineStr">
        <is>
          <t>0</t>
        </is>
      </c>
      <c r="P401" s="39" t="inlineStr"/>
      <c r="Q401" s="39" t="inlineStr"/>
      <c r="R401" s="39" t="inlineStr"/>
      <c r="S401" s="39" t="inlineStr"/>
      <c r="T401" s="39" t="inlineStr"/>
      <c r="U401" s="39" t="inlineStr"/>
    </row>
    <row r="402">
      <c r="A402" s="37" t="inlineStr">
        <is>
          <t>UTACSP_AMLE_141_v1</t>
        </is>
      </c>
      <c r="B402" s="38" t="inlineStr">
        <is>
          <t>Is there a documented Customer Risk Assessment (CRA) methodology?</t>
        </is>
      </c>
      <c r="C402" s="38" t="inlineStr">
        <is>
          <t>Further explanation of label not specified. Please refer to question text in label column.</t>
        </is>
      </c>
      <c r="D402" s="38" t="inlineStr">
        <is>
          <t>Customer Acceptance and Risk Assessment</t>
        </is>
      </c>
      <c r="E402" s="38" t="inlineStr">
        <is>
          <t>Anti-Money Laundering - External</t>
        </is>
      </c>
      <c r="F402" s="38" t="b">
        <v>1</v>
      </c>
      <c r="G402" s="38" t="inlineStr"/>
      <c r="H402" s="38" t="inlineStr">
        <is>
          <t>Always applicable</t>
        </is>
      </c>
      <c r="I402" s="38" t="inlineStr">
        <is>
          <t>Required</t>
        </is>
      </c>
      <c r="J402" s="38" t="inlineStr">
        <is>
          <t>string</t>
        </is>
      </c>
      <c r="K402" s="38" t="inlineStr"/>
      <c r="L402" s="38" t="inlineStr">
        <is>
          <t>enum-list</t>
        </is>
      </c>
      <c r="M402" s="38" t="inlineStr">
        <is>
          <t>Yes | No | CRA Methodology Not Available</t>
        </is>
      </c>
      <c r="N402" s="38" t="inlineStr">
        <is>
          <t>Yes</t>
        </is>
      </c>
      <c r="O402" s="38" t="inlineStr"/>
      <c r="P402" s="38" t="inlineStr"/>
      <c r="Q402" s="38" t="inlineStr"/>
      <c r="R402" s="38" t="inlineStr"/>
      <c r="S402" s="38" t="inlineStr"/>
      <c r="T402" s="38" t="inlineStr"/>
      <c r="U402" s="38" t="inlineStr"/>
    </row>
    <row r="403">
      <c r="A403" s="26" t="inlineStr">
        <is>
          <t>UTACSP_AMLE_142_v1</t>
        </is>
      </c>
      <c r="B403" s="39" t="inlineStr">
        <is>
          <t>List the 5 risk factors that have the highest risk weighting when carrying out the CRA.</t>
        </is>
      </c>
      <c r="C403" s="39" t="inlineStr">
        <is>
          <t>Further explanation of label not specified. Please refer to question text in label column.</t>
        </is>
      </c>
      <c r="D403" s="39" t="inlineStr">
        <is>
          <t>Customer Acceptance and Risk Assessment</t>
        </is>
      </c>
      <c r="E403" s="39" t="inlineStr">
        <is>
          <t>Anti-Money Laundering - External</t>
        </is>
      </c>
      <c r="F403" s="39" t="b">
        <v>0</v>
      </c>
      <c r="G403" s="39" t="inlineStr">
        <is>
          <t>UTACSP_AMLE_141="Yes"</t>
        </is>
      </c>
      <c r="H403" s="39" t="inlineStr">
        <is>
          <t>“Is there a documented Customer Risk Assessment (CRA) methodology?” (UTACSP_AMLE_141) is “Yes”</t>
        </is>
      </c>
      <c r="I403" s="39" t="inlineStr">
        <is>
          <t>Conditional</t>
        </is>
      </c>
      <c r="J403" s="39" t="inlineStr">
        <is>
          <t>string</t>
        </is>
      </c>
      <c r="K403" s="39" t="inlineStr"/>
      <c r="L403" s="39" t="inlineStr"/>
      <c r="M403" s="39" t="inlineStr"/>
      <c r="N403" s="39" t="inlineStr"/>
      <c r="O403" s="39" t="inlineStr"/>
      <c r="P403" s="39" t="inlineStr"/>
      <c r="Q403" s="39" t="inlineStr"/>
      <c r="R403" s="39" t="inlineStr"/>
      <c r="S403" s="39" t="inlineStr"/>
      <c r="T403" s="39" t="inlineStr"/>
      <c r="U403" s="39" t="inlineStr"/>
    </row>
    <row r="404">
      <c r="A404" s="37" t="inlineStr">
        <is>
          <t>UTACSP_AMLE_143_v1</t>
        </is>
      </c>
      <c r="B404" s="38" t="inlineStr">
        <is>
          <t>In the case where an introducer, intermediary, broker or agent, was used to onboard customers during the previous calendar year, was Customer Due Diligence (CDD) performed on such?</t>
        </is>
      </c>
      <c r="C404" s="38" t="inlineStr">
        <is>
          <t>Further explanation of label not specified. Please refer to question text in label column.</t>
        </is>
      </c>
      <c r="D404" s="38" t="inlineStr">
        <is>
          <t>Customer Acceptance and Risk Assessment</t>
        </is>
      </c>
      <c r="E404" s="38" t="inlineStr">
        <is>
          <t>Anti-Money Laundering - External</t>
        </is>
      </c>
      <c r="F404" s="38" t="b">
        <v>1</v>
      </c>
      <c r="G404" s="38" t="inlineStr"/>
      <c r="H404" s="38" t="inlineStr">
        <is>
          <t>Always applicable</t>
        </is>
      </c>
      <c r="I404" s="38" t="inlineStr">
        <is>
          <t>Required</t>
        </is>
      </c>
      <c r="J404" s="38" t="inlineStr">
        <is>
          <t>string</t>
        </is>
      </c>
      <c r="K404" s="38" t="inlineStr"/>
      <c r="L404" s="38" t="inlineStr">
        <is>
          <t>enum-list</t>
        </is>
      </c>
      <c r="M404" s="38" t="inlineStr">
        <is>
          <t>Yes | Yes - most of the times | Yes - sometimes | No | N/A (no intermediaries, etc, are used)</t>
        </is>
      </c>
      <c r="N404" s="38" t="inlineStr">
        <is>
          <t>Yes</t>
        </is>
      </c>
      <c r="O404" s="38" t="inlineStr"/>
      <c r="P404" s="38" t="inlineStr"/>
      <c r="Q404" s="38" t="inlineStr"/>
      <c r="R404" s="38" t="inlineStr"/>
      <c r="S404" s="38" t="inlineStr"/>
      <c r="T404" s="38" t="inlineStr"/>
      <c r="U404" s="38" t="inlineStr"/>
    </row>
    <row r="405">
      <c r="A405" s="26" t="inlineStr">
        <is>
          <t>UTACSP_AMLE_144_v1</t>
        </is>
      </c>
      <c r="B405" s="39" t="inlineStr">
        <is>
          <t>How many customers are included in the entity's customer portfolio, where CDD has not been completed, but activity has begun or is completed?</t>
        </is>
      </c>
      <c r="C405" s="39" t="inlineStr">
        <is>
          <t>Further explanation of label not specified. Please refer to question text in label column.</t>
        </is>
      </c>
      <c r="D405" s="39" t="inlineStr">
        <is>
          <t>Customer Acceptance and Risk Assessment</t>
        </is>
      </c>
      <c r="E405" s="39" t="inlineStr">
        <is>
          <t>Anti-Money Laundering - External</t>
        </is>
      </c>
      <c r="F405" s="39" t="b">
        <v>1</v>
      </c>
      <c r="G405" s="39" t="inlineStr"/>
      <c r="H405" s="39" t="inlineStr">
        <is>
          <t>Always applicable</t>
        </is>
      </c>
      <c r="I405" s="39" t="inlineStr">
        <is>
          <t>Required</t>
        </is>
      </c>
      <c r="J405" s="39" t="inlineStr">
        <is>
          <t>integer</t>
        </is>
      </c>
      <c r="K405" s="39" t="inlineStr"/>
      <c r="L405" s="39" t="inlineStr"/>
      <c r="M405" s="39" t="inlineStr"/>
      <c r="N405" s="39" t="inlineStr">
        <is>
          <t>10</t>
        </is>
      </c>
      <c r="O405" s="39" t="inlineStr">
        <is>
          <t>0</t>
        </is>
      </c>
      <c r="P405" s="39" t="inlineStr"/>
      <c r="Q405" s="39" t="inlineStr"/>
      <c r="R405" s="39" t="inlineStr"/>
      <c r="S405" s="39" t="inlineStr"/>
      <c r="T405" s="39" t="inlineStr"/>
      <c r="U405" s="39" t="inlineStr"/>
    </row>
    <row r="406">
      <c r="A406" s="37" t="inlineStr">
        <is>
          <t>UTACSP_AMLE_145_v1</t>
        </is>
      </c>
      <c r="B406" s="38" t="inlineStr">
        <is>
          <t>How many potential customers were refused onboarding for ML/FT reasons during the prior calendar year?</t>
        </is>
      </c>
      <c r="C406" s="38" t="inlineStr">
        <is>
          <t>Further explanation of label not specified. Please refer to question text in label column.</t>
        </is>
      </c>
      <c r="D406" s="38" t="inlineStr">
        <is>
          <t>Customer Acceptance and Risk Assessment</t>
        </is>
      </c>
      <c r="E406" s="38" t="inlineStr">
        <is>
          <t>Anti-Money Laundering - External</t>
        </is>
      </c>
      <c r="F406" s="38" t="b">
        <v>1</v>
      </c>
      <c r="G406" s="38" t="inlineStr"/>
      <c r="H406" s="38" t="inlineStr">
        <is>
          <t>Always applicable</t>
        </is>
      </c>
      <c r="I406" s="38" t="inlineStr">
        <is>
          <t>Required</t>
        </is>
      </c>
      <c r="J406" s="38" t="inlineStr">
        <is>
          <t>integer</t>
        </is>
      </c>
      <c r="K406" s="38" t="inlineStr"/>
      <c r="L406" s="38" t="inlineStr"/>
      <c r="M406" s="38" t="inlineStr"/>
      <c r="N406" s="38" t="inlineStr">
        <is>
          <t>10</t>
        </is>
      </c>
      <c r="O406" s="38" t="inlineStr">
        <is>
          <t>0</t>
        </is>
      </c>
      <c r="P406" s="38" t="inlineStr"/>
      <c r="Q406" s="38" t="inlineStr"/>
      <c r="R406" s="38" t="inlineStr"/>
      <c r="S406" s="38" t="inlineStr"/>
      <c r="T406" s="38" t="inlineStr"/>
      <c r="U406" s="38" t="inlineStr"/>
    </row>
    <row r="407">
      <c r="A407" s="26" t="inlineStr">
        <is>
          <t>UTACSP_AMLE_146_v1</t>
        </is>
      </c>
      <c r="B407" s="39" t="inlineStr">
        <is>
          <t>What were the main reasons why potential customers were refused onboarding for ML/FT reasons?</t>
        </is>
      </c>
      <c r="C407" s="39" t="inlineStr">
        <is>
          <t>Further explanation of label not specified. Please refer to question text in label column.</t>
        </is>
      </c>
      <c r="D407" s="39" t="inlineStr">
        <is>
          <t>Customer Acceptance and Risk Assessment</t>
        </is>
      </c>
      <c r="E407" s="39" t="inlineStr">
        <is>
          <t>Anti-Money Laundering - External</t>
        </is>
      </c>
      <c r="F407" s="39" t="b">
        <v>0</v>
      </c>
      <c r="G407" s="39" t="inlineStr">
        <is>
          <t>UTACSP_AMLE_145&gt;0</t>
        </is>
      </c>
      <c r="H407" s="39" t="inlineStr">
        <is>
          <t>“How many potential customers were refused onboarding for ML/FT reasons during the prior calendar year?” (UTACSP_AMLE_145) is greater than “0”</t>
        </is>
      </c>
      <c r="I407" s="39" t="inlineStr">
        <is>
          <t>Conditional</t>
        </is>
      </c>
      <c r="J407" s="39" t="inlineStr">
        <is>
          <t>string</t>
        </is>
      </c>
      <c r="K407" s="39" t="inlineStr"/>
      <c r="L407" s="39" t="inlineStr"/>
      <c r="M407" s="39" t="inlineStr"/>
      <c r="N407" s="39" t="inlineStr"/>
      <c r="O407" s="39" t="inlineStr"/>
      <c r="P407" s="39" t="inlineStr"/>
      <c r="Q407" s="39" t="inlineStr"/>
      <c r="R407" s="39" t="inlineStr"/>
      <c r="S407" s="39" t="inlineStr"/>
      <c r="T407" s="39" t="inlineStr"/>
      <c r="U407" s="39" t="inlineStr"/>
    </row>
    <row r="408">
      <c r="A408" s="37" t="inlineStr">
        <is>
          <t>UTACSP_AMLE_147_v1</t>
        </is>
      </c>
      <c r="B408" s="38" t="inlineStr">
        <is>
          <t>How often is the CRA reviewed for low risk customers</t>
        </is>
      </c>
      <c r="C408" s="38" t="inlineStr">
        <is>
          <t>Further explanation of label not specified. Please refer to question text in label column.</t>
        </is>
      </c>
      <c r="D408" s="38" t="inlineStr">
        <is>
          <t>Customer Acceptance and Risk Assessment</t>
        </is>
      </c>
      <c r="E408" s="38" t="inlineStr">
        <is>
          <t>Anti-Money Laundering - External</t>
        </is>
      </c>
      <c r="F408" s="38" t="b">
        <v>0</v>
      </c>
      <c r="G408" s="38" t="inlineStr">
        <is>
          <t>UTACSP_AMLE_141="Yes"</t>
        </is>
      </c>
      <c r="H408" s="38" t="inlineStr">
        <is>
          <t>“Is there a documented Customer Risk Assessment (CRA) methodology?” (UTACSP_AMLE_141) is “Yes”</t>
        </is>
      </c>
      <c r="I408" s="38" t="inlineStr">
        <is>
          <t>Conditional</t>
        </is>
      </c>
      <c r="J408" s="38" t="inlineStr">
        <is>
          <t>array</t>
        </is>
      </c>
      <c r="K408" s="38" t="inlineStr">
        <is>
          <t>string</t>
        </is>
      </c>
      <c r="L408" s="38" t="inlineStr">
        <is>
          <t>enum-list</t>
        </is>
      </c>
      <c r="M408" s="38" t="inlineStr">
        <is>
          <t>Trigger event based | At least annually | Every 13 - 23 months | Every 2 - 3 years | More than every 3 years | Never</t>
        </is>
      </c>
      <c r="N408" s="38" t="inlineStr">
        <is>
          <t>Trigger event based</t>
        </is>
      </c>
      <c r="O408" s="38" t="inlineStr"/>
      <c r="P408" s="38" t="inlineStr"/>
      <c r="Q408" s="38" t="inlineStr"/>
      <c r="R408" s="38" t="inlineStr"/>
      <c r="S408" s="38" t="inlineStr"/>
      <c r="T408" s="38" t="inlineStr"/>
      <c r="U408" s="38" t="b">
        <v>1</v>
      </c>
    </row>
    <row r="409">
      <c r="A409" s="26" t="inlineStr">
        <is>
          <t>UTACSP_AMLE_148_v1</t>
        </is>
      </c>
      <c r="B409" s="39" t="inlineStr">
        <is>
          <t>How often is the CRA reviewed for medium risk customers</t>
        </is>
      </c>
      <c r="C409" s="39" t="inlineStr">
        <is>
          <t>Further explanation of label not specified. Please refer to question text in label column.</t>
        </is>
      </c>
      <c r="D409" s="39" t="inlineStr">
        <is>
          <t>Customer Acceptance and Risk Assessment</t>
        </is>
      </c>
      <c r="E409" s="39" t="inlineStr">
        <is>
          <t>Anti-Money Laundering - External</t>
        </is>
      </c>
      <c r="F409" s="39" t="b">
        <v>0</v>
      </c>
      <c r="G409" s="39" t="inlineStr">
        <is>
          <t>UTACSP_AMLE_141="Yes"</t>
        </is>
      </c>
      <c r="H409" s="39" t="inlineStr">
        <is>
          <t>“Is there a documented Customer Risk Assessment (CRA) methodology?” (UTACSP_AMLE_141) is “Yes”</t>
        </is>
      </c>
      <c r="I409" s="39" t="inlineStr">
        <is>
          <t>Conditional</t>
        </is>
      </c>
      <c r="J409" s="39" t="inlineStr">
        <is>
          <t>array</t>
        </is>
      </c>
      <c r="K409" s="39" t="inlineStr">
        <is>
          <t>string</t>
        </is>
      </c>
      <c r="L409" s="39" t="inlineStr">
        <is>
          <t>enum-list</t>
        </is>
      </c>
      <c r="M409" s="39" t="inlineStr">
        <is>
          <t>Trigger event based | At least annually | Every 13 - 23 months | Every 2 - 3 years | More than every 3 years | Never</t>
        </is>
      </c>
      <c r="N409" s="39" t="inlineStr">
        <is>
          <t>Trigger event based</t>
        </is>
      </c>
      <c r="O409" s="39" t="inlineStr"/>
      <c r="P409" s="39" t="inlineStr"/>
      <c r="Q409" s="39" t="inlineStr"/>
      <c r="R409" s="39" t="inlineStr"/>
      <c r="S409" s="39" t="inlineStr"/>
      <c r="T409" s="39" t="inlineStr"/>
      <c r="U409" s="39" t="b">
        <v>1</v>
      </c>
    </row>
    <row r="410">
      <c r="A410" s="37" t="inlineStr">
        <is>
          <t>UTACSP_AMLE_149_v1</t>
        </is>
      </c>
      <c r="B410" s="38" t="inlineStr">
        <is>
          <t>How often is the CRA reviewed for high risk customers</t>
        </is>
      </c>
      <c r="C410" s="38" t="inlineStr">
        <is>
          <t>Further explanation of label not specified. Please refer to question text in label column.</t>
        </is>
      </c>
      <c r="D410" s="38" t="inlineStr">
        <is>
          <t>Customer Acceptance and Risk Assessment</t>
        </is>
      </c>
      <c r="E410" s="38" t="inlineStr">
        <is>
          <t>Anti-Money Laundering - External</t>
        </is>
      </c>
      <c r="F410" s="38" t="b">
        <v>0</v>
      </c>
      <c r="G410" s="38" t="inlineStr">
        <is>
          <t>UTACSP_AMLE_141="Yes"</t>
        </is>
      </c>
      <c r="H410" s="38" t="inlineStr">
        <is>
          <t>“Is there a documented Customer Risk Assessment (CRA) methodology?” (UTACSP_AMLE_141) is “Yes”</t>
        </is>
      </c>
      <c r="I410" s="38" t="inlineStr">
        <is>
          <t>Conditional</t>
        </is>
      </c>
      <c r="J410" s="38" t="inlineStr">
        <is>
          <t>array</t>
        </is>
      </c>
      <c r="K410" s="38" t="inlineStr">
        <is>
          <t>string</t>
        </is>
      </c>
      <c r="L410" s="38" t="inlineStr">
        <is>
          <t>enum-list</t>
        </is>
      </c>
      <c r="M410" s="38" t="inlineStr">
        <is>
          <t>Trigger event based | At least annually | Every 13 - 23 months | Every 2 - 3 years | Never | More than 3 years</t>
        </is>
      </c>
      <c r="N410" s="38" t="inlineStr">
        <is>
          <t>Trigger event based</t>
        </is>
      </c>
      <c r="O410" s="38" t="inlineStr"/>
      <c r="P410" s="38" t="inlineStr"/>
      <c r="Q410" s="38" t="inlineStr"/>
      <c r="R410" s="38" t="inlineStr"/>
      <c r="S410" s="38" t="inlineStr"/>
      <c r="T410" s="38" t="inlineStr"/>
      <c r="U410" s="38" t="b">
        <v>1</v>
      </c>
    </row>
    <row r="411">
      <c r="A411" s="26" t="inlineStr">
        <is>
          <t>UTACSP_AMLE_150_v1</t>
        </is>
      </c>
      <c r="B411" s="39" t="inlineStr">
        <is>
          <t>How many clients and/or business relationships were terminated during the last calendar year due to de-risking practices?</t>
        </is>
      </c>
      <c r="C411" s="39" t="inlineStr">
        <is>
          <t>Answer should NOT include customers who were transferred or sold to another company, or shifted onto another licence held by the Company.</t>
        </is>
      </c>
      <c r="D411" s="39" t="inlineStr">
        <is>
          <t>Customer Acceptance and Risk Assessment</t>
        </is>
      </c>
      <c r="E411" s="39" t="inlineStr">
        <is>
          <t>Anti-Money Laundering - External</t>
        </is>
      </c>
      <c r="F411" s="39" t="b">
        <v>1</v>
      </c>
      <c r="G411" s="39" t="inlineStr"/>
      <c r="H411" s="39" t="inlineStr">
        <is>
          <t>Always applicable</t>
        </is>
      </c>
      <c r="I411" s="39" t="inlineStr">
        <is>
          <t>Required</t>
        </is>
      </c>
      <c r="J411" s="39" t="inlineStr">
        <is>
          <t>integer</t>
        </is>
      </c>
      <c r="K411" s="39" t="inlineStr"/>
      <c r="L411" s="39" t="inlineStr"/>
      <c r="M411" s="39" t="inlineStr"/>
      <c r="N411" s="39" t="inlineStr">
        <is>
          <t>10</t>
        </is>
      </c>
      <c r="O411" s="39" t="inlineStr">
        <is>
          <t>0</t>
        </is>
      </c>
      <c r="P411" s="39" t="inlineStr"/>
      <c r="Q411" s="39" t="inlineStr"/>
      <c r="R411" s="39" t="inlineStr"/>
      <c r="S411" s="39" t="inlineStr"/>
      <c r="T411" s="39" t="inlineStr"/>
      <c r="U411" s="39" t="inlineStr"/>
    </row>
    <row r="412">
      <c r="A412" s="37" t="inlineStr">
        <is>
          <t>UTACSP_AMLE_151_v1</t>
        </is>
      </c>
      <c r="B412" s="38" t="inlineStr">
        <is>
          <t>What was the reason for the de-risking exercise?</t>
        </is>
      </c>
      <c r="C412" s="38" t="inlineStr">
        <is>
          <t>Further explanation of label not specified. Please refer to question text in label column.</t>
        </is>
      </c>
      <c r="D412" s="38" t="inlineStr">
        <is>
          <t>Customer Acceptance and Risk Assessment</t>
        </is>
      </c>
      <c r="E412" s="38" t="inlineStr">
        <is>
          <t>Anti-Money Laundering - External</t>
        </is>
      </c>
      <c r="F412" s="38" t="b">
        <v>0</v>
      </c>
      <c r="G412" s="38" t="inlineStr">
        <is>
          <t>UTACSP_AMLE_150&gt;0</t>
        </is>
      </c>
      <c r="H412" s="38" t="inlineStr">
        <is>
          <t>“How many clients and/or business relationships were terminated during the last calendar year due to de-risking practices?” (UTACSP_AMLE_150) is greater than “0”</t>
        </is>
      </c>
      <c r="I412" s="38" t="inlineStr">
        <is>
          <t>Conditional</t>
        </is>
      </c>
      <c r="J412" s="38" t="inlineStr">
        <is>
          <t>string</t>
        </is>
      </c>
      <c r="K412" s="38" t="inlineStr"/>
      <c r="L412" s="38" t="inlineStr"/>
      <c r="M412" s="38" t="inlineStr"/>
      <c r="N412" s="38" t="inlineStr"/>
      <c r="O412" s="38" t="inlineStr"/>
      <c r="P412" s="38" t="inlineStr"/>
      <c r="Q412" s="38" t="inlineStr"/>
      <c r="R412" s="38" t="inlineStr"/>
      <c r="S412" s="38" t="inlineStr"/>
      <c r="T412" s="38" t="inlineStr"/>
      <c r="U412" s="38" t="inlineStr"/>
    </row>
    <row r="413">
      <c r="A413" s="26" t="inlineStr">
        <is>
          <t>UTACSP_AMLE_152_v1</t>
        </is>
      </c>
      <c r="B413" s="39" t="inlineStr">
        <is>
          <t>How many business relationships were terminated, blocked, suspended or were otherwise, provided limited services for ML/FT related reasons (apart from de-risking reasons), during the prior calendar year?</t>
        </is>
      </c>
      <c r="C413" s="39" t="inlineStr">
        <is>
          <t>Further explanation of label not specified. Please refer to question text in label column.</t>
        </is>
      </c>
      <c r="D413" s="39" t="inlineStr">
        <is>
          <t>Customer Acceptance and Risk Assessment</t>
        </is>
      </c>
      <c r="E413" s="39" t="inlineStr">
        <is>
          <t>Anti-Money Laundering - External</t>
        </is>
      </c>
      <c r="F413" s="39" t="b">
        <v>1</v>
      </c>
      <c r="G413" s="39" t="inlineStr"/>
      <c r="H413" s="39" t="inlineStr">
        <is>
          <t>Always applicable</t>
        </is>
      </c>
      <c r="I413" s="39" t="inlineStr">
        <is>
          <t>Required</t>
        </is>
      </c>
      <c r="J413" s="39" t="inlineStr">
        <is>
          <t>integer</t>
        </is>
      </c>
      <c r="K413" s="39" t="inlineStr"/>
      <c r="L413" s="39" t="inlineStr"/>
      <c r="M413" s="39" t="inlineStr"/>
      <c r="N413" s="39" t="inlineStr">
        <is>
          <t>10</t>
        </is>
      </c>
      <c r="O413" s="39" t="inlineStr">
        <is>
          <t>0</t>
        </is>
      </c>
      <c r="P413" s="39" t="inlineStr"/>
      <c r="Q413" s="39" t="inlineStr"/>
      <c r="R413" s="39" t="inlineStr"/>
      <c r="S413" s="39" t="inlineStr"/>
      <c r="T413" s="39" t="inlineStr"/>
      <c r="U413" s="39" t="inlineStr"/>
    </row>
    <row r="414">
      <c r="A414" s="37" t="inlineStr">
        <is>
          <t>UTACSP_AMLE_153_v1</t>
        </is>
      </c>
      <c r="B414" s="38" t="inlineStr">
        <is>
          <t>How frequently does your entity review and/or update the entity's AML/CFT written policies and procedures?</t>
        </is>
      </c>
      <c r="C414" s="38" t="inlineStr">
        <is>
          <t>Further explanation of label not specified. Please refer to question text in label column.</t>
        </is>
      </c>
      <c r="D414" s="38" t="inlineStr">
        <is>
          <t>Policies &amp; Procedures</t>
        </is>
      </c>
      <c r="E414" s="38" t="inlineStr">
        <is>
          <t>Anti-Money Laundering - External</t>
        </is>
      </c>
      <c r="F414" s="38" t="b">
        <v>1</v>
      </c>
      <c r="G414" s="38" t="inlineStr"/>
      <c r="H414" s="38" t="inlineStr">
        <is>
          <t>Always applicable</t>
        </is>
      </c>
      <c r="I414" s="38" t="inlineStr">
        <is>
          <t>Required</t>
        </is>
      </c>
      <c r="J414" s="38" t="inlineStr">
        <is>
          <t>string</t>
        </is>
      </c>
      <c r="K414" s="38" t="inlineStr"/>
      <c r="L414" s="38" t="inlineStr">
        <is>
          <t>enum-list</t>
        </is>
      </c>
      <c r="M414" s="38" t="inlineStr">
        <is>
          <t>No written AML/CFT policies and procedures | No reviews and updates are carried out | Monthly basis | Quarterly basis | Half yearly | Yearly | Every 2 years | Over 2 years</t>
        </is>
      </c>
      <c r="N414" s="38" t="inlineStr">
        <is>
          <t>No written AML/CFT policies and procedures</t>
        </is>
      </c>
      <c r="O414" s="38" t="inlineStr"/>
      <c r="P414" s="38" t="inlineStr"/>
      <c r="Q414" s="38" t="inlineStr"/>
      <c r="R414" s="38" t="inlineStr"/>
      <c r="S414" s="38" t="inlineStr"/>
      <c r="T414" s="38" t="inlineStr"/>
      <c r="U414" s="38" t="inlineStr"/>
    </row>
    <row r="415">
      <c r="A415" s="26" t="inlineStr">
        <is>
          <t>UTACSP_AMLE_154_v1</t>
        </is>
      </c>
      <c r="B415" s="39" t="inlineStr">
        <is>
          <t>How do you determine whether customers and, where applicable their beneficial owners, are politically exposed persons (PEPs) or PEPs' family members or close associates?</t>
        </is>
      </c>
      <c r="C415" s="39" t="inlineStr">
        <is>
          <t>Further explanation of label not specified. Please refer to question text in label column.</t>
        </is>
      </c>
      <c r="D415" s="39" t="inlineStr">
        <is>
          <t>Policies &amp; Procedures</t>
        </is>
      </c>
      <c r="E415" s="39" t="inlineStr">
        <is>
          <t>Anti-Money Laundering - External</t>
        </is>
      </c>
      <c r="F415" s="39" t="b">
        <v>1</v>
      </c>
      <c r="G415" s="39" t="inlineStr"/>
      <c r="H415" s="39" t="inlineStr">
        <is>
          <t>Always applicable</t>
        </is>
      </c>
      <c r="I415" s="39" t="inlineStr">
        <is>
          <t>Required</t>
        </is>
      </c>
      <c r="J415" s="39" t="inlineStr">
        <is>
          <t>array</t>
        </is>
      </c>
      <c r="K415" s="39" t="inlineStr">
        <is>
          <t>string</t>
        </is>
      </c>
      <c r="L415" s="39" t="inlineStr">
        <is>
          <t>enum-list</t>
        </is>
      </c>
      <c r="M415" s="39" t="inlineStr">
        <is>
          <t>No checks carried out | Automated tools | Public searches | Checks are outsourced</t>
        </is>
      </c>
      <c r="N415" s="39" t="inlineStr">
        <is>
          <t>No checks carried out</t>
        </is>
      </c>
      <c r="O415" s="39" t="inlineStr"/>
      <c r="P415" s="39" t="inlineStr"/>
      <c r="Q415" s="39" t="inlineStr"/>
      <c r="R415" s="39" t="inlineStr"/>
      <c r="S415" s="39" t="inlineStr"/>
      <c r="T415" s="39" t="inlineStr"/>
      <c r="U415" s="39" t="b">
        <v>1</v>
      </c>
    </row>
    <row r="416">
      <c r="A416" s="37" t="inlineStr">
        <is>
          <t>UTACSP_AMLE_155_v1</t>
        </is>
      </c>
      <c r="B416" s="38" t="inlineStr">
        <is>
          <t>How do you determine whether individuals/entities are sanctioned?</t>
        </is>
      </c>
      <c r="C416" s="38" t="inlineStr">
        <is>
          <t>Further explanation of label not specified. Please refer to question text in label column.</t>
        </is>
      </c>
      <c r="D416" s="38" t="inlineStr">
        <is>
          <t>Policies &amp; Procedures</t>
        </is>
      </c>
      <c r="E416" s="38" t="inlineStr">
        <is>
          <t>Anti-Money Laundering - External</t>
        </is>
      </c>
      <c r="F416" s="38" t="b">
        <v>1</v>
      </c>
      <c r="G416" s="38" t="inlineStr"/>
      <c r="H416" s="38" t="inlineStr">
        <is>
          <t>Always applicable</t>
        </is>
      </c>
      <c r="I416" s="38" t="inlineStr">
        <is>
          <t>Required</t>
        </is>
      </c>
      <c r="J416" s="38" t="inlineStr">
        <is>
          <t>array</t>
        </is>
      </c>
      <c r="K416" s="38" t="inlineStr">
        <is>
          <t>string</t>
        </is>
      </c>
      <c r="L416" s="38" t="inlineStr">
        <is>
          <t>enum-list</t>
        </is>
      </c>
      <c r="M416" s="38" t="inlineStr">
        <is>
          <t>No checks carried out | Automated tools | Public searches | Checks are outsourced</t>
        </is>
      </c>
      <c r="N416" s="38" t="inlineStr">
        <is>
          <t>No checks carried out</t>
        </is>
      </c>
      <c r="O416" s="38" t="inlineStr"/>
      <c r="P416" s="38" t="inlineStr"/>
      <c r="Q416" s="38" t="inlineStr"/>
      <c r="R416" s="38" t="inlineStr"/>
      <c r="S416" s="38" t="inlineStr"/>
      <c r="T416" s="38" t="inlineStr"/>
      <c r="U416" s="38" t="b">
        <v>1</v>
      </c>
    </row>
    <row r="417">
      <c r="A417" s="26" t="inlineStr">
        <is>
          <t>UTACSP_AMLE_156_v1</t>
        </is>
      </c>
      <c r="B417" s="39" t="inlineStr">
        <is>
          <t>Does your entity have internal whistleblowing procedures?</t>
        </is>
      </c>
      <c r="C417" s="39" t="inlineStr">
        <is>
          <t>Further explanation of label not specified. Please refer to question text in label column.</t>
        </is>
      </c>
      <c r="D417" s="39" t="inlineStr">
        <is>
          <t>Policies &amp; Procedures</t>
        </is>
      </c>
      <c r="E417" s="39" t="inlineStr">
        <is>
          <t>Anti-Money Laundering - External</t>
        </is>
      </c>
      <c r="F417" s="39" t="b">
        <v>1</v>
      </c>
      <c r="G417" s="39" t="inlineStr"/>
      <c r="H417" s="39" t="inlineStr">
        <is>
          <t>Always applicable</t>
        </is>
      </c>
      <c r="I417" s="39" t="inlineStr">
        <is>
          <t>Required</t>
        </is>
      </c>
      <c r="J417" s="39" t="inlineStr">
        <is>
          <t>string</t>
        </is>
      </c>
      <c r="K417" s="39" t="inlineStr"/>
      <c r="L417" s="39" t="inlineStr">
        <is>
          <t>enum-list</t>
        </is>
      </c>
      <c r="M417" s="39" t="inlineStr">
        <is>
          <t>Yes | No</t>
        </is>
      </c>
      <c r="N417" s="39" t="inlineStr">
        <is>
          <t>Yes</t>
        </is>
      </c>
      <c r="O417" s="39" t="inlineStr"/>
      <c r="P417" s="39" t="inlineStr"/>
      <c r="Q417" s="39" t="inlineStr"/>
      <c r="R417" s="39" t="inlineStr"/>
      <c r="S417" s="39" t="inlineStr"/>
      <c r="T417" s="39" t="inlineStr"/>
      <c r="U417" s="39" t="inlineStr"/>
    </row>
    <row r="418">
      <c r="A418" s="37" t="inlineStr">
        <is>
          <t>UTACSP_AMLE_157_v1</t>
        </is>
      </c>
      <c r="B418" s="38" t="inlineStr">
        <is>
          <t>If no, please explain why.</t>
        </is>
      </c>
      <c r="C418" s="38" t="inlineStr">
        <is>
          <t>Further explanation of label not specified. Please refer to question text in label column.</t>
        </is>
      </c>
      <c r="D418" s="38" t="inlineStr">
        <is>
          <t>Policies &amp; Procedures</t>
        </is>
      </c>
      <c r="E418" s="38" t="inlineStr">
        <is>
          <t>Anti-Money Laundering - External</t>
        </is>
      </c>
      <c r="F418" s="38" t="b">
        <v>0</v>
      </c>
      <c r="G418" s="38" t="inlineStr">
        <is>
          <t>UTACSP_AMLE_156="No"</t>
        </is>
      </c>
      <c r="H418" s="38" t="inlineStr">
        <is>
          <t>“Does your entity have internal whistleblowing procedures?” (UTACSP_AMLE_156) is “No”</t>
        </is>
      </c>
      <c r="I418" s="38" t="inlineStr">
        <is>
          <t>Conditional</t>
        </is>
      </c>
      <c r="J418" s="38" t="inlineStr">
        <is>
          <t>string</t>
        </is>
      </c>
      <c r="K418" s="38" t="inlineStr"/>
      <c r="L418" s="38" t="inlineStr"/>
      <c r="M418" s="38" t="inlineStr"/>
      <c r="N418" s="38" t="inlineStr"/>
      <c r="O418" s="38" t="inlineStr"/>
      <c r="P418" s="38" t="inlineStr"/>
      <c r="Q418" s="38" t="inlineStr"/>
      <c r="R418" s="38" t="inlineStr"/>
      <c r="S418" s="38" t="inlineStr"/>
      <c r="T418" s="38" t="inlineStr"/>
      <c r="U418" s="38" t="inlineStr"/>
    </row>
    <row r="419">
      <c r="A419" s="26" t="inlineStr">
        <is>
          <t>UTACSP_AMLE_158_v1</t>
        </is>
      </c>
      <c r="B419" s="39" t="inlineStr">
        <is>
          <t>Does your entity have an independent audit function to test the AML/CFT internal measures, policies, controls and procedures?</t>
        </is>
      </c>
      <c r="C419" s="39" t="inlineStr">
        <is>
          <t>Further explanation of label not specified. Please refer to question text in label column.</t>
        </is>
      </c>
      <c r="D419" s="39" t="inlineStr">
        <is>
          <t>Policies &amp; Procedures</t>
        </is>
      </c>
      <c r="E419" s="39" t="inlineStr">
        <is>
          <t>Anti-Money Laundering - External</t>
        </is>
      </c>
      <c r="F419" s="39" t="b">
        <v>1</v>
      </c>
      <c r="G419" s="39" t="inlineStr"/>
      <c r="H419" s="39" t="inlineStr">
        <is>
          <t>Always applicable</t>
        </is>
      </c>
      <c r="I419" s="39" t="inlineStr">
        <is>
          <t>Required</t>
        </is>
      </c>
      <c r="J419" s="39" t="inlineStr">
        <is>
          <t>string</t>
        </is>
      </c>
      <c r="K419" s="39" t="inlineStr"/>
      <c r="L419" s="39" t="inlineStr">
        <is>
          <t>enum-list</t>
        </is>
      </c>
      <c r="M419" s="39" t="inlineStr">
        <is>
          <t>No | Yes - The function is carried out in-house | Yes - The function is outsourced</t>
        </is>
      </c>
      <c r="N419" s="39" t="inlineStr">
        <is>
          <t>No</t>
        </is>
      </c>
      <c r="O419" s="39" t="inlineStr"/>
      <c r="P419" s="39" t="inlineStr"/>
      <c r="Q419" s="39" t="inlineStr"/>
      <c r="R419" s="39" t="inlineStr"/>
      <c r="S419" s="39" t="inlineStr"/>
      <c r="T419" s="39" t="inlineStr"/>
      <c r="U419" s="39" t="inlineStr"/>
    </row>
    <row r="420">
      <c r="A420" s="37" t="inlineStr">
        <is>
          <t>UTACSP_AMLE_159_v1</t>
        </is>
      </c>
      <c r="B420" s="38" t="inlineStr">
        <is>
          <t>What is the frequency of audits carried out by the independent audit function to assess compliance with the AML/CFT regulations ?</t>
        </is>
      </c>
      <c r="C420" s="38" t="inlineStr">
        <is>
          <t>Further explanation of label not specified. Please refer to question text in label column.</t>
        </is>
      </c>
      <c r="D420" s="38" t="inlineStr">
        <is>
          <t>Policies &amp; Procedures</t>
        </is>
      </c>
      <c r="E420" s="38" t="inlineStr">
        <is>
          <t>Anti-Money Laundering - External</t>
        </is>
      </c>
      <c r="F420" s="38" t="b">
        <v>0</v>
      </c>
      <c r="G420" s="38" t="inlineStr">
        <is>
          <t>OR(UTACSP_AMLE_158="Yes - The function is carried out in-house", UTACSP_AMLE_158="Yes - The function is outsourced")</t>
        </is>
      </c>
      <c r="H420" s="38" t="inlineStr">
        <is>
          <t>At least one of these conditions must be met: “Does your entity have an independent audit function to test the AML/CFT internal measures, policies, controls and procedures?” (UTACSP_AMLE_158) is “Yes - The function is carried out in-house”; or “Does your entity have an independent audit function to test the AML/CFT internal measures, policies, controls and procedures?” (UTACSP_AMLE_158) is “Yes - The function is outsourced”</t>
        </is>
      </c>
      <c r="I420" s="38" t="inlineStr">
        <is>
          <t>Conditional</t>
        </is>
      </c>
      <c r="J420" s="38" t="inlineStr">
        <is>
          <t>string</t>
        </is>
      </c>
      <c r="K420" s="38" t="inlineStr"/>
      <c r="L420" s="38" t="inlineStr">
        <is>
          <t>enum-list</t>
        </is>
      </c>
      <c r="M420" s="38" t="inlineStr">
        <is>
          <t>Monthly | Quarterly | Half yearly | Yearly | Every 2 years | Over 2 years | Never</t>
        </is>
      </c>
      <c r="N420" s="38" t="inlineStr">
        <is>
          <t>Monthly</t>
        </is>
      </c>
      <c r="O420" s="38" t="inlineStr"/>
      <c r="P420" s="38" t="inlineStr"/>
      <c r="Q420" s="38" t="inlineStr"/>
      <c r="R420" s="38" t="inlineStr"/>
      <c r="S420" s="38" t="inlineStr"/>
      <c r="T420" s="38" t="inlineStr"/>
      <c r="U420" s="38" t="inlineStr"/>
    </row>
    <row r="421">
      <c r="A421" s="26" t="inlineStr">
        <is>
          <t>UTACSP_AMLE_160_v1</t>
        </is>
      </c>
      <c r="B421" s="39" t="inlineStr">
        <is>
          <t>When was the last independent audit performed, in regards to compliance with the AML/CFT regulations?</t>
        </is>
      </c>
      <c r="C421" s="39" t="inlineStr">
        <is>
          <t>Further explanation of label not specified. Please refer to question text in label column.</t>
        </is>
      </c>
      <c r="D421" s="39" t="inlineStr">
        <is>
          <t>Policies &amp; Procedures</t>
        </is>
      </c>
      <c r="E421" s="39" t="inlineStr">
        <is>
          <t>Anti-Money Laundering - External</t>
        </is>
      </c>
      <c r="F421" s="39" t="b">
        <v>0</v>
      </c>
      <c r="G421" s="39" t="inlineStr">
        <is>
          <t>OR(UTACSP_AMLE_158="Yes - The function is carried out in-house", UTACSP_AMLE_158="Yes - The function is outsourced")</t>
        </is>
      </c>
      <c r="H421" s="39" t="inlineStr">
        <is>
          <t>At least one of these conditions must be met: “Does your entity have an independent audit function to test the AML/CFT internal measures, policies, controls and procedures?” (UTACSP_AMLE_158) is “Yes - The function is carried out in-house”; or “Does your entity have an independent audit function to test the AML/CFT internal measures, policies, controls and procedures?” (UTACSP_AMLE_158) is “Yes - The function is outsourced”</t>
        </is>
      </c>
      <c r="I421" s="39" t="inlineStr">
        <is>
          <t>Conditional</t>
        </is>
      </c>
      <c r="J421" s="39" t="inlineStr">
        <is>
          <t>string</t>
        </is>
      </c>
      <c r="K421" s="39" t="inlineStr"/>
      <c r="L421" s="39" t="inlineStr">
        <is>
          <t>enum-list</t>
        </is>
      </c>
      <c r="M421" s="39" t="inlineStr">
        <is>
          <t>1 month ago | 2 - 3 months ago | 4 - 6 months ago | 7 - 12 months ago | 1 - 2 years ago | Over 2 years ago | Internal audit not yet performed</t>
        </is>
      </c>
      <c r="N421" s="39" t="inlineStr">
        <is>
          <t>1 month ago</t>
        </is>
      </c>
      <c r="O421" s="39" t="inlineStr"/>
      <c r="P421" s="39" t="inlineStr"/>
      <c r="Q421" s="39" t="inlineStr"/>
      <c r="R421" s="39" t="inlineStr"/>
      <c r="S421" s="39" t="inlineStr"/>
      <c r="T421" s="39" t="inlineStr"/>
      <c r="U421" s="39" t="inlineStr"/>
    </row>
    <row r="422">
      <c r="A422" s="37" t="inlineStr">
        <is>
          <t>UTACSP_AMLE_161_v1</t>
        </is>
      </c>
      <c r="B422" s="38" t="inlineStr">
        <is>
          <t>What was the overall result of the last AML/CFT independent audit carried out?</t>
        </is>
      </c>
      <c r="C422" s="38" t="inlineStr">
        <is>
          <t>Further explanation of label not specified. Please refer to question text in label column.</t>
        </is>
      </c>
      <c r="D422" s="38" t="inlineStr">
        <is>
          <t>Policies &amp; Procedures</t>
        </is>
      </c>
      <c r="E422" s="38" t="inlineStr">
        <is>
          <t>Anti-Money Laundering - External</t>
        </is>
      </c>
      <c r="F422" s="38" t="b">
        <v>0</v>
      </c>
      <c r="G422" s="38" t="inlineStr">
        <is>
          <t>OR(UTACSP_AMLE_160="1 - 2 years ago", UTACSP_AMLE_160="2 - 3 months ago", UTACSP_AMLE_160="4 - 6 months ago", UTACSP_AMLE_160="1 month ago", UTACSP_AMLE_160="7 - 12 months ago", UTACSP_AMLE_160="Over 2 years ago")</t>
        </is>
      </c>
      <c r="H422" s="38" t="inlineStr">
        <is>
          <t>At least one of these conditions must be met: “When was the last independent audit performed, in regards to compliance with the AML/CFT regulations?” (UTACSP_AMLE_160) is “1 - 2 years ago”; or “When was the last independent audit performed, in regards to compliance with the AML/CFT regulations?” (UTACSP_AMLE_160) is “2 - 3 months ago”; or “When was the last independent audit performed, in regards to compliance with the AML/CFT regulations?” (UTACSP_AMLE_160) is “4 - 6 months ago”; or “When was the last independent audit performed, in regards to compliance with the AML/CFT regulations?” (UTACSP_AMLE_160) is “1 month ago”; or “When was the last independent audit performed, in regards to compliance with the AML/CFT regulations?” (UTACSP_AMLE_160) is “7 - 12 months ago”; or “When was the last independent audit performed, in regards to compliance with the AML/CFT regulations?” (UTACSP_AMLE_160) is “Over 2 years ago”</t>
        </is>
      </c>
      <c r="I422" s="38" t="inlineStr">
        <is>
          <t>Conditional</t>
        </is>
      </c>
      <c r="J422" s="38" t="inlineStr">
        <is>
          <t>string</t>
        </is>
      </c>
      <c r="K422" s="38" t="inlineStr"/>
      <c r="L422" s="38" t="inlineStr">
        <is>
          <t>enum-list</t>
        </is>
      </c>
      <c r="M422" s="38" t="inlineStr">
        <is>
          <t>Satisfactory | Satisfactory but minor improvements required | Satisfactory but material improvements required | Unsatisfactory</t>
        </is>
      </c>
      <c r="N422" s="38" t="inlineStr">
        <is>
          <t>Satisfactory</t>
        </is>
      </c>
      <c r="O422" s="38" t="inlineStr"/>
      <c r="P422" s="38" t="inlineStr"/>
      <c r="Q422" s="38" t="inlineStr"/>
      <c r="R422" s="38" t="inlineStr"/>
      <c r="S422" s="38" t="inlineStr"/>
      <c r="T422" s="38" t="inlineStr"/>
      <c r="U422" s="38" t="inlineStr"/>
    </row>
    <row r="423">
      <c r="A423" s="26" t="inlineStr">
        <is>
          <t>UTACSP_AMLE_162_v1</t>
        </is>
      </c>
      <c r="B423" s="39" t="inlineStr">
        <is>
          <t>List the 3 main "high risk" audit issues that were identified in the AML/CFT independent audit reports issued in the past 2 calendar years.</t>
        </is>
      </c>
      <c r="C423" s="39" t="inlineStr">
        <is>
          <t>Further explanation of label not specified. Please refer to question text in label column.</t>
        </is>
      </c>
      <c r="D423" s="39" t="inlineStr">
        <is>
          <t>Policies &amp; Procedures</t>
        </is>
      </c>
      <c r="E423" s="39" t="inlineStr">
        <is>
          <t>Anti-Money Laundering - External</t>
        </is>
      </c>
      <c r="F423" s="39" t="b">
        <v>0</v>
      </c>
      <c r="G423" s="39" t="inlineStr">
        <is>
          <t>OR(UTACSP_AMLE_160="1 month ago", UTACSP_AMLE_160="2 - 3 months ago", UTACSP_AMLE_160="4 - 6 months ago", UTACSP_AMLE_160="7 - 12 months ago", UTACSP_AMLE_160="1 - 2 years ago")</t>
        </is>
      </c>
      <c r="H423" s="39" t="inlineStr">
        <is>
          <t>At least one of these conditions must be met: “When was the last independent audit performed, in regards to compliance with the AML/CFT regulations?” (UTACSP_AMLE_160) is “1 month ago”; or “When was the last independent audit performed, in regards to compliance with the AML/CFT regulations?” (UTACSP_AMLE_160) is “2 - 3 months ago”; or “When was the last independent audit performed, in regards to compliance with the AML/CFT regulations?” (UTACSP_AMLE_160) is “4 - 6 months ago”; or “When was the last independent audit performed, in regards to compliance with the AML/CFT regulations?” (UTACSP_AMLE_160) is “7 - 12 months ago”; or “When was the last independent audit performed, in regards to compliance with the AML/CFT regulations?” (UTACSP_AMLE_160) is “1 - 2 years ago”</t>
        </is>
      </c>
      <c r="I423" s="39" t="inlineStr">
        <is>
          <t>Conditional</t>
        </is>
      </c>
      <c r="J423" s="39" t="inlineStr">
        <is>
          <t>string</t>
        </is>
      </c>
      <c r="K423" s="39" t="inlineStr"/>
      <c r="L423" s="39" t="inlineStr"/>
      <c r="M423" s="39" t="inlineStr"/>
      <c r="N423" s="39" t="inlineStr"/>
      <c r="O423" s="39" t="inlineStr"/>
      <c r="P423" s="39" t="inlineStr"/>
      <c r="Q423" s="39" t="inlineStr"/>
      <c r="R423" s="39" t="inlineStr"/>
      <c r="S423" s="39" t="inlineStr"/>
      <c r="T423" s="39" t="inlineStr"/>
      <c r="U423" s="39" t="inlineStr"/>
    </row>
    <row r="424">
      <c r="A424" s="37" t="inlineStr">
        <is>
          <t>UTACSP_AMLE_163_v1</t>
        </is>
      </c>
      <c r="B424" s="38" t="inlineStr">
        <is>
          <t>List the 3 main "medium risk" audit issues that were identified in the AML/CFT independent audit reports issued in the past 2 calendar years.</t>
        </is>
      </c>
      <c r="C424" s="38" t="inlineStr">
        <is>
          <t>Further explanation of label not specified. Please refer to question text in label column.</t>
        </is>
      </c>
      <c r="D424" s="38" t="inlineStr">
        <is>
          <t>Policies &amp; Procedures</t>
        </is>
      </c>
      <c r="E424" s="38" t="inlineStr">
        <is>
          <t>Anti-Money Laundering - External</t>
        </is>
      </c>
      <c r="F424" s="38" t="b">
        <v>0</v>
      </c>
      <c r="G424" s="38" t="inlineStr">
        <is>
          <t>OR(UTACSP_AMLE_160="1 month ago", UTACSP_AMLE_160="2 - 3 months ago", UTACSP_AMLE_160="4 - 6 months ago", UTACSP_AMLE_160="7 - 12 months ago", UTACSP_AMLE_160="1 - 2 years ago")</t>
        </is>
      </c>
      <c r="H424" s="38" t="inlineStr">
        <is>
          <t>At least one of these conditions must be met: “When was the last independent audit performed, in regards to compliance with the AML/CFT regulations?” (UTACSP_AMLE_160) is “1 month ago”; or “When was the last independent audit performed, in regards to compliance with the AML/CFT regulations?” (UTACSP_AMLE_160) is “2 - 3 months ago”; or “When was the last independent audit performed, in regards to compliance with the AML/CFT regulations?” (UTACSP_AMLE_160) is “4 - 6 months ago”; or “When was the last independent audit performed, in regards to compliance with the AML/CFT regulations?” (UTACSP_AMLE_160) is “7 - 12 months ago”; or “When was the last independent audit performed, in regards to compliance with the AML/CFT regulations?” (UTACSP_AMLE_160) is “1 - 2 years ago”</t>
        </is>
      </c>
      <c r="I424" s="38" t="inlineStr">
        <is>
          <t>Conditional</t>
        </is>
      </c>
      <c r="J424" s="38" t="inlineStr">
        <is>
          <t>string</t>
        </is>
      </c>
      <c r="K424" s="38" t="inlineStr"/>
      <c r="L424" s="38" t="inlineStr"/>
      <c r="M424" s="38" t="inlineStr"/>
      <c r="N424" s="38" t="inlineStr"/>
      <c r="O424" s="38" t="inlineStr"/>
      <c r="P424" s="38" t="inlineStr"/>
      <c r="Q424" s="38" t="inlineStr"/>
      <c r="R424" s="38" t="inlineStr"/>
      <c r="S424" s="38" t="inlineStr"/>
      <c r="T424" s="38" t="inlineStr"/>
      <c r="U424" s="38" t="inlineStr"/>
    </row>
    <row r="425">
      <c r="A425" s="26" t="inlineStr">
        <is>
          <t>UTACSP_AMLE_164_v1</t>
        </is>
      </c>
      <c r="B425" s="39" t="inlineStr">
        <is>
          <t>What topics were subject to an AML/CFT independent audit in the past 2 calendar years?</t>
        </is>
      </c>
      <c r="C425" s="39" t="inlineStr">
        <is>
          <t>Further explanation of label not specified. Please refer to question text in label column.</t>
        </is>
      </c>
      <c r="D425" s="39" t="inlineStr">
        <is>
          <t>Policies &amp; Procedures</t>
        </is>
      </c>
      <c r="E425" s="39" t="inlineStr">
        <is>
          <t>Anti-Money Laundering - External</t>
        </is>
      </c>
      <c r="F425" s="39" t="b">
        <v>0</v>
      </c>
      <c r="G425" s="39" t="inlineStr">
        <is>
          <t>OR(UTACSP_AMLE_160="1 month ago", UTACSP_AMLE_160="2 - 3 months ago", UTACSP_AMLE_160="4 - 6 months ago", UTACSP_AMLE_160="7 - 12 months ago", UTACSP_AMLE_160="1 - 2 years ago")</t>
        </is>
      </c>
      <c r="H425" s="39" t="inlineStr">
        <is>
          <t>At least one of these conditions must be met: “When was the last independent audit performed, in regards to compliance with the AML/CFT regulations?” (UTACSP_AMLE_160) is “1 month ago”; or “When was the last independent audit performed, in regards to compliance with the AML/CFT regulations?” (UTACSP_AMLE_160) is “2 - 3 months ago”; or “When was the last independent audit performed, in regards to compliance with the AML/CFT regulations?” (UTACSP_AMLE_160) is “4 - 6 months ago”; or “When was the last independent audit performed, in regards to compliance with the AML/CFT regulations?” (UTACSP_AMLE_160) is “7 - 12 months ago”; or “When was the last independent audit performed, in regards to compliance with the AML/CFT regulations?” (UTACSP_AMLE_160) is “1 - 2 years ago”</t>
        </is>
      </c>
      <c r="I425" s="39" t="inlineStr">
        <is>
          <t>Conditional</t>
        </is>
      </c>
      <c r="J425" s="39" t="inlineStr">
        <is>
          <t>array</t>
        </is>
      </c>
      <c r="K425" s="39" t="inlineStr">
        <is>
          <t>string</t>
        </is>
      </c>
      <c r="L425" s="39" t="inlineStr">
        <is>
          <t>enum-list</t>
        </is>
      </c>
      <c r="M425" s="39" t="inlineStr">
        <is>
          <t>Business risk assessment | Customer risk assessment procedures | Customer and beneficial ownership identification and verification | Purpose and intended nature of business relationship | Ongoing monitoring | AML/CFT Governance | Others</t>
        </is>
      </c>
      <c r="N425" s="39" t="inlineStr">
        <is>
          <t>Business risk assessment</t>
        </is>
      </c>
      <c r="O425" s="39" t="inlineStr"/>
      <c r="P425" s="39" t="inlineStr"/>
      <c r="Q425" s="39" t="inlineStr"/>
      <c r="R425" s="39" t="inlineStr"/>
      <c r="S425" s="39" t="inlineStr"/>
      <c r="T425" s="39" t="inlineStr"/>
      <c r="U425" s="39" t="b">
        <v>1</v>
      </c>
    </row>
    <row r="426">
      <c r="A426" s="37" t="inlineStr">
        <is>
          <t>UTACSP_AMLE_165_v1</t>
        </is>
      </c>
      <c r="B426" s="38" t="inlineStr">
        <is>
          <t>If others, explain</t>
        </is>
      </c>
      <c r="C426" s="38" t="inlineStr">
        <is>
          <t>Further explanation of label not specified. Please refer to question text in label column.</t>
        </is>
      </c>
      <c r="D426" s="38" t="inlineStr">
        <is>
          <t>Policies &amp; Procedures</t>
        </is>
      </c>
      <c r="E426" s="38" t="inlineStr">
        <is>
          <t>Anti-Money Laundering - External</t>
        </is>
      </c>
      <c r="F426" s="38" t="b">
        <v>0</v>
      </c>
      <c r="G426" s="38" t="inlineStr">
        <is>
          <t>UTACSP_AMLE_164="Others"</t>
        </is>
      </c>
      <c r="H426" s="38" t="inlineStr">
        <is>
          <t>“What topics were subject to an AML/CFT independent audit in the past 2 calendar years?” (UTACSP_AMLE_164) is “Others”</t>
        </is>
      </c>
      <c r="I426" s="38" t="inlineStr">
        <is>
          <t>Conditional</t>
        </is>
      </c>
      <c r="J426" s="38" t="inlineStr">
        <is>
          <t>string</t>
        </is>
      </c>
      <c r="K426" s="38" t="inlineStr"/>
      <c r="L426" s="38" t="inlineStr"/>
      <c r="M426" s="38" t="inlineStr"/>
      <c r="N426" s="38" t="inlineStr"/>
      <c r="O426" s="38" t="inlineStr"/>
      <c r="P426" s="38" t="inlineStr"/>
      <c r="Q426" s="38" t="inlineStr"/>
      <c r="R426" s="38" t="inlineStr"/>
      <c r="S426" s="38" t="inlineStr"/>
      <c r="T426" s="38" t="inlineStr"/>
      <c r="U426" s="38" t="inlineStr"/>
    </row>
    <row r="427">
      <c r="A427" s="26" t="inlineStr">
        <is>
          <t>UTACSP_AMLE_166_v1</t>
        </is>
      </c>
      <c r="B427" s="39" t="inlineStr">
        <is>
          <t>In respect of intermediaries, does your entity have policies and procedures in place to assess their AML/CFT compliance framework (in line with Section 2.1.2 of the IPs Part II applicable to CSPs)?</t>
        </is>
      </c>
      <c r="C427" s="39" t="inlineStr">
        <is>
          <t>Further explanation of label not specified. Please refer to question text in label column.</t>
        </is>
      </c>
      <c r="D427" s="39" t="inlineStr">
        <is>
          <t>Policies &amp; Procedures</t>
        </is>
      </c>
      <c r="E427" s="39" t="inlineStr">
        <is>
          <t>Anti-Money Laundering - External</t>
        </is>
      </c>
      <c r="F427" s="39" t="b">
        <v>1</v>
      </c>
      <c r="G427" s="39" t="inlineStr"/>
      <c r="H427" s="39" t="inlineStr">
        <is>
          <t>Always applicable</t>
        </is>
      </c>
      <c r="I427" s="39" t="inlineStr">
        <is>
          <t>Required</t>
        </is>
      </c>
      <c r="J427" s="39" t="inlineStr">
        <is>
          <t>string</t>
        </is>
      </c>
      <c r="K427" s="39" t="inlineStr"/>
      <c r="L427" s="39" t="inlineStr">
        <is>
          <t>enum-list</t>
        </is>
      </c>
      <c r="M427" s="39" t="inlineStr">
        <is>
          <t>Yes | No</t>
        </is>
      </c>
      <c r="N427" s="39" t="inlineStr">
        <is>
          <t>Yes</t>
        </is>
      </c>
      <c r="O427" s="39" t="inlineStr"/>
      <c r="P427" s="39" t="inlineStr"/>
      <c r="Q427" s="39" t="inlineStr"/>
      <c r="R427" s="39" t="inlineStr"/>
      <c r="S427" s="39" t="inlineStr"/>
      <c r="T427" s="39" t="inlineStr"/>
      <c r="U427" s="39" t="inlineStr"/>
    </row>
    <row r="428">
      <c r="A428" s="37" t="inlineStr">
        <is>
          <t>UTACSP_AMLE_167_v1</t>
        </is>
      </c>
      <c r="B428" s="38" t="inlineStr">
        <is>
          <t>Has your entity outsourced the carrying out of any applicable AML/CFT obligations?</t>
        </is>
      </c>
      <c r="C428" s="38" t="inlineStr">
        <is>
          <t>Further explanation of label not specified. Please refer to question text in label column.</t>
        </is>
      </c>
      <c r="D428" s="38" t="inlineStr">
        <is>
          <t>Outsourcing</t>
        </is>
      </c>
      <c r="E428" s="38" t="inlineStr">
        <is>
          <t>Anti-Money Laundering - External</t>
        </is>
      </c>
      <c r="F428" s="38" t="b">
        <v>1</v>
      </c>
      <c r="G428" s="38" t="inlineStr"/>
      <c r="H428" s="38" t="inlineStr">
        <is>
          <t>Always applicable</t>
        </is>
      </c>
      <c r="I428" s="38" t="inlineStr">
        <is>
          <t>Required</t>
        </is>
      </c>
      <c r="J428" s="38" t="inlineStr">
        <is>
          <t>string</t>
        </is>
      </c>
      <c r="K428" s="38" t="inlineStr"/>
      <c r="L428" s="38" t="inlineStr">
        <is>
          <t>enum-list</t>
        </is>
      </c>
      <c r="M428" s="38" t="inlineStr">
        <is>
          <t>Yes, outsourcing within the group | Yes, outsourcing outside the group | No outsourcing being carried out</t>
        </is>
      </c>
      <c r="N428" s="38" t="inlineStr">
        <is>
          <t>Yes, outsourcing within the group</t>
        </is>
      </c>
      <c r="O428" s="38" t="inlineStr"/>
      <c r="P428" s="38" t="inlineStr"/>
      <c r="Q428" s="38" t="inlineStr"/>
      <c r="R428" s="38" t="inlineStr"/>
      <c r="S428" s="38" t="inlineStr"/>
      <c r="T428" s="38" t="inlineStr"/>
      <c r="U428" s="38" t="inlineStr"/>
    </row>
    <row r="429">
      <c r="A429" s="26" t="inlineStr">
        <is>
          <t>UTACSP_AMLE_168_v1</t>
        </is>
      </c>
      <c r="B429" s="39" t="inlineStr">
        <is>
          <t>List the service provider/s to whom AML/CFT obligations have been outsourced.</t>
        </is>
      </c>
      <c r="C429" s="39" t="inlineStr">
        <is>
          <t>Further explanation of label not specified. Please refer to question text in label column.</t>
        </is>
      </c>
      <c r="D429" s="39" t="inlineStr">
        <is>
          <t>Outsourcing</t>
        </is>
      </c>
      <c r="E429" s="39" t="inlineStr">
        <is>
          <t>Anti-Money Laundering - External</t>
        </is>
      </c>
      <c r="F429" s="39" t="b">
        <v>0</v>
      </c>
      <c r="G429" s="39" t="inlineStr">
        <is>
          <t>OR(UTACSP_AMLE_167="Yes, outsourcing within the group", UTACSP_AMLE_167="Yes, outsourcing outside the group")</t>
        </is>
      </c>
      <c r="H429" s="39" t="inlineStr">
        <is>
          <t>At least one of these conditions must be met: “Has your entity outsourced the carrying out of any applicable AML/CFT obligations?” (UTACSP_AMLE_167) is “Yes, outsourcing within the group”; or “Has your entity outsourced the carrying out of any applicable AML/CFT obligations?” (UTACSP_AMLE_167) is “Yes, outsourcing outside the group”</t>
        </is>
      </c>
      <c r="I429" s="39" t="inlineStr">
        <is>
          <t>Conditional</t>
        </is>
      </c>
      <c r="J429" s="39" t="inlineStr">
        <is>
          <t>string</t>
        </is>
      </c>
      <c r="K429" s="39" t="inlineStr"/>
      <c r="L429" s="39" t="inlineStr"/>
      <c r="M429" s="39" t="inlineStr"/>
      <c r="N429" s="39" t="inlineStr"/>
      <c r="O429" s="39" t="inlineStr"/>
      <c r="P429" s="39" t="inlineStr"/>
      <c r="Q429" s="39" t="inlineStr"/>
      <c r="R429" s="39" t="inlineStr"/>
      <c r="S429" s="39" t="inlineStr"/>
      <c r="T429" s="39" t="inlineStr"/>
      <c r="U429" s="39" t="inlineStr"/>
    </row>
    <row r="430">
      <c r="A430" s="37" t="inlineStr">
        <is>
          <t>UTACSP_AMLE_169_v1</t>
        </is>
      </c>
      <c r="B430" s="38" t="inlineStr">
        <is>
          <t>Please specify the obligations that are being outsourced.</t>
        </is>
      </c>
      <c r="C430" s="38" t="inlineStr">
        <is>
          <t>Further explanation of label not specified. Please refer to question text in label column.</t>
        </is>
      </c>
      <c r="D430" s="38" t="inlineStr">
        <is>
          <t>Outsourcing</t>
        </is>
      </c>
      <c r="E430" s="38" t="inlineStr">
        <is>
          <t>Anti-Money Laundering - External</t>
        </is>
      </c>
      <c r="F430" s="38" t="b">
        <v>0</v>
      </c>
      <c r="G430" s="38" t="inlineStr">
        <is>
          <t>OR(UTACSP_AMLE_167="Yes, outsourcing within the group", UTACSP_AMLE_167="Yes, outsourcing outside the group")</t>
        </is>
      </c>
      <c r="H430" s="38" t="inlineStr">
        <is>
          <t>At least one of these conditions must be met: “Has your entity outsourced the carrying out of any applicable AML/CFT obligations?” (UTACSP_AMLE_167) is “Yes, outsourcing within the group”; or “Has your entity outsourced the carrying out of any applicable AML/CFT obligations?” (UTACSP_AMLE_167) is “Yes, outsourcing outside the group”</t>
        </is>
      </c>
      <c r="I430" s="38" t="inlineStr">
        <is>
          <t>Conditional</t>
        </is>
      </c>
      <c r="J430" s="38" t="inlineStr">
        <is>
          <t>array</t>
        </is>
      </c>
      <c r="K430" s="38" t="inlineStr">
        <is>
          <t>string</t>
        </is>
      </c>
      <c r="L430" s="38" t="inlineStr">
        <is>
          <t>enum-list</t>
        </is>
      </c>
      <c r="M430" s="38" t="inlineStr">
        <is>
          <t>CRA | CDD - PMLFTR Reg 7(1)(a) and 7(1)(b) | CDD - PMLFTR Reg 7(1)(c) | CDD - PMLFTR Reg 7(2)(a) | CDD - PMLFTR Reg 7(2)(b) | Record-Keeping | Drafting of policies and procedures | MLRO function</t>
        </is>
      </c>
      <c r="N430" s="38" t="inlineStr">
        <is>
          <t>CRA</t>
        </is>
      </c>
      <c r="O430" s="38" t="inlineStr"/>
      <c r="P430" s="38" t="inlineStr"/>
      <c r="Q430" s="38" t="inlineStr"/>
      <c r="R430" s="38" t="inlineStr"/>
      <c r="S430" s="38" t="inlineStr"/>
      <c r="T430" s="38" t="inlineStr"/>
      <c r="U430" s="38" t="b">
        <v>1</v>
      </c>
    </row>
    <row r="431">
      <c r="A431" s="26" t="inlineStr">
        <is>
          <t>UTACSP_AMLE_170_v1</t>
        </is>
      </c>
      <c r="B431" s="39" t="inlineStr">
        <is>
          <t>What is the frequency of assessing the quality of the services provided?</t>
        </is>
      </c>
      <c r="C431" s="39" t="inlineStr">
        <is>
          <t>Further explanation of label not specified. Please refer to question text in label column.</t>
        </is>
      </c>
      <c r="D431" s="39" t="inlineStr">
        <is>
          <t>Outsourcing</t>
        </is>
      </c>
      <c r="E431" s="39" t="inlineStr">
        <is>
          <t>Anti-Money Laundering - External</t>
        </is>
      </c>
      <c r="F431" s="39" t="b">
        <v>0</v>
      </c>
      <c r="G431" s="39" t="inlineStr">
        <is>
          <t>OR(UTACSP_AMLE_167="Yes, outsourcing outside the group", UTACSP_AMLE_167="Yes, outsourcing within the group")</t>
        </is>
      </c>
      <c r="H431" s="39" t="inlineStr">
        <is>
          <t>At least one of these conditions must be met: “Has your entity outsourced the carrying out of any applicable AML/CFT obligations?” (UTACSP_AMLE_167) is “Yes, outsourcing outside the group”; or “Has your entity outsourced the carrying out of any applicable AML/CFT obligations?” (UTACSP_AMLE_167) is “Yes, outsourcing within the group”</t>
        </is>
      </c>
      <c r="I431" s="39" t="inlineStr">
        <is>
          <t>Conditional</t>
        </is>
      </c>
      <c r="J431" s="39" t="inlineStr">
        <is>
          <t>string</t>
        </is>
      </c>
      <c r="K431" s="39" t="inlineStr"/>
      <c r="L431" s="39" t="inlineStr">
        <is>
          <t>enum-list</t>
        </is>
      </c>
      <c r="M431" s="39" t="inlineStr">
        <is>
          <t>No assessments are carried out | Approximately on a daily basis | Weekly or bi-weekly basis | Monthly basis | Quarterly basis | Half yearly | Yearly | Every 2 years | Over 2 years</t>
        </is>
      </c>
      <c r="N431" s="39" t="inlineStr">
        <is>
          <t>No assessments are carried out</t>
        </is>
      </c>
      <c r="O431" s="39" t="inlineStr"/>
      <c r="P431" s="39" t="inlineStr"/>
      <c r="Q431" s="39" t="inlineStr"/>
      <c r="R431" s="39" t="inlineStr"/>
      <c r="S431" s="39" t="inlineStr"/>
      <c r="T431" s="39" t="inlineStr"/>
      <c r="U431" s="39" t="inlineStr"/>
    </row>
    <row r="432">
      <c r="A432" s="37" t="inlineStr">
        <is>
          <t>UTACSP_AMLE_171_v1</t>
        </is>
      </c>
      <c r="B432" s="38" t="inlineStr">
        <is>
          <t>Please indicate the jurisdictions where the service provider/s to whom you have outsourced are located.</t>
        </is>
      </c>
      <c r="C432" s="38" t="inlineStr">
        <is>
          <t>Further explanation of label not specified. Please refer to question text in label column.</t>
        </is>
      </c>
      <c r="D432" s="38" t="inlineStr">
        <is>
          <t>Outsourcing</t>
        </is>
      </c>
      <c r="E432" s="38" t="inlineStr">
        <is>
          <t>Anti-Money Laundering - External</t>
        </is>
      </c>
      <c r="F432" s="38" t="b">
        <v>0</v>
      </c>
      <c r="G432" s="38" t="inlineStr">
        <is>
          <t>OR(UTACSP_AMLE_167="Yes, outsourcing outside the group", UTACSP_AMLE_167="Yes, outsourcing within the group")</t>
        </is>
      </c>
      <c r="H432" s="38" t="inlineStr">
        <is>
          <t>At least one of these conditions must be met: “Has your entity outsourced the carrying out of any applicable AML/CFT obligations?” (UTACSP_AMLE_167) is “Yes, outsourcing outside the group”; or “Has your entity outsourced the carrying out of any applicable AML/CFT obligations?” (UTACSP_AMLE_167) is “Yes, outsourcing within the group”</t>
        </is>
      </c>
      <c r="I432" s="38" t="inlineStr">
        <is>
          <t>Conditional</t>
        </is>
      </c>
      <c r="J432" s="38" t="inlineStr">
        <is>
          <t>array</t>
        </is>
      </c>
      <c r="K432" s="38" t="inlineStr">
        <is>
          <t>string</t>
        </is>
      </c>
      <c r="L432" s="38" t="inlineStr">
        <is>
          <t>enum-list</t>
        </is>
      </c>
      <c r="M432" s="38"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432" s="38" t="inlineStr">
        <is>
          <t>Belgium</t>
        </is>
      </c>
      <c r="O432" s="38" t="inlineStr"/>
      <c r="P432" s="38" t="inlineStr"/>
      <c r="Q432" s="38" t="inlineStr"/>
      <c r="R432" s="38" t="inlineStr"/>
      <c r="S432" s="38" t="inlineStr"/>
      <c r="T432" s="38" t="inlineStr"/>
      <c r="U432" s="38" t="b">
        <v>1</v>
      </c>
    </row>
    <row r="433">
      <c r="A433" s="26" t="inlineStr">
        <is>
          <t>UTACSP_AMLE_172_v1</t>
        </is>
      </c>
      <c r="B433" s="39" t="inlineStr">
        <is>
          <t>Please indicate the jurisdictions where the service providers to whom your entity had outsourced AML/CFT obligations are located.</t>
        </is>
      </c>
      <c r="C433" s="39" t="inlineStr">
        <is>
          <t>Further explanation of label not specified. Please refer to question text in label column.</t>
        </is>
      </c>
      <c r="D433" s="39" t="inlineStr">
        <is>
          <t>Outsourcing</t>
        </is>
      </c>
      <c r="E433" s="39" t="inlineStr">
        <is>
          <t>Anti-Money Laundering - External</t>
        </is>
      </c>
      <c r="F433" s="39" t="b">
        <v>0</v>
      </c>
      <c r="G433" s="39" t="inlineStr">
        <is>
          <t>OR(UTACSP_AMLE_167="Yes, outsourcing within the group", UTACSP_AMLE_167="Yes, outsourcing outside the group")</t>
        </is>
      </c>
      <c r="H433" s="39" t="inlineStr">
        <is>
          <t>At least one of these conditions must be met: “Has your entity outsourced the carrying out of any applicable AML/CFT obligations?” (UTACSP_AMLE_167) is “Yes, outsourcing within the group”; or “Has your entity outsourced the carrying out of any applicable AML/CFT obligations?” (UTACSP_AMLE_167) is “Yes, outsourcing outside the group”</t>
        </is>
      </c>
      <c r="I433" s="39" t="inlineStr">
        <is>
          <t>Conditional</t>
        </is>
      </c>
      <c r="J433" s="39" t="inlineStr">
        <is>
          <t>array</t>
        </is>
      </c>
      <c r="K433" s="39" t="inlineStr">
        <is>
          <t>string</t>
        </is>
      </c>
      <c r="L433" s="39" t="inlineStr">
        <is>
          <t>enum-list</t>
        </is>
      </c>
      <c r="M433" s="39"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433" s="39" t="inlineStr">
        <is>
          <t>Belgium</t>
        </is>
      </c>
      <c r="O433" s="39" t="inlineStr"/>
      <c r="P433" s="39" t="inlineStr"/>
      <c r="Q433" s="39" t="inlineStr"/>
      <c r="R433" s="39" t="inlineStr"/>
      <c r="S433" s="39" t="inlineStr"/>
      <c r="T433" s="39" t="inlineStr"/>
      <c r="U433" s="39" t="b">
        <v>1</v>
      </c>
    </row>
    <row r="434">
      <c r="A434" s="37" t="inlineStr">
        <is>
          <t>UTACSP_AMLE_173_v1</t>
        </is>
      </c>
      <c r="B434" s="38" t="inlineStr">
        <is>
          <t>Are records relating to CDD measures applied on customers retained physically or in electronic format?</t>
        </is>
      </c>
      <c r="C434" s="38" t="inlineStr">
        <is>
          <t>Further explanation of label not specified. Please refer to question text in label column.</t>
        </is>
      </c>
      <c r="D434" s="38" t="inlineStr">
        <is>
          <t>Record-keeping</t>
        </is>
      </c>
      <c r="E434" s="38" t="inlineStr">
        <is>
          <t>Anti-Money Laundering - External</t>
        </is>
      </c>
      <c r="F434" s="38" t="b">
        <v>1</v>
      </c>
      <c r="G434" s="38" t="inlineStr"/>
      <c r="H434" s="38" t="inlineStr">
        <is>
          <t>Always applicable</t>
        </is>
      </c>
      <c r="I434" s="38" t="inlineStr">
        <is>
          <t>Required</t>
        </is>
      </c>
      <c r="J434" s="38" t="inlineStr">
        <is>
          <t>string</t>
        </is>
      </c>
      <c r="K434" s="38" t="inlineStr"/>
      <c r="L434" s="38" t="inlineStr">
        <is>
          <t>enum-list</t>
        </is>
      </c>
      <c r="M434" s="38" t="inlineStr">
        <is>
          <t>Physically | Electronic format | Both physically and in electronic format</t>
        </is>
      </c>
      <c r="N434" s="38" t="inlineStr">
        <is>
          <t>Physically</t>
        </is>
      </c>
      <c r="O434" s="38" t="inlineStr"/>
      <c r="P434" s="38" t="inlineStr"/>
      <c r="Q434" s="38" t="inlineStr"/>
      <c r="R434" s="38" t="inlineStr"/>
      <c r="S434" s="38" t="inlineStr"/>
      <c r="T434" s="38" t="inlineStr"/>
      <c r="U434" s="38" t="inlineStr"/>
    </row>
    <row r="435">
      <c r="A435" s="26" t="inlineStr">
        <is>
          <t>UTACSP_AMLE_174_v1</t>
        </is>
      </c>
      <c r="B435" s="39" t="inlineStr">
        <is>
          <t>Please provide the % of board members that completed AML/CFT training throughout the prior calendar year.</t>
        </is>
      </c>
      <c r="C435" s="39" t="inlineStr">
        <is>
          <t>Further explanation of label not specified. Please refer to question text in label column.</t>
        </is>
      </c>
      <c r="D435" s="39" t="inlineStr">
        <is>
          <t>Training</t>
        </is>
      </c>
      <c r="E435" s="39" t="inlineStr">
        <is>
          <t>Anti-Money Laundering - External</t>
        </is>
      </c>
      <c r="F435" s="39" t="b">
        <v>1</v>
      </c>
      <c r="G435" s="39" t="inlineStr"/>
      <c r="H435" s="39" t="inlineStr">
        <is>
          <t>Always applicable</t>
        </is>
      </c>
      <c r="I435" s="39" t="inlineStr">
        <is>
          <t>Required</t>
        </is>
      </c>
      <c r="J435" s="39" t="inlineStr">
        <is>
          <t>number</t>
        </is>
      </c>
      <c r="K435" s="39" t="inlineStr"/>
      <c r="L435" s="39" t="inlineStr">
        <is>
          <t>percentage</t>
        </is>
      </c>
      <c r="M435" s="39" t="inlineStr"/>
      <c r="N435" s="39" t="inlineStr">
        <is>
          <t>0.05</t>
        </is>
      </c>
      <c r="O435" s="39" t="inlineStr">
        <is>
          <t>0</t>
        </is>
      </c>
      <c r="P435" s="39" t="inlineStr">
        <is>
          <t>1</t>
        </is>
      </c>
      <c r="Q435" s="39" t="inlineStr"/>
      <c r="R435" s="39" t="inlineStr"/>
      <c r="S435" s="39" t="inlineStr"/>
      <c r="T435" s="39" t="inlineStr"/>
      <c r="U435" s="39" t="inlineStr"/>
    </row>
    <row r="436">
      <c r="A436" s="37" t="inlineStr">
        <is>
          <t>UTACSP_AMLE_175_v1</t>
        </is>
      </c>
      <c r="B436" s="38" t="inlineStr">
        <is>
          <t>Please provide the % of senior management members that completed AML/CFT training throughout the prior calendar year.</t>
        </is>
      </c>
      <c r="C436" s="38" t="inlineStr">
        <is>
          <t>Further explanation of label not specified. Please refer to question text in label column.</t>
        </is>
      </c>
      <c r="D436" s="38" t="inlineStr">
        <is>
          <t>Training</t>
        </is>
      </c>
      <c r="E436" s="38" t="inlineStr">
        <is>
          <t>Anti-Money Laundering - External</t>
        </is>
      </c>
      <c r="F436" s="38" t="b">
        <v>1</v>
      </c>
      <c r="G436" s="38" t="inlineStr"/>
      <c r="H436" s="38" t="inlineStr">
        <is>
          <t>Always applicable</t>
        </is>
      </c>
      <c r="I436" s="38" t="inlineStr">
        <is>
          <t>Required</t>
        </is>
      </c>
      <c r="J436" s="38" t="inlineStr">
        <is>
          <t>number</t>
        </is>
      </c>
      <c r="K436" s="38" t="inlineStr"/>
      <c r="L436" s="38" t="inlineStr">
        <is>
          <t>percentage</t>
        </is>
      </c>
      <c r="M436" s="38" t="inlineStr"/>
      <c r="N436" s="38" t="inlineStr">
        <is>
          <t>0.05</t>
        </is>
      </c>
      <c r="O436" s="38" t="inlineStr">
        <is>
          <t>0</t>
        </is>
      </c>
      <c r="P436" s="38" t="inlineStr">
        <is>
          <t>1</t>
        </is>
      </c>
      <c r="Q436" s="38" t="inlineStr"/>
      <c r="R436" s="38" t="inlineStr"/>
      <c r="S436" s="38" t="inlineStr"/>
      <c r="T436" s="38" t="inlineStr"/>
      <c r="U436" s="38" t="inlineStr"/>
    </row>
    <row r="437">
      <c r="A437" s="26" t="inlineStr">
        <is>
          <t>UTACSP_AMLE_176_v1</t>
        </is>
      </c>
      <c r="B437" s="39" t="inlineStr">
        <is>
          <t>Please provide the % of staff within the AML/CFT compliance team that completed AML/CFT training throughout the prior calendar year.</t>
        </is>
      </c>
      <c r="C437" s="39" t="inlineStr">
        <is>
          <t>Further explanation of label not specified. Please refer to question text in label column.</t>
        </is>
      </c>
      <c r="D437" s="39" t="inlineStr">
        <is>
          <t>Training</t>
        </is>
      </c>
      <c r="E437" s="39" t="inlineStr">
        <is>
          <t>Anti-Money Laundering - External</t>
        </is>
      </c>
      <c r="F437" s="39" t="b">
        <v>0</v>
      </c>
      <c r="G437" s="39" t="inlineStr">
        <is>
          <t>UTACSP_AMLE_122&gt;0</t>
        </is>
      </c>
      <c r="H437" s="39" t="inlineStr">
        <is>
          <t>“How many staff members expressed in full time equivalent (FTE) are part of the AML/CFT team (if one exists)?” (UTACSP_AMLE_122) is greater than “0”</t>
        </is>
      </c>
      <c r="I437" s="39" t="inlineStr">
        <is>
          <t>Conditional</t>
        </is>
      </c>
      <c r="J437" s="39" t="inlineStr">
        <is>
          <t>number</t>
        </is>
      </c>
      <c r="K437" s="39" t="inlineStr"/>
      <c r="L437" s="39" t="inlineStr">
        <is>
          <t>percentage</t>
        </is>
      </c>
      <c r="M437" s="39" t="inlineStr"/>
      <c r="N437" s="39" t="inlineStr">
        <is>
          <t>0.05</t>
        </is>
      </c>
      <c r="O437" s="39" t="inlineStr">
        <is>
          <t>0</t>
        </is>
      </c>
      <c r="P437" s="39" t="inlineStr">
        <is>
          <t>1</t>
        </is>
      </c>
      <c r="Q437" s="39" t="inlineStr"/>
      <c r="R437" s="39" t="inlineStr"/>
      <c r="S437" s="39" t="inlineStr"/>
      <c r="T437" s="39" t="inlineStr"/>
      <c r="U437" s="39" t="inlineStr"/>
    </row>
    <row r="438">
      <c r="A438" s="37" t="inlineStr">
        <is>
          <t>UTACSP_AMLE_177_v1</t>
        </is>
      </c>
      <c r="B438" s="38" t="inlineStr">
        <is>
          <t>Please provide the % of members of staff involved in the activities that fall within the definition of 'relevant financial business' and/or 'relevant activity' that completed AML/CFT training throughout the prior calendar year.</t>
        </is>
      </c>
      <c r="C438" s="38" t="inlineStr">
        <is>
          <t>Further explanation of label not specified. Please refer to question text in label column.</t>
        </is>
      </c>
      <c r="D438" s="38" t="inlineStr">
        <is>
          <t>Training</t>
        </is>
      </c>
      <c r="E438" s="38" t="inlineStr">
        <is>
          <t>Anti-Money Laundering - External</t>
        </is>
      </c>
      <c r="F438" s="38" t="b">
        <v>1</v>
      </c>
      <c r="G438" s="38" t="inlineStr"/>
      <c r="H438" s="38" t="inlineStr">
        <is>
          <t>Always applicable</t>
        </is>
      </c>
      <c r="I438" s="38" t="inlineStr">
        <is>
          <t>Required</t>
        </is>
      </c>
      <c r="J438" s="38" t="inlineStr">
        <is>
          <t>number</t>
        </is>
      </c>
      <c r="K438" s="38" t="inlineStr"/>
      <c r="L438" s="38" t="inlineStr">
        <is>
          <t>percentage</t>
        </is>
      </c>
      <c r="M438" s="38" t="inlineStr"/>
      <c r="N438" s="38" t="inlineStr">
        <is>
          <t>0.05</t>
        </is>
      </c>
      <c r="O438" s="38" t="inlineStr">
        <is>
          <t>0</t>
        </is>
      </c>
      <c r="P438" s="38" t="inlineStr">
        <is>
          <t>1</t>
        </is>
      </c>
      <c r="Q438" s="38" t="inlineStr"/>
      <c r="R438" s="38" t="inlineStr"/>
      <c r="S438" s="38" t="inlineStr"/>
      <c r="T438" s="38" t="inlineStr"/>
      <c r="U438" s="38" t="inlineStr"/>
    </row>
    <row r="439">
      <c r="A439" s="26" t="inlineStr">
        <is>
          <t>UTACSP_AMLE_178_v1</t>
        </is>
      </c>
      <c r="B439" s="39" t="inlineStr">
        <is>
          <t>Where AML/CFT operational tasks are being outsourced, have the service provider's staff, received training during the previous calendar year in relation to specific Maltese AML/CFT regulations (PMLA, PMLFTR, IPs).</t>
        </is>
      </c>
      <c r="C439" s="39" t="inlineStr">
        <is>
          <t>Further explanation of label not specified. Please refer to question text in label column.</t>
        </is>
      </c>
      <c r="D439" s="39" t="inlineStr">
        <is>
          <t>Training</t>
        </is>
      </c>
      <c r="E439" s="39" t="inlineStr">
        <is>
          <t>Anti-Money Laundering - External</t>
        </is>
      </c>
      <c r="F439" s="39" t="b">
        <v>0</v>
      </c>
      <c r="G439" s="39" t="inlineStr">
        <is>
          <t>OR(UTACSP_AMLE_167="Yes, outsourcing within the group", UTACSP_AMLE_167="Yes, outsourcing outside the group")</t>
        </is>
      </c>
      <c r="H439" s="39" t="inlineStr">
        <is>
          <t>At least one of these conditions must be met: “Has your entity outsourced the carrying out of any applicable AML/CFT obligations?” (UTACSP_AMLE_167) is “Yes, outsourcing within the group”; or “Has your entity outsourced the carrying out of any applicable AML/CFT obligations?” (UTACSP_AMLE_167) is “Yes, outsourcing outside the group”</t>
        </is>
      </c>
      <c r="I439" s="39" t="inlineStr">
        <is>
          <t>Conditional</t>
        </is>
      </c>
      <c r="J439" s="39" t="inlineStr">
        <is>
          <t>string</t>
        </is>
      </c>
      <c r="K439" s="39" t="inlineStr"/>
      <c r="L439" s="39" t="inlineStr">
        <is>
          <t>enum-list</t>
        </is>
      </c>
      <c r="M439" s="39" t="inlineStr">
        <is>
          <t>Yes | No</t>
        </is>
      </c>
      <c r="N439" s="39" t="inlineStr">
        <is>
          <t>Yes</t>
        </is>
      </c>
      <c r="O439" s="39" t="inlineStr"/>
      <c r="P439" s="39" t="inlineStr"/>
      <c r="Q439" s="39" t="inlineStr"/>
      <c r="R439" s="39" t="inlineStr"/>
      <c r="S439" s="39" t="inlineStr"/>
      <c r="T439" s="39" t="inlineStr"/>
      <c r="U439" s="39" t="inlineStr"/>
    </row>
    <row r="440">
      <c r="A440" s="37" t="inlineStr">
        <is>
          <t>UTACSP_AMLE_179_v1</t>
        </is>
      </c>
      <c r="B440" s="38" t="inlineStr">
        <is>
          <t>Where AML/CFT operational tasks are being outsourced, have the service provider's staff, received training during the previous calendar year in relation to AML/CFT policies and procedures relating to the subject person.</t>
        </is>
      </c>
      <c r="C440" s="38" t="inlineStr">
        <is>
          <t>Further explanation of label not specified. Please refer to question text in label column.</t>
        </is>
      </c>
      <c r="D440" s="38" t="inlineStr">
        <is>
          <t>Training</t>
        </is>
      </c>
      <c r="E440" s="38" t="inlineStr">
        <is>
          <t>Anti-Money Laundering - External</t>
        </is>
      </c>
      <c r="F440" s="38" t="b">
        <v>0</v>
      </c>
      <c r="G440" s="38" t="inlineStr">
        <is>
          <t>OR(UTACSP_AMLE_167="Yes, outsourcing outside the group", UTACSP_AMLE_167="Yes, outsourcing within the group")</t>
        </is>
      </c>
      <c r="H440" s="38" t="inlineStr">
        <is>
          <t>At least one of these conditions must be met: “Has your entity outsourced the carrying out of any applicable AML/CFT obligations?” (UTACSP_AMLE_167) is “Yes, outsourcing outside the group”; or “Has your entity outsourced the carrying out of any applicable AML/CFT obligations?” (UTACSP_AMLE_167) is “Yes, outsourcing within the group”</t>
        </is>
      </c>
      <c r="I440" s="38" t="inlineStr">
        <is>
          <t>Conditional</t>
        </is>
      </c>
      <c r="J440" s="38" t="inlineStr">
        <is>
          <t>string</t>
        </is>
      </c>
      <c r="K440" s="38" t="inlineStr"/>
      <c r="L440" s="38" t="inlineStr">
        <is>
          <t>enum-list</t>
        </is>
      </c>
      <c r="M440" s="38" t="inlineStr">
        <is>
          <t>Yes | No</t>
        </is>
      </c>
      <c r="N440" s="38" t="inlineStr">
        <is>
          <t>Yes</t>
        </is>
      </c>
      <c r="O440" s="38" t="inlineStr"/>
      <c r="P440" s="38" t="inlineStr"/>
      <c r="Q440" s="38" t="inlineStr"/>
      <c r="R440" s="38" t="inlineStr"/>
      <c r="S440" s="38" t="inlineStr"/>
      <c r="T440" s="38" t="inlineStr"/>
      <c r="U440" s="38" t="inlineStr"/>
    </row>
    <row r="441">
      <c r="A441" s="26" t="inlineStr">
        <is>
          <t>UTACSP_AMLE_180_v1</t>
        </is>
      </c>
      <c r="B441" s="39" t="inlineStr">
        <is>
          <t>How many internal suspicious activity/transactions reports (SARs/STRs) were raised during the previous calendar year?</t>
        </is>
      </c>
      <c r="C441" s="39" t="inlineStr">
        <is>
          <t>Further explanation of label not specified. Please refer to question text in label column.</t>
        </is>
      </c>
      <c r="D441" s="39" t="inlineStr">
        <is>
          <t>Reporting</t>
        </is>
      </c>
      <c r="E441" s="39" t="inlineStr">
        <is>
          <t>Anti-Money Laundering - External</t>
        </is>
      </c>
      <c r="F441" s="39" t="b">
        <v>1</v>
      </c>
      <c r="G441" s="39" t="inlineStr"/>
      <c r="H441" s="39" t="inlineStr">
        <is>
          <t>Always applicable</t>
        </is>
      </c>
      <c r="I441" s="39" t="inlineStr">
        <is>
          <t>Required</t>
        </is>
      </c>
      <c r="J441" s="39" t="inlineStr">
        <is>
          <t>integer</t>
        </is>
      </c>
      <c r="K441" s="39" t="inlineStr"/>
      <c r="L441" s="39" t="inlineStr"/>
      <c r="M441" s="39" t="inlineStr"/>
      <c r="N441" s="39" t="inlineStr">
        <is>
          <t>10</t>
        </is>
      </c>
      <c r="O441" s="39" t="inlineStr">
        <is>
          <t>0</t>
        </is>
      </c>
      <c r="P441" s="39" t="inlineStr"/>
      <c r="Q441" s="39" t="inlineStr"/>
      <c r="R441" s="39" t="inlineStr"/>
      <c r="S441" s="39" t="inlineStr"/>
      <c r="T441" s="39" t="inlineStr"/>
      <c r="U441" s="39" t="inlineStr"/>
    </row>
    <row r="442">
      <c r="A442" s="37" t="inlineStr">
        <is>
          <t>UTACSP_AMLE_181_v1</t>
        </is>
      </c>
      <c r="B442" s="38" t="inlineStr">
        <is>
          <t>From the internal SARs/STRs raised in the previous calendar year, how many cases were still open as at end of January of the current calendar year?</t>
        </is>
      </c>
      <c r="C442" s="38" t="inlineStr">
        <is>
          <t>Further explanation of label not specified. Please refer to question text in label column.</t>
        </is>
      </c>
      <c r="D442" s="38" t="inlineStr">
        <is>
          <t>Reporting</t>
        </is>
      </c>
      <c r="E442" s="38" t="inlineStr">
        <is>
          <t>Anti-Money Laundering - External</t>
        </is>
      </c>
      <c r="F442" s="38" t="b">
        <v>0</v>
      </c>
      <c r="G442" s="38" t="inlineStr">
        <is>
          <t>UTACSP_AMLE_180&gt;0</t>
        </is>
      </c>
      <c r="H442" s="38" t="inlineStr">
        <is>
          <t>“How many internal suspicious activity/transactions reports (SARs/STRs) were raised during the previous calendar year?” (UTACSP_AMLE_180) is greater than “0”</t>
        </is>
      </c>
      <c r="I442" s="38" t="inlineStr">
        <is>
          <t>Conditional</t>
        </is>
      </c>
      <c r="J442" s="38" t="inlineStr">
        <is>
          <t>integer</t>
        </is>
      </c>
      <c r="K442" s="38" t="inlineStr"/>
      <c r="L442" s="38" t="inlineStr"/>
      <c r="M442" s="38" t="inlineStr"/>
      <c r="N442" s="38" t="inlineStr">
        <is>
          <t>10</t>
        </is>
      </c>
      <c r="O442" s="38" t="inlineStr">
        <is>
          <t>0</t>
        </is>
      </c>
      <c r="P442" s="38" t="inlineStr"/>
      <c r="Q442" s="38" t="inlineStr"/>
      <c r="R442" s="38" t="inlineStr"/>
      <c r="S442" s="38" t="inlineStr"/>
      <c r="T442" s="38" t="inlineStr"/>
      <c r="U442" s="38" t="inlineStr"/>
    </row>
    <row r="443">
      <c r="A443" s="26" t="inlineStr">
        <is>
          <t>UTACSP_AMLE_182_v1</t>
        </is>
      </c>
      <c r="B443" s="39" t="inlineStr">
        <is>
          <t>How many internal SARs/STRs drawn up during the prior calendar year were closed off without submitting a SAR/STR to the FIAU?</t>
        </is>
      </c>
      <c r="C443" s="39" t="inlineStr">
        <is>
          <t>Further explanation of label not specified. Please refer to question text in label column.</t>
        </is>
      </c>
      <c r="D443" s="39" t="inlineStr">
        <is>
          <t>Reporting</t>
        </is>
      </c>
      <c r="E443" s="39" t="inlineStr">
        <is>
          <t>Anti-Money Laundering - External</t>
        </is>
      </c>
      <c r="F443" s="39" t="b">
        <v>0</v>
      </c>
      <c r="G443" s="39" t="inlineStr">
        <is>
          <t>UTACSP_AMLE_180&gt;0</t>
        </is>
      </c>
      <c r="H443" s="39" t="inlineStr">
        <is>
          <t>“How many internal suspicious activity/transactions reports (SARs/STRs) were raised during the previous calendar year?” (UTACSP_AMLE_180) is greater than “0”</t>
        </is>
      </c>
      <c r="I443" s="39" t="inlineStr">
        <is>
          <t>Conditional</t>
        </is>
      </c>
      <c r="J443" s="39" t="inlineStr">
        <is>
          <t>integer</t>
        </is>
      </c>
      <c r="K443" s="39" t="inlineStr"/>
      <c r="L443" s="39" t="inlineStr"/>
      <c r="M443" s="39" t="inlineStr"/>
      <c r="N443" s="39" t="inlineStr">
        <is>
          <t>10</t>
        </is>
      </c>
      <c r="O443" s="39" t="inlineStr">
        <is>
          <t>0</t>
        </is>
      </c>
      <c r="P443" s="39" t="inlineStr"/>
      <c r="Q443" s="39" t="inlineStr"/>
      <c r="R443" s="39" t="inlineStr"/>
      <c r="S443" s="39" t="inlineStr"/>
      <c r="T443" s="39" t="inlineStr"/>
      <c r="U443" s="39" t="inlineStr"/>
    </row>
    <row r="444">
      <c r="A444" s="37" t="inlineStr">
        <is>
          <t>UTACSP_AMLE_183_v1</t>
        </is>
      </c>
      <c r="B444" s="38" t="inlineStr">
        <is>
          <t>How many customers were subject to a request for information from Maltese authorities during the prior calendar year?</t>
        </is>
      </c>
      <c r="C444" s="38" t="inlineStr">
        <is>
          <t>Further explanation of label not specified. Please refer to question text in label column.</t>
        </is>
      </c>
      <c r="D444" s="38" t="inlineStr">
        <is>
          <t>Reporting</t>
        </is>
      </c>
      <c r="E444" s="38" t="inlineStr">
        <is>
          <t>Anti-Money Laundering - External</t>
        </is>
      </c>
      <c r="F444" s="38" t="b">
        <v>1</v>
      </c>
      <c r="G444" s="38" t="inlineStr"/>
      <c r="H444" s="38" t="inlineStr">
        <is>
          <t>Always applicable</t>
        </is>
      </c>
      <c r="I444" s="38" t="inlineStr">
        <is>
          <t>Required</t>
        </is>
      </c>
      <c r="J444" s="38" t="inlineStr">
        <is>
          <t>integer</t>
        </is>
      </c>
      <c r="K444" s="38" t="inlineStr"/>
      <c r="L444" s="38" t="inlineStr"/>
      <c r="M444" s="38" t="inlineStr"/>
      <c r="N444" s="38" t="inlineStr">
        <is>
          <t>10</t>
        </is>
      </c>
      <c r="O444" s="38" t="inlineStr">
        <is>
          <t>0</t>
        </is>
      </c>
      <c r="P444" s="38" t="inlineStr"/>
      <c r="Q444" s="38" t="inlineStr"/>
      <c r="R444" s="38" t="inlineStr"/>
      <c r="S444" s="38" t="inlineStr"/>
      <c r="T444" s="38" t="inlineStr"/>
      <c r="U444" s="38" t="inlineStr"/>
    </row>
    <row r="445">
      <c r="A445" s="26" t="inlineStr">
        <is>
          <t>UTACSP_AMLE_184_v1</t>
        </is>
      </c>
      <c r="B445" s="39" t="inlineStr">
        <is>
          <t>How many customers were subject to a request for information from foreign authorities during the prior calendar year?</t>
        </is>
      </c>
      <c r="C445" s="39" t="inlineStr">
        <is>
          <t>Further explanation of label not specified. Please refer to question text in label column.</t>
        </is>
      </c>
      <c r="D445" s="39" t="inlineStr">
        <is>
          <t>Reporting</t>
        </is>
      </c>
      <c r="E445" s="39" t="inlineStr">
        <is>
          <t>Anti-Money Laundering - External</t>
        </is>
      </c>
      <c r="F445" s="39" t="b">
        <v>1</v>
      </c>
      <c r="G445" s="39" t="inlineStr"/>
      <c r="H445" s="39" t="inlineStr">
        <is>
          <t>Always applicable</t>
        </is>
      </c>
      <c r="I445" s="39" t="inlineStr">
        <is>
          <t>Required</t>
        </is>
      </c>
      <c r="J445" s="39" t="inlineStr">
        <is>
          <t>integer</t>
        </is>
      </c>
      <c r="K445" s="39" t="inlineStr"/>
      <c r="L445" s="39" t="inlineStr"/>
      <c r="M445" s="39" t="inlineStr"/>
      <c r="N445" s="39" t="inlineStr">
        <is>
          <t>10</t>
        </is>
      </c>
      <c r="O445" s="39" t="inlineStr">
        <is>
          <t>0</t>
        </is>
      </c>
      <c r="P445" s="39" t="inlineStr"/>
      <c r="Q445" s="39" t="inlineStr"/>
      <c r="R445" s="39" t="inlineStr"/>
      <c r="S445" s="39" t="inlineStr"/>
      <c r="T445" s="39" t="inlineStr"/>
      <c r="U445" s="39" t="inlineStr"/>
    </row>
    <row r="446">
      <c r="A446" s="37" t="inlineStr">
        <is>
          <t>UTACSP_AMLE_185_v1</t>
        </is>
      </c>
      <c r="B446" s="38" t="inlineStr">
        <is>
          <t>Where a business relationship is established, how frequently are High Risk customers and/or related parties subject to a review and update of information?</t>
        </is>
      </c>
      <c r="C446" s="38" t="inlineStr">
        <is>
          <t>Further explanation of label not specified. Please refer to question text in label column.</t>
        </is>
      </c>
      <c r="D446" s="38" t="inlineStr">
        <is>
          <t>Ongoing monitoring (Data, documents and information)</t>
        </is>
      </c>
      <c r="E446" s="38" t="inlineStr">
        <is>
          <t>Anti-Money Laundering - External</t>
        </is>
      </c>
      <c r="F446" s="38" t="b">
        <v>1</v>
      </c>
      <c r="G446" s="38" t="inlineStr"/>
      <c r="H446" s="38" t="inlineStr">
        <is>
          <t>Always applicable</t>
        </is>
      </c>
      <c r="I446" s="38" t="inlineStr">
        <is>
          <t>Required</t>
        </is>
      </c>
      <c r="J446" s="38" t="inlineStr">
        <is>
          <t>array</t>
        </is>
      </c>
      <c r="K446" s="38" t="inlineStr">
        <is>
          <t>string</t>
        </is>
      </c>
      <c r="L446" s="38" t="inlineStr">
        <is>
          <t>enum-list</t>
        </is>
      </c>
      <c r="M446" s="38" t="inlineStr">
        <is>
          <t>Trigger event based | At least annually | Every 13 - 23 months | Every 2 - 3 years | More than every 3 years | Never</t>
        </is>
      </c>
      <c r="N446" s="38" t="inlineStr">
        <is>
          <t>Trigger event based</t>
        </is>
      </c>
      <c r="O446" s="38" t="inlineStr"/>
      <c r="P446" s="38" t="inlineStr"/>
      <c r="Q446" s="38" t="inlineStr"/>
      <c r="R446" s="38" t="inlineStr"/>
      <c r="S446" s="38" t="inlineStr"/>
      <c r="T446" s="38" t="inlineStr"/>
      <c r="U446" s="38" t="b">
        <v>1</v>
      </c>
    </row>
    <row r="447">
      <c r="A447" s="26" t="inlineStr">
        <is>
          <t>UTACSP_AMLE_186_v1</t>
        </is>
      </c>
      <c r="B447" s="39" t="inlineStr">
        <is>
          <t>Where a business relationship is established, how frequently are Medium Risk customers and/or related parties subject to a review and update of information?</t>
        </is>
      </c>
      <c r="C447" s="39" t="inlineStr">
        <is>
          <t>Further explanation of label not specified. Please refer to question text in label column.</t>
        </is>
      </c>
      <c r="D447" s="39" t="inlineStr">
        <is>
          <t>Ongoing monitoring (Data, documents and information)</t>
        </is>
      </c>
      <c r="E447" s="39" t="inlineStr">
        <is>
          <t>Anti-Money Laundering - External</t>
        </is>
      </c>
      <c r="F447" s="39" t="b">
        <v>1</v>
      </c>
      <c r="G447" s="39" t="inlineStr"/>
      <c r="H447" s="39" t="inlineStr">
        <is>
          <t>Always applicable</t>
        </is>
      </c>
      <c r="I447" s="39" t="inlineStr">
        <is>
          <t>Required</t>
        </is>
      </c>
      <c r="J447" s="39" t="inlineStr">
        <is>
          <t>array</t>
        </is>
      </c>
      <c r="K447" s="39" t="inlineStr">
        <is>
          <t>string</t>
        </is>
      </c>
      <c r="L447" s="39" t="inlineStr">
        <is>
          <t>enum-list</t>
        </is>
      </c>
      <c r="M447" s="39" t="inlineStr">
        <is>
          <t>Trigger event based | At least annually | Every 13 - 23 months | Every 2 - 3 years | More than every 3 years | Never</t>
        </is>
      </c>
      <c r="N447" s="39" t="inlineStr">
        <is>
          <t>Trigger event based</t>
        </is>
      </c>
      <c r="O447" s="39" t="inlineStr"/>
      <c r="P447" s="39" t="inlineStr"/>
      <c r="Q447" s="39" t="inlineStr"/>
      <c r="R447" s="39" t="inlineStr"/>
      <c r="S447" s="39" t="inlineStr"/>
      <c r="T447" s="39" t="inlineStr"/>
      <c r="U447" s="39" t="b">
        <v>1</v>
      </c>
    </row>
    <row r="448">
      <c r="A448" s="37" t="inlineStr">
        <is>
          <t>UTACSP_AMLE_187_v1</t>
        </is>
      </c>
      <c r="B448" s="38" t="inlineStr">
        <is>
          <t>Where a business relationship is established, how frequently are Low Risk customers and/or related parties subject to a review and update of information?</t>
        </is>
      </c>
      <c r="C448" s="38" t="inlineStr">
        <is>
          <t>Further explanation of label not specified. Please refer to question text in label column.</t>
        </is>
      </c>
      <c r="D448" s="38" t="inlineStr">
        <is>
          <t>Ongoing monitoring (Data, documents and information)</t>
        </is>
      </c>
      <c r="E448" s="38" t="inlineStr">
        <is>
          <t>Anti-Money Laundering - External</t>
        </is>
      </c>
      <c r="F448" s="38" t="b">
        <v>1</v>
      </c>
      <c r="G448" s="38" t="inlineStr"/>
      <c r="H448" s="38" t="inlineStr">
        <is>
          <t>Always applicable</t>
        </is>
      </c>
      <c r="I448" s="38" t="inlineStr">
        <is>
          <t>Required</t>
        </is>
      </c>
      <c r="J448" s="38" t="inlineStr">
        <is>
          <t>array</t>
        </is>
      </c>
      <c r="K448" s="38" t="inlineStr">
        <is>
          <t>string</t>
        </is>
      </c>
      <c r="L448" s="38" t="inlineStr">
        <is>
          <t>enum-list</t>
        </is>
      </c>
      <c r="M448" s="38" t="inlineStr">
        <is>
          <t>Trigger event based | At least annually | Every 13 - 23 months | Every 2 - 3 years | More than every 3 years | Never</t>
        </is>
      </c>
      <c r="N448" s="38" t="inlineStr">
        <is>
          <t>Trigger event based</t>
        </is>
      </c>
      <c r="O448" s="38" t="inlineStr"/>
      <c r="P448" s="38" t="inlineStr"/>
      <c r="Q448" s="38" t="inlineStr"/>
      <c r="R448" s="38" t="inlineStr"/>
      <c r="S448" s="38" t="inlineStr"/>
      <c r="T448" s="38" t="inlineStr"/>
      <c r="U448" s="38" t="b">
        <v>1</v>
      </c>
    </row>
    <row r="449">
      <c r="A449" s="26" t="inlineStr">
        <is>
          <t>UTACSP_AMLE_188_v1</t>
        </is>
      </c>
      <c r="B449" s="39" t="inlineStr">
        <is>
          <t>Through what means are customers and/or beneficial owners subject to periodic adverse media screening?</t>
        </is>
      </c>
      <c r="C449" s="39" t="inlineStr">
        <is>
          <t>Further explanation of label not specified. Please refer to question text in label column.</t>
        </is>
      </c>
      <c r="D449" s="39" t="inlineStr">
        <is>
          <t>Ongoing monitoring (Data, documents and information)</t>
        </is>
      </c>
      <c r="E449" s="39" t="inlineStr">
        <is>
          <t>Anti-Money Laundering - External</t>
        </is>
      </c>
      <c r="F449" s="39" t="b">
        <v>1</v>
      </c>
      <c r="G449" s="39" t="inlineStr"/>
      <c r="H449" s="39" t="inlineStr">
        <is>
          <t>Always applicable</t>
        </is>
      </c>
      <c r="I449" s="39" t="inlineStr">
        <is>
          <t>Required</t>
        </is>
      </c>
      <c r="J449" s="39" t="inlineStr">
        <is>
          <t>array</t>
        </is>
      </c>
      <c r="K449" s="39" t="inlineStr">
        <is>
          <t>string</t>
        </is>
      </c>
      <c r="L449" s="39" t="inlineStr">
        <is>
          <t>enum-list</t>
        </is>
      </c>
      <c r="M449" s="39" t="inlineStr">
        <is>
          <t>No checks carried out | Automated tools | Public searches | Checks are outsourced</t>
        </is>
      </c>
      <c r="N449" s="39" t="inlineStr">
        <is>
          <t>No checks carried out</t>
        </is>
      </c>
      <c r="O449" s="39" t="inlineStr"/>
      <c r="P449" s="39" t="inlineStr"/>
      <c r="Q449" s="39" t="inlineStr"/>
      <c r="R449" s="39" t="inlineStr"/>
      <c r="S449" s="39" t="inlineStr"/>
      <c r="T449" s="39" t="inlineStr"/>
      <c r="U449" s="39" t="b">
        <v>1</v>
      </c>
    </row>
    <row r="450">
      <c r="A450" s="37" t="inlineStr">
        <is>
          <t>UTACSP_AMLE_189_v1</t>
        </is>
      </c>
      <c r="B450" s="38" t="inlineStr">
        <is>
          <t>How many business relationships were due for review during the previous calendar year, but are still pending review as at end of January of this calendar year?</t>
        </is>
      </c>
      <c r="C450" s="38" t="inlineStr">
        <is>
          <t>Further explanation of label not specified. Please refer to question text in label column.</t>
        </is>
      </c>
      <c r="D450" s="38" t="inlineStr">
        <is>
          <t>Ongoing monitoring (Data, documents and information)</t>
        </is>
      </c>
      <c r="E450" s="38" t="inlineStr">
        <is>
          <t>Anti-Money Laundering - External</t>
        </is>
      </c>
      <c r="F450" s="38" t="b">
        <v>1</v>
      </c>
      <c r="G450" s="38" t="inlineStr"/>
      <c r="H450" s="38" t="inlineStr">
        <is>
          <t>Always applicable</t>
        </is>
      </c>
      <c r="I450" s="38" t="inlineStr">
        <is>
          <t>Required</t>
        </is>
      </c>
      <c r="J450" s="38" t="inlineStr">
        <is>
          <t>integer</t>
        </is>
      </c>
      <c r="K450" s="38" t="inlineStr"/>
      <c r="L450" s="38" t="inlineStr"/>
      <c r="M450" s="38" t="inlineStr"/>
      <c r="N450" s="38" t="inlineStr">
        <is>
          <t>10</t>
        </is>
      </c>
      <c r="O450" s="38" t="inlineStr">
        <is>
          <t>0</t>
        </is>
      </c>
      <c r="P450" s="38" t="inlineStr"/>
      <c r="Q450" s="38" t="inlineStr"/>
      <c r="R450" s="38" t="inlineStr"/>
      <c r="S450" s="38" t="inlineStr"/>
      <c r="T450" s="38" t="inlineStr"/>
      <c r="U450" s="38" t="inlineStr"/>
    </row>
    <row r="451">
      <c r="A451" s="26" t="inlineStr">
        <is>
          <t>UTACSP_AMLE_190_v1</t>
        </is>
      </c>
      <c r="B451" s="39" t="inlineStr">
        <is>
          <t>Do your entity's policies and procedures contain specific provisions relevant to risk based approach to ongoing monitoring depending on the corporate services being provided to customers (in line with Section 2.4.4 of the of the IPs Part II applicable to CSPs)?</t>
        </is>
      </c>
      <c r="C451" s="39" t="inlineStr">
        <is>
          <t>Further explanation of label not specified. Please refer to question text in label column.</t>
        </is>
      </c>
      <c r="D451" s="39" t="inlineStr">
        <is>
          <t>Ongoing monitoring (Data, documents and information)</t>
        </is>
      </c>
      <c r="E451" s="39" t="inlineStr">
        <is>
          <t>Anti-Money Laundering - External</t>
        </is>
      </c>
      <c r="F451" s="39" t="b">
        <v>1</v>
      </c>
      <c r="G451" s="39" t="inlineStr"/>
      <c r="H451" s="39" t="inlineStr">
        <is>
          <t>Always applicable</t>
        </is>
      </c>
      <c r="I451" s="39" t="inlineStr">
        <is>
          <t>Required</t>
        </is>
      </c>
      <c r="J451" s="39" t="inlineStr">
        <is>
          <t>string</t>
        </is>
      </c>
      <c r="K451" s="39" t="inlineStr"/>
      <c r="L451" s="39" t="inlineStr">
        <is>
          <t>enum-list</t>
        </is>
      </c>
      <c r="M451" s="39" t="inlineStr">
        <is>
          <t>Yes | No</t>
        </is>
      </c>
      <c r="N451" s="39" t="inlineStr">
        <is>
          <t>Yes</t>
        </is>
      </c>
      <c r="O451" s="39" t="inlineStr"/>
      <c r="P451" s="39" t="inlineStr"/>
      <c r="Q451" s="39" t="inlineStr"/>
      <c r="R451" s="39" t="inlineStr"/>
      <c r="S451" s="39" t="inlineStr"/>
      <c r="T451" s="39" t="inlineStr"/>
      <c r="U451" s="39" t="inlineStr"/>
    </row>
    <row r="452">
      <c r="A452" s="37" t="inlineStr">
        <is>
          <t>UTACSP_AMLE_191_v1</t>
        </is>
      </c>
      <c r="B452" s="38" t="inlineStr">
        <is>
          <t>How is it ensured that customers' and/or beneficial owners' information remains up to date and documentation valid?</t>
        </is>
      </c>
      <c r="C452" s="38" t="inlineStr">
        <is>
          <t>Further explanation of label not specified. Please refer to question text in label column.</t>
        </is>
      </c>
      <c r="D452" s="38" t="inlineStr">
        <is>
          <t>Ongoing monitoring (Data, documents and information)</t>
        </is>
      </c>
      <c r="E452" s="38" t="inlineStr">
        <is>
          <t>Anti-Money Laundering - External</t>
        </is>
      </c>
      <c r="F452" s="38" t="b">
        <v>1</v>
      </c>
      <c r="G452" s="38" t="inlineStr"/>
      <c r="H452" s="38" t="inlineStr">
        <is>
          <t>Always applicable</t>
        </is>
      </c>
      <c r="I452" s="38" t="inlineStr">
        <is>
          <t>Required</t>
        </is>
      </c>
      <c r="J452" s="38" t="inlineStr">
        <is>
          <t>string</t>
        </is>
      </c>
      <c r="K452" s="38" t="inlineStr"/>
      <c r="L452" s="38" t="inlineStr">
        <is>
          <t>enum-list</t>
        </is>
      </c>
      <c r="M452" s="38" t="inlineStr">
        <is>
          <t>Automated system identifies a document that is soon to expire | Yearly questionnaire is distributed to customers for confirmation and updates | Checks are conducted during reviews per policy, based on the customer's risk profile. | A combination of all above | System identifies document to be expired and through periodic reviews | Subject person's procedures do not require for such checks to be undertaken</t>
        </is>
      </c>
      <c r="N452" s="38" t="inlineStr">
        <is>
          <t>Yearly questionnaire is distributed to customers for confirmation and updates</t>
        </is>
      </c>
      <c r="O452" s="38" t="inlineStr"/>
      <c r="P452" s="38" t="inlineStr"/>
      <c r="Q452" s="38" t="inlineStr"/>
      <c r="R452" s="38" t="inlineStr"/>
      <c r="S452" s="38" t="inlineStr"/>
      <c r="T452" s="38" t="inlineStr"/>
      <c r="U452" s="38" t="inlineStr"/>
    </row>
    <row r="453">
      <c r="A453" s="26" t="inlineStr">
        <is>
          <t>UTACSP_AMLE_192_v1</t>
        </is>
      </c>
      <c r="B453" s="39" t="inlineStr">
        <is>
          <t>Does your entity have a documented methodology for transaction monitoring, where a business relationship is present?</t>
        </is>
      </c>
      <c r="C453" s="39" t="inlineStr">
        <is>
          <t>Further explanation of label not specified. Please refer to question text in label column.</t>
        </is>
      </c>
      <c r="D453" s="39" t="inlineStr">
        <is>
          <t>Ongoing monitoring (Transaction Scrutiny)</t>
        </is>
      </c>
      <c r="E453" s="39" t="inlineStr">
        <is>
          <t>Anti-Money Laundering - External</t>
        </is>
      </c>
      <c r="F453" s="39" t="b">
        <v>1</v>
      </c>
      <c r="G453" s="39" t="inlineStr"/>
      <c r="H453" s="39" t="inlineStr">
        <is>
          <t>Always applicable</t>
        </is>
      </c>
      <c r="I453" s="39" t="inlineStr">
        <is>
          <t>Required</t>
        </is>
      </c>
      <c r="J453" s="39" t="inlineStr">
        <is>
          <t>string</t>
        </is>
      </c>
      <c r="K453" s="39" t="inlineStr"/>
      <c r="L453" s="39" t="inlineStr">
        <is>
          <t>enum-list</t>
        </is>
      </c>
      <c r="M453" s="39" t="inlineStr">
        <is>
          <t>Yes | No</t>
        </is>
      </c>
      <c r="N453" s="39" t="inlineStr">
        <is>
          <t>Yes</t>
        </is>
      </c>
      <c r="O453" s="39" t="inlineStr"/>
      <c r="P453" s="39" t="inlineStr"/>
      <c r="Q453" s="39" t="inlineStr"/>
      <c r="R453" s="39" t="inlineStr"/>
      <c r="S453" s="39" t="inlineStr"/>
      <c r="T453" s="39" t="inlineStr"/>
      <c r="U453" s="39" t="inlineStr"/>
    </row>
    <row r="454">
      <c r="A454" s="37" t="inlineStr">
        <is>
          <t>UTACSP_AMLE_193_v1</t>
        </is>
      </c>
      <c r="B454" s="38" t="inlineStr">
        <is>
          <t>In respect of customers for whom your entity acted as, or arranged for another person to act as director of a company, a partner in a partnership or in a similar position, please indicate whether transaction monitoring processes and/or systems for monitoring transactions is/are fully automated, partially automated or manual?</t>
        </is>
      </c>
      <c r="C454" s="38" t="inlineStr">
        <is>
          <t>Further explanation of label not specified. Please refer to question text in label column.</t>
        </is>
      </c>
      <c r="D454" s="38" t="inlineStr">
        <is>
          <t>Ongoing monitoring (Transaction Scrutiny)</t>
        </is>
      </c>
      <c r="E454" s="38" t="inlineStr">
        <is>
          <t>Anti-Money Laundering - External</t>
        </is>
      </c>
      <c r="F454" s="38" t="b">
        <v>1</v>
      </c>
      <c r="G454" s="38" t="inlineStr"/>
      <c r="H454" s="38" t="inlineStr">
        <is>
          <t>Always applicable</t>
        </is>
      </c>
      <c r="I454" s="38" t="inlineStr">
        <is>
          <t>Required</t>
        </is>
      </c>
      <c r="J454" s="38" t="inlineStr">
        <is>
          <t>string</t>
        </is>
      </c>
      <c r="K454" s="38" t="inlineStr"/>
      <c r="L454" s="38" t="inlineStr">
        <is>
          <t>enum-list</t>
        </is>
      </c>
      <c r="M454" s="38" t="inlineStr">
        <is>
          <t>N/A - No transaction monitoring is carried out | Fully automated | Partially automated | Manual</t>
        </is>
      </c>
      <c r="N454" s="38" t="inlineStr">
        <is>
          <t>N/A - No transaction monitoring is carried out</t>
        </is>
      </c>
      <c r="O454" s="38" t="inlineStr"/>
      <c r="P454" s="38" t="inlineStr"/>
      <c r="Q454" s="38" t="inlineStr"/>
      <c r="R454" s="38" t="inlineStr"/>
      <c r="S454" s="38" t="inlineStr"/>
      <c r="T454" s="38" t="inlineStr"/>
      <c r="U454" s="38" t="inlineStr"/>
    </row>
    <row r="455">
      <c r="A455" s="26" t="inlineStr">
        <is>
          <t>UTACSP_AMLE_194_v1</t>
        </is>
      </c>
      <c r="B455" s="39" t="inlineStr">
        <is>
          <t>How often are the criteria and rules utilised by the monitoring system reviewed and updated?</t>
        </is>
      </c>
      <c r="C455" s="39" t="inlineStr">
        <is>
          <t>Further explanation of label not specified. Please refer to question text in label column.</t>
        </is>
      </c>
      <c r="D455" s="39" t="inlineStr">
        <is>
          <t>Ongoing monitoring (Transaction Scrutiny)</t>
        </is>
      </c>
      <c r="E455" s="39" t="inlineStr">
        <is>
          <t>Anti-Money Laundering - External</t>
        </is>
      </c>
      <c r="F455" s="39" t="b">
        <v>0</v>
      </c>
      <c r="G455" s="39" t="inlineStr">
        <is>
          <t>OR(UTACSP_AMLE_193="Fully automated", UTACSP_AMLE_193="Manual", UTACSP_AMLE_193="Partially automated")</t>
        </is>
      </c>
      <c r="H455" s="39" t="inlineStr">
        <is>
          <t>At least one of these conditions must be met: “In respect of customers for whom your entity acted as, or arranged for another person to act as director of a company, a partner in a partnership or in a similar position, please indicate whether transaction monitoring processes and/or systems for monitoring transactions is/are fully automated, partially automated or manual?” (UTACSP_AMLE_193) is “Fully automated”; or “In respect of customers for whom your entity acted as, or arranged for another person to act as director of a company, a partner in a partnership or in a similar position, please indicate whether transaction monitoring processes and/or systems for monitoring transactions is/are fully automated, partially automated or manual?” (UTACSP_AMLE_193) is “Manual”; or “In respect of customers for whom your entity acted as, or arranged for another person to act as director of a company, a partner in a partnership or in a similar position, please indicate whether transaction monitoring processes and/or systems for monitoring transactions is/are fully automated, partially automated or manual?” (UTACSP_AMLE_193) is “Partially automated”</t>
        </is>
      </c>
      <c r="I455" s="39" t="inlineStr">
        <is>
          <t>Conditional</t>
        </is>
      </c>
      <c r="J455" s="39" t="inlineStr">
        <is>
          <t>string</t>
        </is>
      </c>
      <c r="K455" s="39" t="inlineStr"/>
      <c r="L455" s="39" t="inlineStr">
        <is>
          <t>enum-list</t>
        </is>
      </c>
      <c r="M455" s="39" t="inlineStr">
        <is>
          <t>No reviews and updates are carried out | Monthly basis | Quarterly basis | Half yearly | Yearly | Every 2 years | Over 2 years</t>
        </is>
      </c>
      <c r="N455" s="39" t="inlineStr">
        <is>
          <t>No reviews and updates are carried out</t>
        </is>
      </c>
      <c r="O455" s="39" t="inlineStr"/>
      <c r="P455" s="39" t="inlineStr"/>
      <c r="Q455" s="39" t="inlineStr"/>
      <c r="R455" s="39" t="inlineStr"/>
      <c r="S455" s="39" t="inlineStr"/>
      <c r="T455" s="39" t="inlineStr"/>
      <c r="U455" s="39" t="inlineStr"/>
    </row>
    <row r="456">
      <c r="A456" s="37" t="inlineStr">
        <is>
          <t>UTACSP_AMLE_195_v1</t>
        </is>
      </c>
      <c r="B456" s="38" t="inlineStr">
        <is>
          <t>Are customers' transactions monitored in real-time, pre-event, post-event, a combination of all, or a combination of pre-event and post-event?</t>
        </is>
      </c>
      <c r="C456" s="38" t="inlineStr">
        <is>
          <t>Further explanation of label not specified. Please refer to question text in label column.</t>
        </is>
      </c>
      <c r="D456" s="38" t="inlineStr">
        <is>
          <t>Ongoing monitoring (Transaction Scrutiny)</t>
        </is>
      </c>
      <c r="E456" s="38" t="inlineStr">
        <is>
          <t>Anti-Money Laundering - External</t>
        </is>
      </c>
      <c r="F456" s="38" t="b">
        <v>0</v>
      </c>
      <c r="G456" s="38" t="inlineStr">
        <is>
          <t>OR(UTACSP_AMLE_193="Fully automated", UTACSP_AMLE_193="Manual", UTACSP_AMLE_193="Partially automated")</t>
        </is>
      </c>
      <c r="H456" s="38" t="inlineStr">
        <is>
          <t>At least one of these conditions must be met: “In respect of customers for whom your entity acted as, or arranged for another person to act as director of a company, a partner in a partnership or in a similar position, please indicate whether transaction monitoring processes and/or systems for monitoring transactions is/are fully automated, partially automated or manual?” (UTACSP_AMLE_193) is “Fully automated”; or “In respect of customers for whom your entity acted as, or arranged for another person to act as director of a company, a partner in a partnership or in a similar position, please indicate whether transaction monitoring processes and/or systems for monitoring transactions is/are fully automated, partially automated or manual?” (UTACSP_AMLE_193) is “Manual”; or “In respect of customers for whom your entity acted as, or arranged for another person to act as director of a company, a partner in a partnership or in a similar position, please indicate whether transaction monitoring processes and/or systems for monitoring transactions is/are fully automated, partially automated or manual?” (UTACSP_AMLE_193) is “Partially automated”</t>
        </is>
      </c>
      <c r="I456" s="38" t="inlineStr">
        <is>
          <t>Conditional</t>
        </is>
      </c>
      <c r="J456" s="38" t="inlineStr">
        <is>
          <t>string</t>
        </is>
      </c>
      <c r="K456" s="38" t="inlineStr"/>
      <c r="L456" s="38" t="inlineStr">
        <is>
          <t>enum-list</t>
        </is>
      </c>
      <c r="M456" s="38" t="inlineStr">
        <is>
          <t>Real-time | Pre-event | Post-event | Combination of all | Combination of pre-event and post-event</t>
        </is>
      </c>
      <c r="N456" s="38" t="inlineStr">
        <is>
          <t>Real-time</t>
        </is>
      </c>
      <c r="O456" s="38" t="inlineStr"/>
      <c r="P456" s="38" t="inlineStr"/>
      <c r="Q456" s="38" t="inlineStr"/>
      <c r="R456" s="38" t="inlineStr"/>
      <c r="S456" s="38" t="inlineStr"/>
      <c r="T456" s="38" t="inlineStr"/>
      <c r="U456" s="38" t="inlineStr"/>
    </row>
    <row r="457">
      <c r="A457" s="26" t="inlineStr">
        <is>
          <t>UTACSP_AMLE_196_v1</t>
        </is>
      </c>
      <c r="B457" s="39" t="inlineStr">
        <is>
          <t>Please explain which transactions are subject to real-time monitoring?</t>
        </is>
      </c>
      <c r="C457" s="39" t="inlineStr">
        <is>
          <t>Further explanation of label not specified. Please refer to question text in label column.</t>
        </is>
      </c>
      <c r="D457" s="39" t="inlineStr">
        <is>
          <t>Ongoing monitoring (Transaction Scrutiny)</t>
        </is>
      </c>
      <c r="E457" s="39" t="inlineStr">
        <is>
          <t>Anti-Money Laundering - External</t>
        </is>
      </c>
      <c r="F457" s="39" t="b">
        <v>0</v>
      </c>
      <c r="G457" s="39" t="inlineStr">
        <is>
          <t>OR(UTACSP_AMLE_195="Real-time", UTACSP_AMLE_195="Combination of all")</t>
        </is>
      </c>
      <c r="H457" s="39" t="inlineStr">
        <is>
          <t>At least one of these conditions must be met: “Are customers' transactions monitored in real-time, pre-event, post-event, a combination of all, or a combination of pre-event and post-event?” (UTACSP_AMLE_195) is “Real-time”; or “Are customers' transactions monitored in real-time, pre-event, post-event, a combination of all, or a combination of pre-event and post-event?” (UTACSP_AMLE_195) is “Combination of all”</t>
        </is>
      </c>
      <c r="I457" s="39" t="inlineStr">
        <is>
          <t>Conditional</t>
        </is>
      </c>
      <c r="J457" s="39" t="inlineStr">
        <is>
          <t>string</t>
        </is>
      </c>
      <c r="K457" s="39" t="inlineStr"/>
      <c r="L457" s="39" t="inlineStr"/>
      <c r="M457" s="39" t="inlineStr"/>
      <c r="N457" s="39" t="inlineStr"/>
      <c r="O457" s="39" t="inlineStr"/>
      <c r="P457" s="39" t="inlineStr"/>
      <c r="Q457" s="39" t="inlineStr"/>
      <c r="R457" s="39" t="inlineStr"/>
      <c r="S457" s="39" t="inlineStr"/>
      <c r="T457" s="39" t="inlineStr"/>
      <c r="U457" s="39" t="inlineStr"/>
    </row>
    <row r="458">
      <c r="A458" s="37" t="inlineStr">
        <is>
          <t>UTACSP_AMLE_197_v1</t>
        </is>
      </c>
      <c r="B458" s="38" t="inlineStr">
        <is>
          <t>Please explain which transactions are subject to pre-event monitoring.</t>
        </is>
      </c>
      <c r="C458" s="38" t="inlineStr">
        <is>
          <t>Further explanation of label not specified. Please refer to question text in label column.</t>
        </is>
      </c>
      <c r="D458" s="38" t="inlineStr">
        <is>
          <t>Ongoing monitoring (Transaction Scrutiny)</t>
        </is>
      </c>
      <c r="E458" s="38" t="inlineStr">
        <is>
          <t>Anti-Money Laundering - External</t>
        </is>
      </c>
      <c r="F458" s="38" t="b">
        <v>0</v>
      </c>
      <c r="G458" s="38" t="inlineStr">
        <is>
          <t>UTACSP_AMLE_195="Pre-event"</t>
        </is>
      </c>
      <c r="H458" s="38" t="inlineStr">
        <is>
          <t>“Are customers' transactions monitored in real-time, pre-event, post-event, a combination of all, or a combination of pre-event and post-event?” (UTACSP_AMLE_195) is “Pre-event”</t>
        </is>
      </c>
      <c r="I458" s="38" t="inlineStr">
        <is>
          <t>Conditional</t>
        </is>
      </c>
      <c r="J458" s="38" t="inlineStr">
        <is>
          <t>string</t>
        </is>
      </c>
      <c r="K458" s="38" t="inlineStr"/>
      <c r="L458" s="38" t="inlineStr"/>
      <c r="M458" s="38" t="inlineStr"/>
      <c r="N458" s="38" t="inlineStr"/>
      <c r="O458" s="38" t="inlineStr"/>
      <c r="P458" s="38" t="inlineStr"/>
      <c r="Q458" s="38" t="inlineStr"/>
      <c r="R458" s="38" t="inlineStr"/>
      <c r="S458" s="38" t="inlineStr"/>
      <c r="T458" s="38" t="inlineStr"/>
      <c r="U458" s="38" t="inlineStr"/>
    </row>
    <row r="459">
      <c r="A459" s="26" t="inlineStr">
        <is>
          <t>UTACSP_AMLE_198_v1</t>
        </is>
      </c>
      <c r="B459" s="39" t="inlineStr">
        <is>
          <t>Please explain which transactions are subject to post-event monitoring.</t>
        </is>
      </c>
      <c r="C459" s="39" t="inlineStr">
        <is>
          <t>Further explanation of label not specified. Please refer to question text in label column.</t>
        </is>
      </c>
      <c r="D459" s="39" t="inlineStr">
        <is>
          <t>Ongoing monitoring (Transaction Scrutiny)</t>
        </is>
      </c>
      <c r="E459" s="39" t="inlineStr">
        <is>
          <t>Anti-Money Laundering - External</t>
        </is>
      </c>
      <c r="F459" s="39" t="b">
        <v>0</v>
      </c>
      <c r="G459" s="39" t="inlineStr">
        <is>
          <t>UTACSP_AMLE_195="Post-event"</t>
        </is>
      </c>
      <c r="H459" s="39" t="inlineStr">
        <is>
          <t>“Are customers' transactions monitored in real-time, pre-event, post-event, a combination of all, or a combination of pre-event and post-event?” (UTACSP_AMLE_195) is “Post-event”</t>
        </is>
      </c>
      <c r="I459" s="39" t="inlineStr">
        <is>
          <t>Conditional</t>
        </is>
      </c>
      <c r="J459" s="39" t="inlineStr">
        <is>
          <t>string</t>
        </is>
      </c>
      <c r="K459" s="39" t="inlineStr"/>
      <c r="L459" s="39" t="inlineStr"/>
      <c r="M459" s="39" t="inlineStr"/>
      <c r="N459" s="39" t="inlineStr"/>
      <c r="O459" s="39" t="inlineStr"/>
      <c r="P459" s="39" t="inlineStr"/>
      <c r="Q459" s="39" t="inlineStr"/>
      <c r="R459" s="39" t="inlineStr"/>
      <c r="S459" s="39" t="inlineStr"/>
      <c r="T459" s="39" t="inlineStr"/>
      <c r="U459" s="39" t="inlineStr"/>
    </row>
    <row r="460">
      <c r="A460" s="37" t="inlineStr">
        <is>
          <t>UTACSP_AMLE_199_v1</t>
        </is>
      </c>
      <c r="B460" s="38" t="inlineStr">
        <is>
          <t>Please explain which transactions are subject to pre-event and post-event monitoring.</t>
        </is>
      </c>
      <c r="C460" s="38" t="inlineStr">
        <is>
          <t>Further explanation of label not specified. Please refer to question text in label column.</t>
        </is>
      </c>
      <c r="D460" s="38" t="inlineStr">
        <is>
          <t>Ongoing monitoring (Transaction Scrutiny)</t>
        </is>
      </c>
      <c r="E460" s="38" t="inlineStr">
        <is>
          <t>Anti-Money Laundering - External</t>
        </is>
      </c>
      <c r="F460" s="38" t="b">
        <v>0</v>
      </c>
      <c r="G460" s="38" t="inlineStr">
        <is>
          <t>OR(UTACSP_AMLE_195="Combination of pre-event and post-event", UTACSP_AMLE_195="Combination of all")</t>
        </is>
      </c>
      <c r="H460" s="38" t="inlineStr">
        <is>
          <t>At least one of these conditions must be met: “Are customers' transactions monitored in real-time, pre-event, post-event, a combination of all, or a combination of pre-event and post-event?” (UTACSP_AMLE_195) is “Combination of pre-event and post-event”; or “Are customers' transactions monitored in real-time, pre-event, post-event, a combination of all, or a combination of pre-event and post-event?” (UTACSP_AMLE_195) is “Combination of all”</t>
        </is>
      </c>
      <c r="I460" s="38" t="inlineStr">
        <is>
          <t>Conditional</t>
        </is>
      </c>
      <c r="J460" s="38" t="inlineStr">
        <is>
          <t>string</t>
        </is>
      </c>
      <c r="K460" s="38" t="inlineStr"/>
      <c r="L460" s="38" t="inlineStr"/>
      <c r="M460" s="38" t="inlineStr"/>
      <c r="N460" s="38" t="inlineStr"/>
      <c r="O460" s="38" t="inlineStr"/>
      <c r="P460" s="38" t="inlineStr"/>
      <c r="Q460" s="38" t="inlineStr"/>
      <c r="R460" s="38" t="inlineStr"/>
      <c r="S460" s="38" t="inlineStr"/>
      <c r="T460" s="38" t="inlineStr"/>
      <c r="U460" s="38" t="inlineStr"/>
    </row>
    <row r="461">
      <c r="A461" s="26" t="inlineStr">
        <is>
          <t>UTACSP_AMLE_200_v1</t>
        </is>
      </c>
      <c r="B461" s="39" t="inlineStr">
        <is>
          <t>Please explain measures that your entity applies in respect of transactions flagged for scrutiny.</t>
        </is>
      </c>
      <c r="C461" s="39" t="inlineStr">
        <is>
          <t>Further explanation of label not specified. Please refer to question text in label column.</t>
        </is>
      </c>
      <c r="D461" s="39" t="inlineStr">
        <is>
          <t>Ongoing monitoring (Transaction Scrutiny)</t>
        </is>
      </c>
      <c r="E461" s="39" t="inlineStr">
        <is>
          <t>Anti-Money Laundering - External</t>
        </is>
      </c>
      <c r="F461" s="39" t="b">
        <v>1</v>
      </c>
      <c r="G461" s="39" t="inlineStr"/>
      <c r="H461" s="39" t="inlineStr">
        <is>
          <t>Always applicable</t>
        </is>
      </c>
      <c r="I461" s="39" t="inlineStr">
        <is>
          <t>Required</t>
        </is>
      </c>
      <c r="J461" s="39" t="inlineStr">
        <is>
          <t>string</t>
        </is>
      </c>
      <c r="K461" s="39" t="inlineStr"/>
      <c r="L461" s="39" t="inlineStr"/>
      <c r="M461" s="39" t="inlineStr"/>
      <c r="N461" s="39" t="inlineStr"/>
      <c r="O461" s="39" t="inlineStr"/>
      <c r="P461" s="39" t="inlineStr"/>
      <c r="Q461" s="39" t="inlineStr"/>
      <c r="R461" s="39" t="inlineStr"/>
      <c r="S461" s="39" t="inlineStr"/>
      <c r="T461" s="39" t="inlineStr"/>
      <c r="U461" s="39" t="inlineStr"/>
    </row>
    <row r="462">
      <c r="A462" s="37" t="inlineStr">
        <is>
          <t>UTACSP_AMLE_201_v1</t>
        </is>
      </c>
      <c r="B462" s="38" t="inlineStr">
        <is>
          <t>What is the average time allowed (in days) to clear any transaction monitoring alerts?</t>
        </is>
      </c>
      <c r="C462" s="38" t="inlineStr">
        <is>
          <t>Further explanation of label not specified. Please refer to question text in label column.</t>
        </is>
      </c>
      <c r="D462" s="38" t="inlineStr">
        <is>
          <t>Ongoing monitoring (Transaction Scrutiny)</t>
        </is>
      </c>
      <c r="E462" s="38" t="inlineStr">
        <is>
          <t>Anti-Money Laundering - External</t>
        </is>
      </c>
      <c r="F462" s="38" t="b">
        <v>0</v>
      </c>
      <c r="G462" s="38" t="inlineStr">
        <is>
          <t>OR(UTACSP_AMLE_195="Combination of all", UTACSP_AMLE_195="Combination of pre-event and post-event", UTACSP_AMLE_195="Post-event", UTACSP_AMLE_195="Real-time")</t>
        </is>
      </c>
      <c r="H462" s="38" t="inlineStr">
        <is>
          <t>At least one of these conditions must be met: “Are customers' transactions monitored in real-time, pre-event, post-event, a combination of all, or a combination of pre-event and post-event?” (UTACSP_AMLE_195) is “Combination of all”; or “Are customers' transactions monitored in real-time, pre-event, post-event, a combination of all, or a combination of pre-event and post-event?” (UTACSP_AMLE_195) is “Combination of pre-event and post-event”; or “Are customers' transactions monitored in real-time, pre-event, post-event, a combination of all, or a combination of pre-event and post-event?” (UTACSP_AMLE_195) is “Post-event”; or “Are customers' transactions monitored in real-time, pre-event, post-event, a combination of all, or a combination of pre-event and post-event?” (UTACSP_AMLE_195) is “Real-time”</t>
        </is>
      </c>
      <c r="I462" s="38" t="inlineStr">
        <is>
          <t>Conditional</t>
        </is>
      </c>
      <c r="J462" s="38" t="inlineStr">
        <is>
          <t>number</t>
        </is>
      </c>
      <c r="K462" s="38" t="inlineStr"/>
      <c r="L462" s="38" t="inlineStr"/>
      <c r="M462" s="38" t="inlineStr"/>
      <c r="N462" s="38" t="inlineStr">
        <is>
          <t>5</t>
        </is>
      </c>
      <c r="O462" s="38" t="inlineStr">
        <is>
          <t>0</t>
        </is>
      </c>
      <c r="P462" s="38" t="inlineStr"/>
      <c r="Q462" s="38" t="inlineStr"/>
      <c r="R462" s="38" t="inlineStr"/>
      <c r="S462" s="38" t="inlineStr"/>
      <c r="T462" s="38" t="inlineStr"/>
      <c r="U462" s="38" t="inlineStr"/>
    </row>
    <row r="463">
      <c r="A463" s="26" t="inlineStr">
        <is>
          <t>UTACSP_AMLE_202_v1</t>
        </is>
      </c>
      <c r="B463" s="39" t="inlineStr">
        <is>
          <t>Please list the number of ML/FT related alerts generated as part of transaction monitoring during the prior calendar year.</t>
        </is>
      </c>
      <c r="C463" s="39" t="inlineStr">
        <is>
          <t>Further explanation of label not specified. Please refer to question text in label column.</t>
        </is>
      </c>
      <c r="D463" s="39" t="inlineStr">
        <is>
          <t>Ongoing monitoring (Transaction Scrutiny)</t>
        </is>
      </c>
      <c r="E463" s="39" t="inlineStr">
        <is>
          <t>Anti-Money Laundering - External</t>
        </is>
      </c>
      <c r="F463" s="39" t="b">
        <v>0</v>
      </c>
      <c r="G463" s="39" t="inlineStr">
        <is>
          <t>OR(UTACSP_AMLE_195="Combination of all", UTACSP_AMLE_195="Combination of pre-event and post-event", UTACSP_AMLE_195="Post-event", UTACSP_AMLE_195="Real-time")</t>
        </is>
      </c>
      <c r="H463" s="39" t="inlineStr">
        <is>
          <t>At least one of these conditions must be met: “Are customers' transactions monitored in real-time, pre-event, post-event, a combination of all, or a combination of pre-event and post-event?” (UTACSP_AMLE_195) is “Combination of all”; or “Are customers' transactions monitored in real-time, pre-event, post-event, a combination of all, or a combination of pre-event and post-event?” (UTACSP_AMLE_195) is “Combination of pre-event and post-event”; or “Are customers' transactions monitored in real-time, pre-event, post-event, a combination of all, or a combination of pre-event and post-event?” (UTACSP_AMLE_195) is “Post-event”; or “Are customers' transactions monitored in real-time, pre-event, post-event, a combination of all, or a combination of pre-event and post-event?” (UTACSP_AMLE_195) is “Real-time”</t>
        </is>
      </c>
      <c r="I463" s="39" t="inlineStr">
        <is>
          <t>Conditional</t>
        </is>
      </c>
      <c r="J463" s="39" t="inlineStr">
        <is>
          <t>integer</t>
        </is>
      </c>
      <c r="K463" s="39" t="inlineStr"/>
      <c r="L463" s="39" t="inlineStr"/>
      <c r="M463" s="39" t="inlineStr"/>
      <c r="N463" s="39" t="inlineStr">
        <is>
          <t>10</t>
        </is>
      </c>
      <c r="O463" s="39" t="inlineStr">
        <is>
          <t>0</t>
        </is>
      </c>
      <c r="P463" s="39" t="inlineStr"/>
      <c r="Q463" s="39" t="inlineStr"/>
      <c r="R463" s="39" t="inlineStr"/>
      <c r="S463" s="39" t="inlineStr"/>
      <c r="T463" s="39" t="inlineStr"/>
      <c r="U463" s="39" t="inlineStr"/>
    </row>
    <row r="464">
      <c r="A464" s="37" t="inlineStr">
        <is>
          <t>UTACSP_AMLE_203_v1</t>
        </is>
      </c>
      <c r="B464" s="38" t="inlineStr">
        <is>
          <t>How many transaction monitoring alerts were triggered last calendar year, but not yet closed by end of January of this calendar year?</t>
        </is>
      </c>
      <c r="C464" s="38" t="inlineStr">
        <is>
          <t>Further explanation of label not specified. Please refer to question text in label column.</t>
        </is>
      </c>
      <c r="D464" s="38" t="inlineStr">
        <is>
          <t>Ongoing monitoring (Transaction Scrutiny)</t>
        </is>
      </c>
      <c r="E464" s="38" t="inlineStr">
        <is>
          <t>Anti-Money Laundering - External</t>
        </is>
      </c>
      <c r="F464" s="38" t="b">
        <v>0</v>
      </c>
      <c r="G464" s="38" t="inlineStr">
        <is>
          <t>OR(UTACSP_AMLE_195="Combination of all", UTACSP_AMLE_195="Combination of pre-event and post-event", UTACSP_AMLE_195="Post-event", UTACSP_AMLE_195="Real-time")</t>
        </is>
      </c>
      <c r="H464" s="38" t="inlineStr">
        <is>
          <t>At least one of these conditions must be met: “Are customers' transactions monitored in real-time, pre-event, post-event, a combination of all, or a combination of pre-event and post-event?” (UTACSP_AMLE_195) is “Combination of all”; or “Are customers' transactions monitored in real-time, pre-event, post-event, a combination of all, or a combination of pre-event and post-event?” (UTACSP_AMLE_195) is “Combination of pre-event and post-event”; or “Are customers' transactions monitored in real-time, pre-event, post-event, a combination of all, or a combination of pre-event and post-event?” (UTACSP_AMLE_195) is “Post-event”; or “Are customers' transactions monitored in real-time, pre-event, post-event, a combination of all, or a combination of pre-event and post-event?” (UTACSP_AMLE_195) is “Real-time”</t>
        </is>
      </c>
      <c r="I464" s="38" t="inlineStr">
        <is>
          <t>Conditional</t>
        </is>
      </c>
      <c r="J464" s="38" t="inlineStr">
        <is>
          <t>integer</t>
        </is>
      </c>
      <c r="K464" s="38" t="inlineStr"/>
      <c r="L464" s="38" t="inlineStr"/>
      <c r="M464" s="38" t="inlineStr"/>
      <c r="N464" s="38" t="inlineStr">
        <is>
          <t>10</t>
        </is>
      </c>
      <c r="O464" s="38" t="inlineStr">
        <is>
          <t>0</t>
        </is>
      </c>
      <c r="P464" s="38" t="inlineStr"/>
      <c r="Q464" s="38" t="inlineStr"/>
      <c r="R464" s="38" t="inlineStr"/>
      <c r="S464" s="38" t="inlineStr"/>
      <c r="T464" s="38" t="inlineStr"/>
      <c r="U464" s="38" t="inlineStr"/>
    </row>
    <row r="465">
      <c r="A465" s="26" t="inlineStr">
        <is>
          <t>UTACSP_AMLE_204_v1</t>
        </is>
      </c>
      <c r="B465" s="39" t="inlineStr">
        <is>
          <t>Please explain transaction monitoring process in instances where your entity acted as, or arranged for another person to act as director of a company, a partner in a partnership or in a similar position as at end of the previous calendar year, and did not have access to customer's bank/payment accounts.</t>
        </is>
      </c>
      <c r="C465" s="39" t="inlineStr">
        <is>
          <t>Further explanation of label not specified. Please refer to question text in label column.</t>
        </is>
      </c>
      <c r="D465" s="39" t="inlineStr">
        <is>
          <t>Ongoing monitoring (Transaction Scrutiny)</t>
        </is>
      </c>
      <c r="E465" s="39" t="inlineStr">
        <is>
          <t>Anti-Money Laundering - External</t>
        </is>
      </c>
      <c r="F465" s="39" t="b">
        <v>1</v>
      </c>
      <c r="G465" s="39" t="inlineStr"/>
      <c r="H465" s="39" t="inlineStr">
        <is>
          <t>Always applicable</t>
        </is>
      </c>
      <c r="I465" s="39" t="inlineStr">
        <is>
          <t>Required</t>
        </is>
      </c>
      <c r="J465" s="39" t="inlineStr">
        <is>
          <t>string</t>
        </is>
      </c>
      <c r="K465" s="39" t="inlineStr"/>
      <c r="L465" s="39" t="inlineStr"/>
      <c r="M465" s="39" t="inlineStr"/>
      <c r="N465" s="39" t="inlineStr"/>
      <c r="O465" s="39" t="inlineStr"/>
      <c r="P465" s="39" t="inlineStr"/>
      <c r="Q465" s="39" t="inlineStr"/>
      <c r="R465" s="39" t="inlineStr"/>
      <c r="S465" s="39" t="inlineStr"/>
      <c r="T465" s="39" t="inlineStr"/>
      <c r="U465" s="39" t="inlineStr"/>
    </row>
    <row r="466">
      <c r="A466" s="37" t="inlineStr">
        <is>
          <t>UTACSP_AMLE_205_v1</t>
        </is>
      </c>
      <c r="B466" s="38" t="inlineStr">
        <is>
          <t>Please explain transaction monitoring process in instances where your entity acted as, or arranged for another person to act as director of a company, a partner in a partnership or in a similar position as at end of the previous calendar year, and did have access to customer's bank/payment accounts.</t>
        </is>
      </c>
      <c r="C466" s="38" t="inlineStr">
        <is>
          <t>Further explanation of label not specified. Please refer to question text in label column.</t>
        </is>
      </c>
      <c r="D466" s="38" t="inlineStr">
        <is>
          <t>Ongoing monitoring (Transaction Scrutiny)</t>
        </is>
      </c>
      <c r="E466" s="38" t="inlineStr">
        <is>
          <t>Anti-Money Laundering - External</t>
        </is>
      </c>
      <c r="F466" s="38" t="b">
        <v>1</v>
      </c>
      <c r="G466" s="38" t="inlineStr"/>
      <c r="H466" s="38" t="inlineStr">
        <is>
          <t>Always applicable</t>
        </is>
      </c>
      <c r="I466" s="38" t="inlineStr">
        <is>
          <t>Required</t>
        </is>
      </c>
      <c r="J466" s="38" t="inlineStr">
        <is>
          <t>string</t>
        </is>
      </c>
      <c r="K466" s="38" t="inlineStr"/>
      <c r="L466" s="38" t="inlineStr"/>
      <c r="M466" s="38" t="inlineStr"/>
      <c r="N466" s="38" t="inlineStr"/>
      <c r="O466" s="38" t="inlineStr"/>
      <c r="P466" s="38" t="inlineStr"/>
      <c r="Q466" s="38" t="inlineStr"/>
      <c r="R466" s="38" t="inlineStr"/>
      <c r="S466" s="38" t="inlineStr"/>
      <c r="T466" s="38" t="inlineStr"/>
      <c r="U466" s="38" t="inlineStr"/>
    </row>
    <row r="467">
      <c r="A467" s="26" t="inlineStr">
        <is>
          <t>UTACSP_AMLE_206_v1</t>
        </is>
      </c>
      <c r="B467" s="39" t="inlineStr">
        <is>
          <t>Please provide the total number of customers who had and/or have assets frozen, confiscated or seized (due to AML/CFT considerations)?</t>
        </is>
      </c>
      <c r="C467" s="39" t="inlineStr">
        <is>
          <t>Further explanation of label not specified. Please refer to question text in label column.</t>
        </is>
      </c>
      <c r="D467" s="39" t="inlineStr">
        <is>
          <t>Ongoing monitoring (Transaction Scrutiny)</t>
        </is>
      </c>
      <c r="E467" s="39" t="inlineStr">
        <is>
          <t>Anti-Money Laundering - External</t>
        </is>
      </c>
      <c r="F467" s="39" t="b">
        <v>1</v>
      </c>
      <c r="G467" s="39" t="inlineStr"/>
      <c r="H467" s="39" t="inlineStr">
        <is>
          <t>Always applicable</t>
        </is>
      </c>
      <c r="I467" s="39" t="inlineStr">
        <is>
          <t>Required</t>
        </is>
      </c>
      <c r="J467" s="39" t="inlineStr">
        <is>
          <t>integer</t>
        </is>
      </c>
      <c r="K467" s="39" t="inlineStr"/>
      <c r="L467" s="39" t="inlineStr"/>
      <c r="M467" s="39" t="inlineStr"/>
      <c r="N467" s="39" t="inlineStr">
        <is>
          <t>10</t>
        </is>
      </c>
      <c r="O467" s="39" t="inlineStr">
        <is>
          <t>0</t>
        </is>
      </c>
      <c r="P467" s="39" t="inlineStr"/>
      <c r="Q467" s="39" t="inlineStr"/>
      <c r="R467" s="39" t="inlineStr"/>
      <c r="S467" s="39" t="inlineStr"/>
      <c r="T467" s="39" t="inlineStr"/>
      <c r="U467" s="39" t="inlineStr"/>
    </row>
  </sheetData>
  <autoFilter ref="A1:U467"/>
  <hyperlinks>
    <hyperlink xmlns:r="http://schemas.openxmlformats.org/officeDocument/2006/relationships" ref="A2" r:id="rId1"/>
    <hyperlink xmlns:r="http://schemas.openxmlformats.org/officeDocument/2006/relationships" ref="A3" r:id="rId2"/>
    <hyperlink xmlns:r="http://schemas.openxmlformats.org/officeDocument/2006/relationships" ref="A4" r:id="rId3"/>
    <hyperlink xmlns:r="http://schemas.openxmlformats.org/officeDocument/2006/relationships" ref="A5" r:id="rId4"/>
    <hyperlink xmlns:r="http://schemas.openxmlformats.org/officeDocument/2006/relationships" ref="A6" r:id="rId5"/>
    <hyperlink xmlns:r="http://schemas.openxmlformats.org/officeDocument/2006/relationships" ref="A7" r:id="rId6"/>
    <hyperlink xmlns:r="http://schemas.openxmlformats.org/officeDocument/2006/relationships" ref="A8" r:id="rId7"/>
    <hyperlink xmlns:r="http://schemas.openxmlformats.org/officeDocument/2006/relationships" ref="A9" r:id="rId8"/>
    <hyperlink xmlns:r="http://schemas.openxmlformats.org/officeDocument/2006/relationships" ref="A10" r:id="rId9"/>
    <hyperlink xmlns:r="http://schemas.openxmlformats.org/officeDocument/2006/relationships" ref="A11" r:id="rId10"/>
    <hyperlink xmlns:r="http://schemas.openxmlformats.org/officeDocument/2006/relationships" ref="A12" r:id="rId11"/>
    <hyperlink xmlns:r="http://schemas.openxmlformats.org/officeDocument/2006/relationships" ref="A13" r:id="rId12"/>
    <hyperlink xmlns:r="http://schemas.openxmlformats.org/officeDocument/2006/relationships" ref="A14" r:id="rId13"/>
    <hyperlink xmlns:r="http://schemas.openxmlformats.org/officeDocument/2006/relationships" ref="A15" r:id="rId14"/>
    <hyperlink xmlns:r="http://schemas.openxmlformats.org/officeDocument/2006/relationships" ref="A16" r:id="rId15"/>
    <hyperlink xmlns:r="http://schemas.openxmlformats.org/officeDocument/2006/relationships" ref="A17" r:id="rId16"/>
    <hyperlink xmlns:r="http://schemas.openxmlformats.org/officeDocument/2006/relationships" ref="A18" r:id="rId17"/>
    <hyperlink xmlns:r="http://schemas.openxmlformats.org/officeDocument/2006/relationships" ref="A19" r:id="rId18"/>
    <hyperlink xmlns:r="http://schemas.openxmlformats.org/officeDocument/2006/relationships" ref="A20" r:id="rId19"/>
    <hyperlink xmlns:r="http://schemas.openxmlformats.org/officeDocument/2006/relationships" ref="A21" r:id="rId20"/>
    <hyperlink xmlns:r="http://schemas.openxmlformats.org/officeDocument/2006/relationships" ref="A22" r:id="rId21"/>
    <hyperlink xmlns:r="http://schemas.openxmlformats.org/officeDocument/2006/relationships" ref="A23" r:id="rId22"/>
    <hyperlink xmlns:r="http://schemas.openxmlformats.org/officeDocument/2006/relationships" ref="A24" r:id="rId23"/>
    <hyperlink xmlns:r="http://schemas.openxmlformats.org/officeDocument/2006/relationships" ref="A25" r:id="rId24"/>
    <hyperlink xmlns:r="http://schemas.openxmlformats.org/officeDocument/2006/relationships" ref="A26" r:id="rId25"/>
    <hyperlink xmlns:r="http://schemas.openxmlformats.org/officeDocument/2006/relationships" ref="A27" r:id="rId26"/>
    <hyperlink xmlns:r="http://schemas.openxmlformats.org/officeDocument/2006/relationships" ref="A28" r:id="rId27"/>
    <hyperlink xmlns:r="http://schemas.openxmlformats.org/officeDocument/2006/relationships" ref="A29" r:id="rId28"/>
    <hyperlink xmlns:r="http://schemas.openxmlformats.org/officeDocument/2006/relationships" ref="A30" r:id="rId29"/>
    <hyperlink xmlns:r="http://schemas.openxmlformats.org/officeDocument/2006/relationships" ref="A31" r:id="rId30"/>
    <hyperlink xmlns:r="http://schemas.openxmlformats.org/officeDocument/2006/relationships" ref="A32" r:id="rId31"/>
    <hyperlink xmlns:r="http://schemas.openxmlformats.org/officeDocument/2006/relationships" ref="A33" r:id="rId32"/>
    <hyperlink xmlns:r="http://schemas.openxmlformats.org/officeDocument/2006/relationships" ref="A34" r:id="rId33"/>
    <hyperlink xmlns:r="http://schemas.openxmlformats.org/officeDocument/2006/relationships" ref="A35" r:id="rId34"/>
    <hyperlink xmlns:r="http://schemas.openxmlformats.org/officeDocument/2006/relationships" ref="A36" r:id="rId35"/>
    <hyperlink xmlns:r="http://schemas.openxmlformats.org/officeDocument/2006/relationships" ref="A37" r:id="rId36"/>
    <hyperlink xmlns:r="http://schemas.openxmlformats.org/officeDocument/2006/relationships" ref="A38" r:id="rId37"/>
    <hyperlink xmlns:r="http://schemas.openxmlformats.org/officeDocument/2006/relationships" ref="A39" r:id="rId38"/>
    <hyperlink xmlns:r="http://schemas.openxmlformats.org/officeDocument/2006/relationships" ref="A40" r:id="rId39"/>
    <hyperlink xmlns:r="http://schemas.openxmlformats.org/officeDocument/2006/relationships" ref="A41" r:id="rId40"/>
    <hyperlink xmlns:r="http://schemas.openxmlformats.org/officeDocument/2006/relationships" ref="A42" r:id="rId41"/>
    <hyperlink xmlns:r="http://schemas.openxmlformats.org/officeDocument/2006/relationships" ref="A43" r:id="rId42"/>
    <hyperlink xmlns:r="http://schemas.openxmlformats.org/officeDocument/2006/relationships" ref="A44" r:id="rId43"/>
    <hyperlink xmlns:r="http://schemas.openxmlformats.org/officeDocument/2006/relationships" ref="A45" r:id="rId44"/>
    <hyperlink xmlns:r="http://schemas.openxmlformats.org/officeDocument/2006/relationships" ref="A46" r:id="rId45"/>
    <hyperlink xmlns:r="http://schemas.openxmlformats.org/officeDocument/2006/relationships" ref="A47" r:id="rId46"/>
    <hyperlink xmlns:r="http://schemas.openxmlformats.org/officeDocument/2006/relationships" ref="A48" r:id="rId47"/>
    <hyperlink xmlns:r="http://schemas.openxmlformats.org/officeDocument/2006/relationships" ref="A49" r:id="rId48"/>
    <hyperlink xmlns:r="http://schemas.openxmlformats.org/officeDocument/2006/relationships" ref="A50" r:id="rId49"/>
    <hyperlink xmlns:r="http://schemas.openxmlformats.org/officeDocument/2006/relationships" ref="A51" r:id="rId50"/>
    <hyperlink xmlns:r="http://schemas.openxmlformats.org/officeDocument/2006/relationships" ref="A52" r:id="rId51"/>
    <hyperlink xmlns:r="http://schemas.openxmlformats.org/officeDocument/2006/relationships" ref="A53" r:id="rId52"/>
    <hyperlink xmlns:r="http://schemas.openxmlformats.org/officeDocument/2006/relationships" ref="A54" r:id="rId53"/>
    <hyperlink xmlns:r="http://schemas.openxmlformats.org/officeDocument/2006/relationships" ref="A55" r:id="rId54"/>
    <hyperlink xmlns:r="http://schemas.openxmlformats.org/officeDocument/2006/relationships" ref="A56" r:id="rId55"/>
    <hyperlink xmlns:r="http://schemas.openxmlformats.org/officeDocument/2006/relationships" ref="A57" r:id="rId56"/>
    <hyperlink xmlns:r="http://schemas.openxmlformats.org/officeDocument/2006/relationships" ref="A58" r:id="rId57"/>
    <hyperlink xmlns:r="http://schemas.openxmlformats.org/officeDocument/2006/relationships" ref="A59" r:id="rId58"/>
    <hyperlink xmlns:r="http://schemas.openxmlformats.org/officeDocument/2006/relationships" ref="A60" r:id="rId59"/>
    <hyperlink xmlns:r="http://schemas.openxmlformats.org/officeDocument/2006/relationships" ref="A61" r:id="rId60"/>
    <hyperlink xmlns:r="http://schemas.openxmlformats.org/officeDocument/2006/relationships" ref="A62" r:id="rId61"/>
    <hyperlink xmlns:r="http://schemas.openxmlformats.org/officeDocument/2006/relationships" ref="A63" r:id="rId62"/>
    <hyperlink xmlns:r="http://schemas.openxmlformats.org/officeDocument/2006/relationships" ref="A64" r:id="rId63"/>
    <hyperlink xmlns:r="http://schemas.openxmlformats.org/officeDocument/2006/relationships" ref="A65" r:id="rId64"/>
    <hyperlink xmlns:r="http://schemas.openxmlformats.org/officeDocument/2006/relationships" ref="A66" r:id="rId65"/>
    <hyperlink xmlns:r="http://schemas.openxmlformats.org/officeDocument/2006/relationships" ref="A67" r:id="rId66"/>
    <hyperlink xmlns:r="http://schemas.openxmlformats.org/officeDocument/2006/relationships" ref="A68" r:id="rId67"/>
    <hyperlink xmlns:r="http://schemas.openxmlformats.org/officeDocument/2006/relationships" ref="A69" r:id="rId68"/>
    <hyperlink xmlns:r="http://schemas.openxmlformats.org/officeDocument/2006/relationships" ref="A70" r:id="rId69"/>
    <hyperlink xmlns:r="http://schemas.openxmlformats.org/officeDocument/2006/relationships" ref="A71" r:id="rId70"/>
    <hyperlink xmlns:r="http://schemas.openxmlformats.org/officeDocument/2006/relationships" ref="A72" r:id="rId71"/>
    <hyperlink xmlns:r="http://schemas.openxmlformats.org/officeDocument/2006/relationships" ref="A73" r:id="rId72"/>
    <hyperlink xmlns:r="http://schemas.openxmlformats.org/officeDocument/2006/relationships" ref="A74" r:id="rId73"/>
    <hyperlink xmlns:r="http://schemas.openxmlformats.org/officeDocument/2006/relationships" ref="A75" r:id="rId74"/>
    <hyperlink xmlns:r="http://schemas.openxmlformats.org/officeDocument/2006/relationships" ref="A76" r:id="rId75"/>
    <hyperlink xmlns:r="http://schemas.openxmlformats.org/officeDocument/2006/relationships" ref="A77" r:id="rId76"/>
    <hyperlink xmlns:r="http://schemas.openxmlformats.org/officeDocument/2006/relationships" ref="A78" r:id="rId77"/>
    <hyperlink xmlns:r="http://schemas.openxmlformats.org/officeDocument/2006/relationships" ref="A79" r:id="rId78"/>
    <hyperlink xmlns:r="http://schemas.openxmlformats.org/officeDocument/2006/relationships" ref="A80" r:id="rId79"/>
    <hyperlink xmlns:r="http://schemas.openxmlformats.org/officeDocument/2006/relationships" ref="A81" r:id="rId80"/>
    <hyperlink xmlns:r="http://schemas.openxmlformats.org/officeDocument/2006/relationships" ref="A82" r:id="rId81"/>
    <hyperlink xmlns:r="http://schemas.openxmlformats.org/officeDocument/2006/relationships" ref="A83" r:id="rId82"/>
    <hyperlink xmlns:r="http://schemas.openxmlformats.org/officeDocument/2006/relationships" ref="A84" r:id="rId83"/>
    <hyperlink xmlns:r="http://schemas.openxmlformats.org/officeDocument/2006/relationships" ref="A85" r:id="rId84"/>
    <hyperlink xmlns:r="http://schemas.openxmlformats.org/officeDocument/2006/relationships" ref="A86" r:id="rId85"/>
    <hyperlink xmlns:r="http://schemas.openxmlformats.org/officeDocument/2006/relationships" ref="A87" r:id="rId86"/>
    <hyperlink xmlns:r="http://schemas.openxmlformats.org/officeDocument/2006/relationships" ref="A88" r:id="rId87"/>
    <hyperlink xmlns:r="http://schemas.openxmlformats.org/officeDocument/2006/relationships" ref="A89" r:id="rId88"/>
    <hyperlink xmlns:r="http://schemas.openxmlformats.org/officeDocument/2006/relationships" ref="A90" r:id="rId89"/>
    <hyperlink xmlns:r="http://schemas.openxmlformats.org/officeDocument/2006/relationships" ref="A91" r:id="rId90"/>
    <hyperlink xmlns:r="http://schemas.openxmlformats.org/officeDocument/2006/relationships" ref="A92" r:id="rId91"/>
    <hyperlink xmlns:r="http://schemas.openxmlformats.org/officeDocument/2006/relationships" ref="A93" r:id="rId92"/>
    <hyperlink xmlns:r="http://schemas.openxmlformats.org/officeDocument/2006/relationships" ref="A94" r:id="rId93"/>
    <hyperlink xmlns:r="http://schemas.openxmlformats.org/officeDocument/2006/relationships" ref="A95" r:id="rId94"/>
    <hyperlink xmlns:r="http://schemas.openxmlformats.org/officeDocument/2006/relationships" ref="A96" r:id="rId95"/>
    <hyperlink xmlns:r="http://schemas.openxmlformats.org/officeDocument/2006/relationships" ref="A97" r:id="rId96"/>
    <hyperlink xmlns:r="http://schemas.openxmlformats.org/officeDocument/2006/relationships" ref="A98" r:id="rId97"/>
    <hyperlink xmlns:r="http://schemas.openxmlformats.org/officeDocument/2006/relationships" ref="A99" r:id="rId98"/>
    <hyperlink xmlns:r="http://schemas.openxmlformats.org/officeDocument/2006/relationships" ref="A100" r:id="rId99"/>
    <hyperlink xmlns:r="http://schemas.openxmlformats.org/officeDocument/2006/relationships" ref="A101" r:id="rId100"/>
    <hyperlink xmlns:r="http://schemas.openxmlformats.org/officeDocument/2006/relationships" ref="A102" r:id="rId101"/>
    <hyperlink xmlns:r="http://schemas.openxmlformats.org/officeDocument/2006/relationships" ref="A103" r:id="rId102"/>
    <hyperlink xmlns:r="http://schemas.openxmlformats.org/officeDocument/2006/relationships" ref="A104" r:id="rId103"/>
    <hyperlink xmlns:r="http://schemas.openxmlformats.org/officeDocument/2006/relationships" ref="A105" r:id="rId104"/>
    <hyperlink xmlns:r="http://schemas.openxmlformats.org/officeDocument/2006/relationships" ref="A106" r:id="rId105"/>
    <hyperlink xmlns:r="http://schemas.openxmlformats.org/officeDocument/2006/relationships" ref="A107" r:id="rId106"/>
    <hyperlink xmlns:r="http://schemas.openxmlformats.org/officeDocument/2006/relationships" ref="A108" r:id="rId107"/>
    <hyperlink xmlns:r="http://schemas.openxmlformats.org/officeDocument/2006/relationships" ref="A109" r:id="rId108"/>
    <hyperlink xmlns:r="http://schemas.openxmlformats.org/officeDocument/2006/relationships" ref="A110" r:id="rId109"/>
    <hyperlink xmlns:r="http://schemas.openxmlformats.org/officeDocument/2006/relationships" ref="A111" r:id="rId110"/>
    <hyperlink xmlns:r="http://schemas.openxmlformats.org/officeDocument/2006/relationships" ref="A112" r:id="rId111"/>
    <hyperlink xmlns:r="http://schemas.openxmlformats.org/officeDocument/2006/relationships" ref="A113" r:id="rId112"/>
    <hyperlink xmlns:r="http://schemas.openxmlformats.org/officeDocument/2006/relationships" ref="A114" r:id="rId113"/>
    <hyperlink xmlns:r="http://schemas.openxmlformats.org/officeDocument/2006/relationships" ref="A115" r:id="rId114"/>
    <hyperlink xmlns:r="http://schemas.openxmlformats.org/officeDocument/2006/relationships" ref="A116" r:id="rId115"/>
    <hyperlink xmlns:r="http://schemas.openxmlformats.org/officeDocument/2006/relationships" ref="A117" r:id="rId116"/>
    <hyperlink xmlns:r="http://schemas.openxmlformats.org/officeDocument/2006/relationships" ref="A118" r:id="rId117"/>
    <hyperlink xmlns:r="http://schemas.openxmlformats.org/officeDocument/2006/relationships" ref="A119" r:id="rId118"/>
    <hyperlink xmlns:r="http://schemas.openxmlformats.org/officeDocument/2006/relationships" ref="A120" r:id="rId119"/>
    <hyperlink xmlns:r="http://schemas.openxmlformats.org/officeDocument/2006/relationships" ref="A121" r:id="rId120"/>
    <hyperlink xmlns:r="http://schemas.openxmlformats.org/officeDocument/2006/relationships" ref="A122" r:id="rId121"/>
    <hyperlink xmlns:r="http://schemas.openxmlformats.org/officeDocument/2006/relationships" ref="A123" r:id="rId122"/>
    <hyperlink xmlns:r="http://schemas.openxmlformats.org/officeDocument/2006/relationships" ref="A124" r:id="rId123"/>
    <hyperlink xmlns:r="http://schemas.openxmlformats.org/officeDocument/2006/relationships" ref="A125" r:id="rId124"/>
    <hyperlink xmlns:r="http://schemas.openxmlformats.org/officeDocument/2006/relationships" ref="A126" r:id="rId125"/>
    <hyperlink xmlns:r="http://schemas.openxmlformats.org/officeDocument/2006/relationships" ref="A127" r:id="rId126"/>
    <hyperlink xmlns:r="http://schemas.openxmlformats.org/officeDocument/2006/relationships" ref="A128" r:id="rId127"/>
    <hyperlink xmlns:r="http://schemas.openxmlformats.org/officeDocument/2006/relationships" ref="A129" r:id="rId128"/>
    <hyperlink xmlns:r="http://schemas.openxmlformats.org/officeDocument/2006/relationships" ref="A130" r:id="rId129"/>
    <hyperlink xmlns:r="http://schemas.openxmlformats.org/officeDocument/2006/relationships" ref="A131" r:id="rId130"/>
    <hyperlink xmlns:r="http://schemas.openxmlformats.org/officeDocument/2006/relationships" ref="A132" r:id="rId131"/>
    <hyperlink xmlns:r="http://schemas.openxmlformats.org/officeDocument/2006/relationships" ref="A133" r:id="rId132"/>
    <hyperlink xmlns:r="http://schemas.openxmlformats.org/officeDocument/2006/relationships" ref="A134" r:id="rId133"/>
    <hyperlink xmlns:r="http://schemas.openxmlformats.org/officeDocument/2006/relationships" ref="A135" r:id="rId134"/>
    <hyperlink xmlns:r="http://schemas.openxmlformats.org/officeDocument/2006/relationships" ref="A136" r:id="rId135"/>
    <hyperlink xmlns:r="http://schemas.openxmlformats.org/officeDocument/2006/relationships" ref="A137" r:id="rId136"/>
    <hyperlink xmlns:r="http://schemas.openxmlformats.org/officeDocument/2006/relationships" ref="A138" r:id="rId137"/>
    <hyperlink xmlns:r="http://schemas.openxmlformats.org/officeDocument/2006/relationships" ref="A139" r:id="rId138"/>
    <hyperlink xmlns:r="http://schemas.openxmlformats.org/officeDocument/2006/relationships" ref="A140" r:id="rId139"/>
    <hyperlink xmlns:r="http://schemas.openxmlformats.org/officeDocument/2006/relationships" ref="A141" r:id="rId140"/>
    <hyperlink xmlns:r="http://schemas.openxmlformats.org/officeDocument/2006/relationships" ref="A142" r:id="rId141"/>
    <hyperlink xmlns:r="http://schemas.openxmlformats.org/officeDocument/2006/relationships" ref="A143" r:id="rId142"/>
    <hyperlink xmlns:r="http://schemas.openxmlformats.org/officeDocument/2006/relationships" ref="A144" r:id="rId143"/>
    <hyperlink xmlns:r="http://schemas.openxmlformats.org/officeDocument/2006/relationships" ref="A145" r:id="rId144"/>
    <hyperlink xmlns:r="http://schemas.openxmlformats.org/officeDocument/2006/relationships" ref="A146" r:id="rId145"/>
    <hyperlink xmlns:r="http://schemas.openxmlformats.org/officeDocument/2006/relationships" ref="A147" r:id="rId146"/>
    <hyperlink xmlns:r="http://schemas.openxmlformats.org/officeDocument/2006/relationships" ref="A148" r:id="rId147"/>
    <hyperlink xmlns:r="http://schemas.openxmlformats.org/officeDocument/2006/relationships" ref="A149" r:id="rId148"/>
    <hyperlink xmlns:r="http://schemas.openxmlformats.org/officeDocument/2006/relationships" ref="A150" r:id="rId149"/>
    <hyperlink xmlns:r="http://schemas.openxmlformats.org/officeDocument/2006/relationships" ref="A151" r:id="rId150"/>
    <hyperlink xmlns:r="http://schemas.openxmlformats.org/officeDocument/2006/relationships" ref="A152" r:id="rId151"/>
    <hyperlink xmlns:r="http://schemas.openxmlformats.org/officeDocument/2006/relationships" ref="A153" r:id="rId152"/>
    <hyperlink xmlns:r="http://schemas.openxmlformats.org/officeDocument/2006/relationships" ref="A154" r:id="rId153"/>
    <hyperlink xmlns:r="http://schemas.openxmlformats.org/officeDocument/2006/relationships" ref="A155" r:id="rId154"/>
    <hyperlink xmlns:r="http://schemas.openxmlformats.org/officeDocument/2006/relationships" ref="A156" r:id="rId155"/>
    <hyperlink xmlns:r="http://schemas.openxmlformats.org/officeDocument/2006/relationships" ref="A157" r:id="rId156"/>
    <hyperlink xmlns:r="http://schemas.openxmlformats.org/officeDocument/2006/relationships" ref="A158" r:id="rId157"/>
    <hyperlink xmlns:r="http://schemas.openxmlformats.org/officeDocument/2006/relationships" ref="A159" r:id="rId158"/>
    <hyperlink xmlns:r="http://schemas.openxmlformats.org/officeDocument/2006/relationships" ref="A160" r:id="rId159"/>
    <hyperlink xmlns:r="http://schemas.openxmlformats.org/officeDocument/2006/relationships" ref="A161" r:id="rId160"/>
    <hyperlink xmlns:r="http://schemas.openxmlformats.org/officeDocument/2006/relationships" ref="A162" r:id="rId161"/>
    <hyperlink xmlns:r="http://schemas.openxmlformats.org/officeDocument/2006/relationships" ref="A163" r:id="rId162"/>
    <hyperlink xmlns:r="http://schemas.openxmlformats.org/officeDocument/2006/relationships" ref="A164" r:id="rId163"/>
    <hyperlink xmlns:r="http://schemas.openxmlformats.org/officeDocument/2006/relationships" ref="A165" r:id="rId164"/>
    <hyperlink xmlns:r="http://schemas.openxmlformats.org/officeDocument/2006/relationships" ref="A166" r:id="rId165"/>
    <hyperlink xmlns:r="http://schemas.openxmlformats.org/officeDocument/2006/relationships" ref="A167" r:id="rId166"/>
    <hyperlink xmlns:r="http://schemas.openxmlformats.org/officeDocument/2006/relationships" ref="A168" r:id="rId167"/>
    <hyperlink xmlns:r="http://schemas.openxmlformats.org/officeDocument/2006/relationships" ref="A169" r:id="rId168"/>
    <hyperlink xmlns:r="http://schemas.openxmlformats.org/officeDocument/2006/relationships" ref="A170" r:id="rId169"/>
    <hyperlink xmlns:r="http://schemas.openxmlformats.org/officeDocument/2006/relationships" ref="A171" r:id="rId170"/>
    <hyperlink xmlns:r="http://schemas.openxmlformats.org/officeDocument/2006/relationships" ref="A172" r:id="rId171"/>
    <hyperlink xmlns:r="http://schemas.openxmlformats.org/officeDocument/2006/relationships" ref="A173" r:id="rId172"/>
    <hyperlink xmlns:r="http://schemas.openxmlformats.org/officeDocument/2006/relationships" ref="A174" r:id="rId173"/>
    <hyperlink xmlns:r="http://schemas.openxmlformats.org/officeDocument/2006/relationships" ref="A175" r:id="rId174"/>
    <hyperlink xmlns:r="http://schemas.openxmlformats.org/officeDocument/2006/relationships" ref="A176" r:id="rId175"/>
    <hyperlink xmlns:r="http://schemas.openxmlformats.org/officeDocument/2006/relationships" ref="A177" r:id="rId176"/>
    <hyperlink xmlns:r="http://schemas.openxmlformats.org/officeDocument/2006/relationships" ref="A178" r:id="rId177"/>
    <hyperlink xmlns:r="http://schemas.openxmlformats.org/officeDocument/2006/relationships" ref="A179" r:id="rId178"/>
    <hyperlink xmlns:r="http://schemas.openxmlformats.org/officeDocument/2006/relationships" ref="A180" r:id="rId179"/>
    <hyperlink xmlns:r="http://schemas.openxmlformats.org/officeDocument/2006/relationships" ref="A181" r:id="rId180"/>
    <hyperlink xmlns:r="http://schemas.openxmlformats.org/officeDocument/2006/relationships" ref="A182" r:id="rId181"/>
    <hyperlink xmlns:r="http://schemas.openxmlformats.org/officeDocument/2006/relationships" ref="A183" r:id="rId182"/>
    <hyperlink xmlns:r="http://schemas.openxmlformats.org/officeDocument/2006/relationships" ref="A184" r:id="rId183"/>
    <hyperlink xmlns:r="http://schemas.openxmlformats.org/officeDocument/2006/relationships" ref="A185" r:id="rId184"/>
    <hyperlink xmlns:r="http://schemas.openxmlformats.org/officeDocument/2006/relationships" ref="A186" r:id="rId185"/>
    <hyperlink xmlns:r="http://schemas.openxmlformats.org/officeDocument/2006/relationships" ref="A187" r:id="rId186"/>
    <hyperlink xmlns:r="http://schemas.openxmlformats.org/officeDocument/2006/relationships" ref="A188" r:id="rId187"/>
    <hyperlink xmlns:r="http://schemas.openxmlformats.org/officeDocument/2006/relationships" ref="A189" r:id="rId188"/>
    <hyperlink xmlns:r="http://schemas.openxmlformats.org/officeDocument/2006/relationships" ref="A190" r:id="rId189"/>
    <hyperlink xmlns:r="http://schemas.openxmlformats.org/officeDocument/2006/relationships" ref="A191" r:id="rId190"/>
    <hyperlink xmlns:r="http://schemas.openxmlformats.org/officeDocument/2006/relationships" ref="A192" r:id="rId191"/>
    <hyperlink xmlns:r="http://schemas.openxmlformats.org/officeDocument/2006/relationships" ref="A193" r:id="rId192"/>
    <hyperlink xmlns:r="http://schemas.openxmlformats.org/officeDocument/2006/relationships" ref="A194" r:id="rId193"/>
    <hyperlink xmlns:r="http://schemas.openxmlformats.org/officeDocument/2006/relationships" ref="A195" r:id="rId194"/>
    <hyperlink xmlns:r="http://schemas.openxmlformats.org/officeDocument/2006/relationships" ref="A196" r:id="rId195"/>
    <hyperlink xmlns:r="http://schemas.openxmlformats.org/officeDocument/2006/relationships" ref="A197" r:id="rId196"/>
    <hyperlink xmlns:r="http://schemas.openxmlformats.org/officeDocument/2006/relationships" ref="A198" r:id="rId197"/>
    <hyperlink xmlns:r="http://schemas.openxmlformats.org/officeDocument/2006/relationships" ref="A199" r:id="rId198"/>
    <hyperlink xmlns:r="http://schemas.openxmlformats.org/officeDocument/2006/relationships" ref="A200" r:id="rId199"/>
    <hyperlink xmlns:r="http://schemas.openxmlformats.org/officeDocument/2006/relationships" ref="A201" r:id="rId200"/>
    <hyperlink xmlns:r="http://schemas.openxmlformats.org/officeDocument/2006/relationships" ref="A202" r:id="rId201"/>
    <hyperlink xmlns:r="http://schemas.openxmlformats.org/officeDocument/2006/relationships" ref="A203" r:id="rId202"/>
    <hyperlink xmlns:r="http://schemas.openxmlformats.org/officeDocument/2006/relationships" ref="A204" r:id="rId203"/>
    <hyperlink xmlns:r="http://schemas.openxmlformats.org/officeDocument/2006/relationships" ref="A205" r:id="rId204"/>
    <hyperlink xmlns:r="http://schemas.openxmlformats.org/officeDocument/2006/relationships" ref="A206" r:id="rId205"/>
    <hyperlink xmlns:r="http://schemas.openxmlformats.org/officeDocument/2006/relationships" ref="A207" r:id="rId206"/>
    <hyperlink xmlns:r="http://schemas.openxmlformats.org/officeDocument/2006/relationships" ref="A208" r:id="rId207"/>
    <hyperlink xmlns:r="http://schemas.openxmlformats.org/officeDocument/2006/relationships" ref="A209" r:id="rId208"/>
    <hyperlink xmlns:r="http://schemas.openxmlformats.org/officeDocument/2006/relationships" ref="A210" r:id="rId209"/>
    <hyperlink xmlns:r="http://schemas.openxmlformats.org/officeDocument/2006/relationships" ref="A211" r:id="rId210"/>
    <hyperlink xmlns:r="http://schemas.openxmlformats.org/officeDocument/2006/relationships" ref="A212" r:id="rId211"/>
    <hyperlink xmlns:r="http://schemas.openxmlformats.org/officeDocument/2006/relationships" ref="A213" r:id="rId212"/>
    <hyperlink xmlns:r="http://schemas.openxmlformats.org/officeDocument/2006/relationships" ref="A214" r:id="rId213"/>
    <hyperlink xmlns:r="http://schemas.openxmlformats.org/officeDocument/2006/relationships" ref="A215" r:id="rId214"/>
    <hyperlink xmlns:r="http://schemas.openxmlformats.org/officeDocument/2006/relationships" ref="A216" r:id="rId215"/>
    <hyperlink xmlns:r="http://schemas.openxmlformats.org/officeDocument/2006/relationships" ref="A217" r:id="rId216"/>
    <hyperlink xmlns:r="http://schemas.openxmlformats.org/officeDocument/2006/relationships" ref="A218" r:id="rId217"/>
    <hyperlink xmlns:r="http://schemas.openxmlformats.org/officeDocument/2006/relationships" ref="A219" r:id="rId218"/>
    <hyperlink xmlns:r="http://schemas.openxmlformats.org/officeDocument/2006/relationships" ref="A220" r:id="rId219"/>
    <hyperlink xmlns:r="http://schemas.openxmlformats.org/officeDocument/2006/relationships" ref="A221" r:id="rId220"/>
    <hyperlink xmlns:r="http://schemas.openxmlformats.org/officeDocument/2006/relationships" ref="A222" r:id="rId221"/>
    <hyperlink xmlns:r="http://schemas.openxmlformats.org/officeDocument/2006/relationships" ref="A223" r:id="rId222"/>
    <hyperlink xmlns:r="http://schemas.openxmlformats.org/officeDocument/2006/relationships" ref="A224" r:id="rId223"/>
    <hyperlink xmlns:r="http://schemas.openxmlformats.org/officeDocument/2006/relationships" ref="A225" r:id="rId224"/>
    <hyperlink xmlns:r="http://schemas.openxmlformats.org/officeDocument/2006/relationships" ref="A226" r:id="rId225"/>
    <hyperlink xmlns:r="http://schemas.openxmlformats.org/officeDocument/2006/relationships" ref="A227" r:id="rId226"/>
    <hyperlink xmlns:r="http://schemas.openxmlformats.org/officeDocument/2006/relationships" ref="A228" r:id="rId227"/>
    <hyperlink xmlns:r="http://schemas.openxmlformats.org/officeDocument/2006/relationships" ref="A229" r:id="rId228"/>
    <hyperlink xmlns:r="http://schemas.openxmlformats.org/officeDocument/2006/relationships" ref="A230" r:id="rId229"/>
    <hyperlink xmlns:r="http://schemas.openxmlformats.org/officeDocument/2006/relationships" ref="A231" r:id="rId230"/>
    <hyperlink xmlns:r="http://schemas.openxmlformats.org/officeDocument/2006/relationships" ref="A232" r:id="rId231"/>
    <hyperlink xmlns:r="http://schemas.openxmlformats.org/officeDocument/2006/relationships" ref="A233" r:id="rId232"/>
    <hyperlink xmlns:r="http://schemas.openxmlformats.org/officeDocument/2006/relationships" ref="A234" r:id="rId233"/>
    <hyperlink xmlns:r="http://schemas.openxmlformats.org/officeDocument/2006/relationships" ref="A235" r:id="rId234"/>
    <hyperlink xmlns:r="http://schemas.openxmlformats.org/officeDocument/2006/relationships" ref="A236" r:id="rId235"/>
    <hyperlink xmlns:r="http://schemas.openxmlformats.org/officeDocument/2006/relationships" ref="A237" r:id="rId236"/>
    <hyperlink xmlns:r="http://schemas.openxmlformats.org/officeDocument/2006/relationships" ref="A238" r:id="rId237"/>
    <hyperlink xmlns:r="http://schemas.openxmlformats.org/officeDocument/2006/relationships" ref="A239" r:id="rId238"/>
    <hyperlink xmlns:r="http://schemas.openxmlformats.org/officeDocument/2006/relationships" ref="A240" r:id="rId239"/>
    <hyperlink xmlns:r="http://schemas.openxmlformats.org/officeDocument/2006/relationships" ref="A241" r:id="rId240"/>
    <hyperlink xmlns:r="http://schemas.openxmlformats.org/officeDocument/2006/relationships" ref="A242" r:id="rId241"/>
    <hyperlink xmlns:r="http://schemas.openxmlformats.org/officeDocument/2006/relationships" ref="A243" r:id="rId242"/>
    <hyperlink xmlns:r="http://schemas.openxmlformats.org/officeDocument/2006/relationships" ref="A244" r:id="rId243"/>
    <hyperlink xmlns:r="http://schemas.openxmlformats.org/officeDocument/2006/relationships" ref="A245" r:id="rId244"/>
    <hyperlink xmlns:r="http://schemas.openxmlformats.org/officeDocument/2006/relationships" ref="A246" r:id="rId245"/>
    <hyperlink xmlns:r="http://schemas.openxmlformats.org/officeDocument/2006/relationships" ref="A247" r:id="rId246"/>
    <hyperlink xmlns:r="http://schemas.openxmlformats.org/officeDocument/2006/relationships" ref="A248" r:id="rId247"/>
    <hyperlink xmlns:r="http://schemas.openxmlformats.org/officeDocument/2006/relationships" ref="A249" r:id="rId248"/>
    <hyperlink xmlns:r="http://schemas.openxmlformats.org/officeDocument/2006/relationships" ref="A250" r:id="rId249"/>
    <hyperlink xmlns:r="http://schemas.openxmlformats.org/officeDocument/2006/relationships" ref="A251" r:id="rId250"/>
    <hyperlink xmlns:r="http://schemas.openxmlformats.org/officeDocument/2006/relationships" ref="A252" r:id="rId251"/>
    <hyperlink xmlns:r="http://schemas.openxmlformats.org/officeDocument/2006/relationships" ref="A253" r:id="rId252"/>
    <hyperlink xmlns:r="http://schemas.openxmlformats.org/officeDocument/2006/relationships" ref="A254" r:id="rId253"/>
    <hyperlink xmlns:r="http://schemas.openxmlformats.org/officeDocument/2006/relationships" ref="A255" r:id="rId254"/>
    <hyperlink xmlns:r="http://schemas.openxmlformats.org/officeDocument/2006/relationships" ref="A256" r:id="rId255"/>
    <hyperlink xmlns:r="http://schemas.openxmlformats.org/officeDocument/2006/relationships" ref="A257" r:id="rId256"/>
    <hyperlink xmlns:r="http://schemas.openxmlformats.org/officeDocument/2006/relationships" ref="A258" r:id="rId257"/>
    <hyperlink xmlns:r="http://schemas.openxmlformats.org/officeDocument/2006/relationships" ref="A259" r:id="rId258"/>
    <hyperlink xmlns:r="http://schemas.openxmlformats.org/officeDocument/2006/relationships" ref="A260" r:id="rId259"/>
    <hyperlink xmlns:r="http://schemas.openxmlformats.org/officeDocument/2006/relationships" ref="A261" r:id="rId260"/>
    <hyperlink xmlns:r="http://schemas.openxmlformats.org/officeDocument/2006/relationships" ref="A262" r:id="rId261"/>
    <hyperlink xmlns:r="http://schemas.openxmlformats.org/officeDocument/2006/relationships" ref="A263" r:id="rId262"/>
    <hyperlink xmlns:r="http://schemas.openxmlformats.org/officeDocument/2006/relationships" ref="A264" r:id="rId263"/>
    <hyperlink xmlns:r="http://schemas.openxmlformats.org/officeDocument/2006/relationships" ref="A265" r:id="rId264"/>
    <hyperlink xmlns:r="http://schemas.openxmlformats.org/officeDocument/2006/relationships" ref="A266" r:id="rId265"/>
    <hyperlink xmlns:r="http://schemas.openxmlformats.org/officeDocument/2006/relationships" ref="A267" r:id="rId266"/>
    <hyperlink xmlns:r="http://schemas.openxmlformats.org/officeDocument/2006/relationships" ref="A268" r:id="rId267"/>
    <hyperlink xmlns:r="http://schemas.openxmlformats.org/officeDocument/2006/relationships" ref="A269" r:id="rId268"/>
    <hyperlink xmlns:r="http://schemas.openxmlformats.org/officeDocument/2006/relationships" ref="A270" r:id="rId269"/>
    <hyperlink xmlns:r="http://schemas.openxmlformats.org/officeDocument/2006/relationships" ref="A271" r:id="rId270"/>
    <hyperlink xmlns:r="http://schemas.openxmlformats.org/officeDocument/2006/relationships" ref="A272" r:id="rId271"/>
    <hyperlink xmlns:r="http://schemas.openxmlformats.org/officeDocument/2006/relationships" ref="A273" r:id="rId272"/>
    <hyperlink xmlns:r="http://schemas.openxmlformats.org/officeDocument/2006/relationships" ref="A274" r:id="rId273"/>
    <hyperlink xmlns:r="http://schemas.openxmlformats.org/officeDocument/2006/relationships" ref="A275" r:id="rId274"/>
    <hyperlink xmlns:r="http://schemas.openxmlformats.org/officeDocument/2006/relationships" ref="A276" r:id="rId275"/>
    <hyperlink xmlns:r="http://schemas.openxmlformats.org/officeDocument/2006/relationships" ref="A277" r:id="rId276"/>
    <hyperlink xmlns:r="http://schemas.openxmlformats.org/officeDocument/2006/relationships" ref="A278" r:id="rId277"/>
    <hyperlink xmlns:r="http://schemas.openxmlformats.org/officeDocument/2006/relationships" ref="A279" r:id="rId278"/>
    <hyperlink xmlns:r="http://schemas.openxmlformats.org/officeDocument/2006/relationships" ref="A280" r:id="rId279"/>
    <hyperlink xmlns:r="http://schemas.openxmlformats.org/officeDocument/2006/relationships" ref="A281" r:id="rId280"/>
    <hyperlink xmlns:r="http://schemas.openxmlformats.org/officeDocument/2006/relationships" ref="A282" r:id="rId281"/>
    <hyperlink xmlns:r="http://schemas.openxmlformats.org/officeDocument/2006/relationships" ref="A283" r:id="rId282"/>
    <hyperlink xmlns:r="http://schemas.openxmlformats.org/officeDocument/2006/relationships" ref="A284" r:id="rId283"/>
    <hyperlink xmlns:r="http://schemas.openxmlformats.org/officeDocument/2006/relationships" ref="A285" r:id="rId284"/>
    <hyperlink xmlns:r="http://schemas.openxmlformats.org/officeDocument/2006/relationships" ref="A286" r:id="rId285"/>
    <hyperlink xmlns:r="http://schemas.openxmlformats.org/officeDocument/2006/relationships" ref="A287" r:id="rId286"/>
    <hyperlink xmlns:r="http://schemas.openxmlformats.org/officeDocument/2006/relationships" ref="A288" r:id="rId287"/>
    <hyperlink xmlns:r="http://schemas.openxmlformats.org/officeDocument/2006/relationships" ref="A289" r:id="rId288"/>
    <hyperlink xmlns:r="http://schemas.openxmlformats.org/officeDocument/2006/relationships" ref="A290" r:id="rId289"/>
    <hyperlink xmlns:r="http://schemas.openxmlformats.org/officeDocument/2006/relationships" ref="A291" r:id="rId290"/>
    <hyperlink xmlns:r="http://schemas.openxmlformats.org/officeDocument/2006/relationships" ref="A292" r:id="rId291"/>
    <hyperlink xmlns:r="http://schemas.openxmlformats.org/officeDocument/2006/relationships" ref="A293" r:id="rId292"/>
    <hyperlink xmlns:r="http://schemas.openxmlformats.org/officeDocument/2006/relationships" ref="A294" r:id="rId293"/>
    <hyperlink xmlns:r="http://schemas.openxmlformats.org/officeDocument/2006/relationships" ref="A295" r:id="rId294"/>
    <hyperlink xmlns:r="http://schemas.openxmlformats.org/officeDocument/2006/relationships" ref="A296" r:id="rId295"/>
    <hyperlink xmlns:r="http://schemas.openxmlformats.org/officeDocument/2006/relationships" ref="A297" r:id="rId296"/>
    <hyperlink xmlns:r="http://schemas.openxmlformats.org/officeDocument/2006/relationships" ref="A298" r:id="rId297"/>
    <hyperlink xmlns:r="http://schemas.openxmlformats.org/officeDocument/2006/relationships" ref="A299" r:id="rId298"/>
    <hyperlink xmlns:r="http://schemas.openxmlformats.org/officeDocument/2006/relationships" ref="A300" r:id="rId299"/>
    <hyperlink xmlns:r="http://schemas.openxmlformats.org/officeDocument/2006/relationships" ref="A301" r:id="rId300"/>
    <hyperlink xmlns:r="http://schemas.openxmlformats.org/officeDocument/2006/relationships" ref="A302" r:id="rId301"/>
    <hyperlink xmlns:r="http://schemas.openxmlformats.org/officeDocument/2006/relationships" ref="A303" r:id="rId302"/>
    <hyperlink xmlns:r="http://schemas.openxmlformats.org/officeDocument/2006/relationships" ref="A304" r:id="rId303"/>
    <hyperlink xmlns:r="http://schemas.openxmlformats.org/officeDocument/2006/relationships" ref="A305" r:id="rId304"/>
    <hyperlink xmlns:r="http://schemas.openxmlformats.org/officeDocument/2006/relationships" ref="A306" r:id="rId305"/>
    <hyperlink xmlns:r="http://schemas.openxmlformats.org/officeDocument/2006/relationships" ref="A307" r:id="rId306"/>
    <hyperlink xmlns:r="http://schemas.openxmlformats.org/officeDocument/2006/relationships" ref="A308" r:id="rId307"/>
    <hyperlink xmlns:r="http://schemas.openxmlformats.org/officeDocument/2006/relationships" ref="A309" r:id="rId308"/>
    <hyperlink xmlns:r="http://schemas.openxmlformats.org/officeDocument/2006/relationships" ref="A310" r:id="rId309"/>
    <hyperlink xmlns:r="http://schemas.openxmlformats.org/officeDocument/2006/relationships" ref="A311" r:id="rId310"/>
    <hyperlink xmlns:r="http://schemas.openxmlformats.org/officeDocument/2006/relationships" ref="A312" r:id="rId311"/>
    <hyperlink xmlns:r="http://schemas.openxmlformats.org/officeDocument/2006/relationships" ref="A313" r:id="rId312"/>
    <hyperlink xmlns:r="http://schemas.openxmlformats.org/officeDocument/2006/relationships" ref="A314" r:id="rId313"/>
    <hyperlink xmlns:r="http://schemas.openxmlformats.org/officeDocument/2006/relationships" ref="A315" r:id="rId314"/>
    <hyperlink xmlns:r="http://schemas.openxmlformats.org/officeDocument/2006/relationships" ref="A316" r:id="rId315"/>
    <hyperlink xmlns:r="http://schemas.openxmlformats.org/officeDocument/2006/relationships" ref="A317" r:id="rId316"/>
    <hyperlink xmlns:r="http://schemas.openxmlformats.org/officeDocument/2006/relationships" ref="A318" r:id="rId317"/>
    <hyperlink xmlns:r="http://schemas.openxmlformats.org/officeDocument/2006/relationships" ref="A319" r:id="rId318"/>
    <hyperlink xmlns:r="http://schemas.openxmlformats.org/officeDocument/2006/relationships" ref="A320" r:id="rId319"/>
    <hyperlink xmlns:r="http://schemas.openxmlformats.org/officeDocument/2006/relationships" ref="A321" r:id="rId320"/>
    <hyperlink xmlns:r="http://schemas.openxmlformats.org/officeDocument/2006/relationships" ref="A322" r:id="rId321"/>
    <hyperlink xmlns:r="http://schemas.openxmlformats.org/officeDocument/2006/relationships" ref="A323" r:id="rId322"/>
    <hyperlink xmlns:r="http://schemas.openxmlformats.org/officeDocument/2006/relationships" ref="A324" r:id="rId323"/>
    <hyperlink xmlns:r="http://schemas.openxmlformats.org/officeDocument/2006/relationships" ref="A325" r:id="rId324"/>
    <hyperlink xmlns:r="http://schemas.openxmlformats.org/officeDocument/2006/relationships" ref="A326" r:id="rId325"/>
    <hyperlink xmlns:r="http://schemas.openxmlformats.org/officeDocument/2006/relationships" ref="A327" r:id="rId326"/>
    <hyperlink xmlns:r="http://schemas.openxmlformats.org/officeDocument/2006/relationships" ref="A328" r:id="rId327"/>
    <hyperlink xmlns:r="http://schemas.openxmlformats.org/officeDocument/2006/relationships" ref="A329" r:id="rId328"/>
    <hyperlink xmlns:r="http://schemas.openxmlformats.org/officeDocument/2006/relationships" ref="A330" r:id="rId329"/>
    <hyperlink xmlns:r="http://schemas.openxmlformats.org/officeDocument/2006/relationships" ref="A331" r:id="rId330"/>
    <hyperlink xmlns:r="http://schemas.openxmlformats.org/officeDocument/2006/relationships" ref="A332" r:id="rId331"/>
    <hyperlink xmlns:r="http://schemas.openxmlformats.org/officeDocument/2006/relationships" ref="A333" r:id="rId332"/>
    <hyperlink xmlns:r="http://schemas.openxmlformats.org/officeDocument/2006/relationships" ref="A334" r:id="rId333"/>
    <hyperlink xmlns:r="http://schemas.openxmlformats.org/officeDocument/2006/relationships" ref="A335" r:id="rId334"/>
    <hyperlink xmlns:r="http://schemas.openxmlformats.org/officeDocument/2006/relationships" ref="A336" r:id="rId335"/>
    <hyperlink xmlns:r="http://schemas.openxmlformats.org/officeDocument/2006/relationships" ref="A337" r:id="rId336"/>
    <hyperlink xmlns:r="http://schemas.openxmlformats.org/officeDocument/2006/relationships" ref="A338" r:id="rId337"/>
    <hyperlink xmlns:r="http://schemas.openxmlformats.org/officeDocument/2006/relationships" ref="A339" r:id="rId338"/>
    <hyperlink xmlns:r="http://schemas.openxmlformats.org/officeDocument/2006/relationships" ref="A340" r:id="rId339"/>
    <hyperlink xmlns:r="http://schemas.openxmlformats.org/officeDocument/2006/relationships" ref="A341" r:id="rId340"/>
    <hyperlink xmlns:r="http://schemas.openxmlformats.org/officeDocument/2006/relationships" ref="A342" r:id="rId341"/>
    <hyperlink xmlns:r="http://schemas.openxmlformats.org/officeDocument/2006/relationships" ref="A343" r:id="rId342"/>
    <hyperlink xmlns:r="http://schemas.openxmlformats.org/officeDocument/2006/relationships" ref="A344" r:id="rId343"/>
    <hyperlink xmlns:r="http://schemas.openxmlformats.org/officeDocument/2006/relationships" ref="A345" r:id="rId344"/>
    <hyperlink xmlns:r="http://schemas.openxmlformats.org/officeDocument/2006/relationships" ref="A346" r:id="rId345"/>
    <hyperlink xmlns:r="http://schemas.openxmlformats.org/officeDocument/2006/relationships" ref="A347" r:id="rId346"/>
    <hyperlink xmlns:r="http://schemas.openxmlformats.org/officeDocument/2006/relationships" ref="A348" r:id="rId347"/>
    <hyperlink xmlns:r="http://schemas.openxmlformats.org/officeDocument/2006/relationships" ref="A349" r:id="rId348"/>
    <hyperlink xmlns:r="http://schemas.openxmlformats.org/officeDocument/2006/relationships" ref="A350" r:id="rId349"/>
    <hyperlink xmlns:r="http://schemas.openxmlformats.org/officeDocument/2006/relationships" ref="A351" r:id="rId350"/>
    <hyperlink xmlns:r="http://schemas.openxmlformats.org/officeDocument/2006/relationships" ref="A352" r:id="rId351"/>
    <hyperlink xmlns:r="http://schemas.openxmlformats.org/officeDocument/2006/relationships" ref="A353" r:id="rId352"/>
    <hyperlink xmlns:r="http://schemas.openxmlformats.org/officeDocument/2006/relationships" ref="A354" r:id="rId353"/>
    <hyperlink xmlns:r="http://schemas.openxmlformats.org/officeDocument/2006/relationships" ref="A355" r:id="rId354"/>
    <hyperlink xmlns:r="http://schemas.openxmlformats.org/officeDocument/2006/relationships" ref="A356" r:id="rId355"/>
    <hyperlink xmlns:r="http://schemas.openxmlformats.org/officeDocument/2006/relationships" ref="A357" r:id="rId356"/>
    <hyperlink xmlns:r="http://schemas.openxmlformats.org/officeDocument/2006/relationships" ref="A358" r:id="rId357"/>
    <hyperlink xmlns:r="http://schemas.openxmlformats.org/officeDocument/2006/relationships" ref="A359" r:id="rId358"/>
    <hyperlink xmlns:r="http://schemas.openxmlformats.org/officeDocument/2006/relationships" ref="A360" r:id="rId359"/>
    <hyperlink xmlns:r="http://schemas.openxmlformats.org/officeDocument/2006/relationships" ref="A361" r:id="rId360"/>
    <hyperlink xmlns:r="http://schemas.openxmlformats.org/officeDocument/2006/relationships" ref="A362" r:id="rId361"/>
    <hyperlink xmlns:r="http://schemas.openxmlformats.org/officeDocument/2006/relationships" ref="A363" r:id="rId362"/>
    <hyperlink xmlns:r="http://schemas.openxmlformats.org/officeDocument/2006/relationships" ref="A364" r:id="rId363"/>
    <hyperlink xmlns:r="http://schemas.openxmlformats.org/officeDocument/2006/relationships" ref="A365" r:id="rId364"/>
    <hyperlink xmlns:r="http://schemas.openxmlformats.org/officeDocument/2006/relationships" ref="A366" r:id="rId365"/>
    <hyperlink xmlns:r="http://schemas.openxmlformats.org/officeDocument/2006/relationships" ref="A367" r:id="rId366"/>
    <hyperlink xmlns:r="http://schemas.openxmlformats.org/officeDocument/2006/relationships" ref="A368" r:id="rId367"/>
    <hyperlink xmlns:r="http://schemas.openxmlformats.org/officeDocument/2006/relationships" ref="A369" r:id="rId368"/>
    <hyperlink xmlns:r="http://schemas.openxmlformats.org/officeDocument/2006/relationships" ref="A370" r:id="rId369"/>
    <hyperlink xmlns:r="http://schemas.openxmlformats.org/officeDocument/2006/relationships" ref="A371" r:id="rId370"/>
    <hyperlink xmlns:r="http://schemas.openxmlformats.org/officeDocument/2006/relationships" ref="A372" r:id="rId371"/>
    <hyperlink xmlns:r="http://schemas.openxmlformats.org/officeDocument/2006/relationships" ref="A373" r:id="rId372"/>
    <hyperlink xmlns:r="http://schemas.openxmlformats.org/officeDocument/2006/relationships" ref="A374" r:id="rId373"/>
    <hyperlink xmlns:r="http://schemas.openxmlformats.org/officeDocument/2006/relationships" ref="A375" r:id="rId374"/>
    <hyperlink xmlns:r="http://schemas.openxmlformats.org/officeDocument/2006/relationships" ref="A376" r:id="rId375"/>
    <hyperlink xmlns:r="http://schemas.openxmlformats.org/officeDocument/2006/relationships" ref="A377" r:id="rId376"/>
    <hyperlink xmlns:r="http://schemas.openxmlformats.org/officeDocument/2006/relationships" ref="A378" r:id="rId377"/>
    <hyperlink xmlns:r="http://schemas.openxmlformats.org/officeDocument/2006/relationships" ref="A379" r:id="rId378"/>
    <hyperlink xmlns:r="http://schemas.openxmlformats.org/officeDocument/2006/relationships" ref="A380" r:id="rId379"/>
    <hyperlink xmlns:r="http://schemas.openxmlformats.org/officeDocument/2006/relationships" ref="A381" r:id="rId380"/>
    <hyperlink xmlns:r="http://schemas.openxmlformats.org/officeDocument/2006/relationships" ref="A382" r:id="rId381"/>
    <hyperlink xmlns:r="http://schemas.openxmlformats.org/officeDocument/2006/relationships" ref="A383" r:id="rId382"/>
    <hyperlink xmlns:r="http://schemas.openxmlformats.org/officeDocument/2006/relationships" ref="A384" r:id="rId383"/>
    <hyperlink xmlns:r="http://schemas.openxmlformats.org/officeDocument/2006/relationships" ref="A385" r:id="rId384"/>
    <hyperlink xmlns:r="http://schemas.openxmlformats.org/officeDocument/2006/relationships" ref="A386" r:id="rId385"/>
    <hyperlink xmlns:r="http://schemas.openxmlformats.org/officeDocument/2006/relationships" ref="A387" r:id="rId386"/>
    <hyperlink xmlns:r="http://schemas.openxmlformats.org/officeDocument/2006/relationships" ref="A388" r:id="rId387"/>
    <hyperlink xmlns:r="http://schemas.openxmlformats.org/officeDocument/2006/relationships" ref="A389" r:id="rId388"/>
    <hyperlink xmlns:r="http://schemas.openxmlformats.org/officeDocument/2006/relationships" ref="A390" r:id="rId389"/>
    <hyperlink xmlns:r="http://schemas.openxmlformats.org/officeDocument/2006/relationships" ref="A391" r:id="rId390"/>
    <hyperlink xmlns:r="http://schemas.openxmlformats.org/officeDocument/2006/relationships" ref="A392" r:id="rId391"/>
    <hyperlink xmlns:r="http://schemas.openxmlformats.org/officeDocument/2006/relationships" ref="A393" r:id="rId392"/>
    <hyperlink xmlns:r="http://schemas.openxmlformats.org/officeDocument/2006/relationships" ref="A394" r:id="rId393"/>
    <hyperlink xmlns:r="http://schemas.openxmlformats.org/officeDocument/2006/relationships" ref="A395" r:id="rId394"/>
    <hyperlink xmlns:r="http://schemas.openxmlformats.org/officeDocument/2006/relationships" ref="A396" r:id="rId395"/>
    <hyperlink xmlns:r="http://schemas.openxmlformats.org/officeDocument/2006/relationships" ref="A397" r:id="rId396"/>
    <hyperlink xmlns:r="http://schemas.openxmlformats.org/officeDocument/2006/relationships" ref="A398" r:id="rId397"/>
    <hyperlink xmlns:r="http://schemas.openxmlformats.org/officeDocument/2006/relationships" ref="A399" r:id="rId398"/>
    <hyperlink xmlns:r="http://schemas.openxmlformats.org/officeDocument/2006/relationships" ref="A400" r:id="rId399"/>
    <hyperlink xmlns:r="http://schemas.openxmlformats.org/officeDocument/2006/relationships" ref="A401" r:id="rId400"/>
    <hyperlink xmlns:r="http://schemas.openxmlformats.org/officeDocument/2006/relationships" ref="A402" r:id="rId401"/>
    <hyperlink xmlns:r="http://schemas.openxmlformats.org/officeDocument/2006/relationships" ref="A403" r:id="rId402"/>
    <hyperlink xmlns:r="http://schemas.openxmlformats.org/officeDocument/2006/relationships" ref="A404" r:id="rId403"/>
    <hyperlink xmlns:r="http://schemas.openxmlformats.org/officeDocument/2006/relationships" ref="A405" r:id="rId404"/>
    <hyperlink xmlns:r="http://schemas.openxmlformats.org/officeDocument/2006/relationships" ref="A406" r:id="rId405"/>
    <hyperlink xmlns:r="http://schemas.openxmlformats.org/officeDocument/2006/relationships" ref="A407" r:id="rId406"/>
    <hyperlink xmlns:r="http://schemas.openxmlformats.org/officeDocument/2006/relationships" ref="A408" r:id="rId407"/>
    <hyperlink xmlns:r="http://schemas.openxmlformats.org/officeDocument/2006/relationships" ref="A409" r:id="rId408"/>
    <hyperlink xmlns:r="http://schemas.openxmlformats.org/officeDocument/2006/relationships" ref="A410" r:id="rId409"/>
    <hyperlink xmlns:r="http://schemas.openxmlformats.org/officeDocument/2006/relationships" ref="A411" r:id="rId410"/>
    <hyperlink xmlns:r="http://schemas.openxmlformats.org/officeDocument/2006/relationships" ref="A412" r:id="rId411"/>
    <hyperlink xmlns:r="http://schemas.openxmlformats.org/officeDocument/2006/relationships" ref="A413" r:id="rId412"/>
    <hyperlink xmlns:r="http://schemas.openxmlformats.org/officeDocument/2006/relationships" ref="A414" r:id="rId413"/>
    <hyperlink xmlns:r="http://schemas.openxmlformats.org/officeDocument/2006/relationships" ref="A415" r:id="rId414"/>
    <hyperlink xmlns:r="http://schemas.openxmlformats.org/officeDocument/2006/relationships" ref="A416" r:id="rId415"/>
    <hyperlink xmlns:r="http://schemas.openxmlformats.org/officeDocument/2006/relationships" ref="A417" r:id="rId416"/>
    <hyperlink xmlns:r="http://schemas.openxmlformats.org/officeDocument/2006/relationships" ref="A418" r:id="rId417"/>
    <hyperlink xmlns:r="http://schemas.openxmlformats.org/officeDocument/2006/relationships" ref="A419" r:id="rId418"/>
    <hyperlink xmlns:r="http://schemas.openxmlformats.org/officeDocument/2006/relationships" ref="A420" r:id="rId419"/>
    <hyperlink xmlns:r="http://schemas.openxmlformats.org/officeDocument/2006/relationships" ref="A421" r:id="rId420"/>
    <hyperlink xmlns:r="http://schemas.openxmlformats.org/officeDocument/2006/relationships" ref="A422" r:id="rId421"/>
    <hyperlink xmlns:r="http://schemas.openxmlformats.org/officeDocument/2006/relationships" ref="A423" r:id="rId422"/>
    <hyperlink xmlns:r="http://schemas.openxmlformats.org/officeDocument/2006/relationships" ref="A424" r:id="rId423"/>
    <hyperlink xmlns:r="http://schemas.openxmlformats.org/officeDocument/2006/relationships" ref="A425" r:id="rId424"/>
    <hyperlink xmlns:r="http://schemas.openxmlformats.org/officeDocument/2006/relationships" ref="A426" r:id="rId425"/>
    <hyperlink xmlns:r="http://schemas.openxmlformats.org/officeDocument/2006/relationships" ref="A427" r:id="rId426"/>
    <hyperlink xmlns:r="http://schemas.openxmlformats.org/officeDocument/2006/relationships" ref="A428" r:id="rId427"/>
    <hyperlink xmlns:r="http://schemas.openxmlformats.org/officeDocument/2006/relationships" ref="A429" r:id="rId428"/>
    <hyperlink xmlns:r="http://schemas.openxmlformats.org/officeDocument/2006/relationships" ref="A430" r:id="rId429"/>
    <hyperlink xmlns:r="http://schemas.openxmlformats.org/officeDocument/2006/relationships" ref="A431" r:id="rId430"/>
    <hyperlink xmlns:r="http://schemas.openxmlformats.org/officeDocument/2006/relationships" ref="A432" r:id="rId431"/>
    <hyperlink xmlns:r="http://schemas.openxmlformats.org/officeDocument/2006/relationships" ref="A433" r:id="rId432"/>
    <hyperlink xmlns:r="http://schemas.openxmlformats.org/officeDocument/2006/relationships" ref="A434" r:id="rId433"/>
    <hyperlink xmlns:r="http://schemas.openxmlformats.org/officeDocument/2006/relationships" ref="A435" r:id="rId434"/>
    <hyperlink xmlns:r="http://schemas.openxmlformats.org/officeDocument/2006/relationships" ref="A436" r:id="rId435"/>
    <hyperlink xmlns:r="http://schemas.openxmlformats.org/officeDocument/2006/relationships" ref="A437" r:id="rId436"/>
    <hyperlink xmlns:r="http://schemas.openxmlformats.org/officeDocument/2006/relationships" ref="A438" r:id="rId437"/>
    <hyperlink xmlns:r="http://schemas.openxmlformats.org/officeDocument/2006/relationships" ref="A439" r:id="rId438"/>
    <hyperlink xmlns:r="http://schemas.openxmlformats.org/officeDocument/2006/relationships" ref="A440" r:id="rId439"/>
    <hyperlink xmlns:r="http://schemas.openxmlformats.org/officeDocument/2006/relationships" ref="A441" r:id="rId440"/>
    <hyperlink xmlns:r="http://schemas.openxmlformats.org/officeDocument/2006/relationships" ref="A442" r:id="rId441"/>
    <hyperlink xmlns:r="http://schemas.openxmlformats.org/officeDocument/2006/relationships" ref="A443" r:id="rId442"/>
    <hyperlink xmlns:r="http://schemas.openxmlformats.org/officeDocument/2006/relationships" ref="A444" r:id="rId443"/>
    <hyperlink xmlns:r="http://schemas.openxmlformats.org/officeDocument/2006/relationships" ref="A445" r:id="rId444"/>
    <hyperlink xmlns:r="http://schemas.openxmlformats.org/officeDocument/2006/relationships" ref="A446" r:id="rId445"/>
    <hyperlink xmlns:r="http://schemas.openxmlformats.org/officeDocument/2006/relationships" ref="A447" r:id="rId446"/>
    <hyperlink xmlns:r="http://schemas.openxmlformats.org/officeDocument/2006/relationships" ref="A448" r:id="rId447"/>
    <hyperlink xmlns:r="http://schemas.openxmlformats.org/officeDocument/2006/relationships" ref="A449" r:id="rId448"/>
    <hyperlink xmlns:r="http://schemas.openxmlformats.org/officeDocument/2006/relationships" ref="A450" r:id="rId449"/>
    <hyperlink xmlns:r="http://schemas.openxmlformats.org/officeDocument/2006/relationships" ref="A451" r:id="rId450"/>
    <hyperlink xmlns:r="http://schemas.openxmlformats.org/officeDocument/2006/relationships" ref="A452" r:id="rId451"/>
    <hyperlink xmlns:r="http://schemas.openxmlformats.org/officeDocument/2006/relationships" ref="A453" r:id="rId452"/>
    <hyperlink xmlns:r="http://schemas.openxmlformats.org/officeDocument/2006/relationships" ref="A454" r:id="rId453"/>
    <hyperlink xmlns:r="http://schemas.openxmlformats.org/officeDocument/2006/relationships" ref="A455" r:id="rId454"/>
    <hyperlink xmlns:r="http://schemas.openxmlformats.org/officeDocument/2006/relationships" ref="A456" r:id="rId455"/>
    <hyperlink xmlns:r="http://schemas.openxmlformats.org/officeDocument/2006/relationships" ref="A457" r:id="rId456"/>
    <hyperlink xmlns:r="http://schemas.openxmlformats.org/officeDocument/2006/relationships" ref="A458" r:id="rId457"/>
    <hyperlink xmlns:r="http://schemas.openxmlformats.org/officeDocument/2006/relationships" ref="A459" r:id="rId458"/>
    <hyperlink xmlns:r="http://schemas.openxmlformats.org/officeDocument/2006/relationships" ref="A460" r:id="rId459"/>
    <hyperlink xmlns:r="http://schemas.openxmlformats.org/officeDocument/2006/relationships" ref="A461" r:id="rId460"/>
    <hyperlink xmlns:r="http://schemas.openxmlformats.org/officeDocument/2006/relationships" ref="A462" r:id="rId461"/>
    <hyperlink xmlns:r="http://schemas.openxmlformats.org/officeDocument/2006/relationships" ref="A463" r:id="rId462"/>
    <hyperlink xmlns:r="http://schemas.openxmlformats.org/officeDocument/2006/relationships" ref="A464" r:id="rId463"/>
    <hyperlink xmlns:r="http://schemas.openxmlformats.org/officeDocument/2006/relationships" ref="A465" r:id="rId464"/>
    <hyperlink xmlns:r="http://schemas.openxmlformats.org/officeDocument/2006/relationships" ref="A466" r:id="rId465"/>
    <hyperlink xmlns:r="http://schemas.openxmlformats.org/officeDocument/2006/relationships" ref="A467" r:id="rId466"/>
  </hyperlinks>
  <pageMargins left="0.75" right="0.75" top="1" bottom="1" header="0.5" footer="0.5"/>
</worksheet>
</file>

<file path=xl/worksheets/sheet9.xml><?xml version="1.0" encoding="utf-8"?>
<worksheet xmlns="http://schemas.openxmlformats.org/spreadsheetml/2006/main">
  <sheetPr>
    <tabColor rgb="00FF6666"/>
    <outlinePr summaryBelow="1" summaryRight="1"/>
    <pageSetUpPr/>
  </sheetPr>
  <dimension ref="A1:L471"/>
  <sheetViews>
    <sheetView showGridLines="0" workbookViewId="0">
      <pane ySplit="5" topLeftCell="A6" activePane="bottomLeft" state="frozen"/>
      <selection pane="bottomLeft" activeCell="A1" sqref="A1"/>
    </sheetView>
  </sheetViews>
  <sheetFormatPr baseColWidth="8" defaultRowHeight="15"/>
  <cols>
    <col width="24" customWidth="1" min="1" max="1"/>
    <col width="48" customWidth="1" min="2" max="2"/>
    <col width="12" customWidth="1" min="3" max="3"/>
    <col width="28" customWidth="1" min="4" max="4"/>
    <col width="18" customWidth="1" min="5" max="5"/>
    <col width="22" customWidth="1" min="6" max="6"/>
    <col width="16" customWidth="1" min="7" max="7"/>
    <col width="60" customWidth="1" min="8" max="8"/>
    <col width="62" customWidth="1" min="9" max="9"/>
    <col width="62" customWidth="1" min="10" max="10"/>
    <col width="18" customWidth="1" min="11" max="11"/>
    <col width="14" customWidth="1" min="12" max="12"/>
  </cols>
  <sheetData>
    <row r="1" ht="24" customHeight="1">
      <c r="A1" s="40" t="inlineStr">
        <is>
          <t>VALIDATION ISSUES / COMPLETION CHECKS</t>
        </is>
      </c>
      <c r="B1" s="41" t="n"/>
      <c r="C1" s="41" t="n"/>
      <c r="D1" s="41" t="n"/>
      <c r="E1" s="41" t="n"/>
      <c r="F1" s="41" t="n"/>
      <c r="G1" s="41" t="n"/>
      <c r="H1" s="41" t="n"/>
      <c r="I1" s="41" t="n"/>
      <c r="J1" s="41" t="n"/>
      <c r="K1" s="41" t="n"/>
      <c r="L1" s="41" t="n"/>
    </row>
    <row r="2" ht="36" customHeight="1">
      <c r="A2" s="42" t="inlineStr">
        <is>
          <t>This sheet updates when answers change and is intended to help identify likely completion issues. The checks in this workbook are designed to assist completion. They may not identify every omission, inconsistency or validation error and must not be relied upon as the sole validation of a submission. Do not insert, delete, rename or reorder template columns or worksheets, and do not alter formulas, dropdown ranges or field identifiers; structural changes may invalidate guidance, dependency checks, calculations or downstream processing. Use the filters on Status, Severity or Issue to review the records requiring attention. A blank Issue cell means that no issue is currently identified by these workbook checks.</t>
        </is>
      </c>
      <c r="B2" s="17" t="n"/>
      <c r="C2" s="17" t="n"/>
      <c r="D2" s="17" t="n"/>
      <c r="E2" s="17" t="n"/>
      <c r="F2" s="17" t="n"/>
      <c r="G2" s="17" t="n"/>
      <c r="H2" s="17" t="n"/>
      <c r="I2" s="17" t="n"/>
      <c r="J2" s="17" t="n"/>
      <c r="K2" s="17" t="n"/>
      <c r="L2" s="17" t="n"/>
    </row>
    <row r="3" ht="36" customHeight="1">
      <c r="A3" s="17" t="n"/>
      <c r="B3" s="17" t="n"/>
      <c r="C3" s="17" t="n"/>
      <c r="D3" s="17" t="n"/>
      <c r="E3" s="17" t="n"/>
      <c r="F3" s="17" t="n"/>
      <c r="G3" s="17" t="n"/>
      <c r="H3" s="17" t="n"/>
      <c r="I3" s="17" t="n"/>
      <c r="J3" s="17" t="n"/>
      <c r="K3" s="17" t="n"/>
      <c r="L3" s="17" t="n"/>
    </row>
    <row r="5">
      <c r="A5" s="43" t="inlineStr">
        <is>
          <t>root_id</t>
        </is>
      </c>
      <c r="B5" s="43" t="inlineStr">
        <is>
          <t>label</t>
        </is>
      </c>
      <c r="C5" s="43" t="inlineStr">
        <is>
          <t>module</t>
        </is>
      </c>
      <c r="D5" s="43" t="inlineStr">
        <is>
          <t>section</t>
        </is>
      </c>
      <c r="E5" s="43" t="inlineStr">
        <is>
          <t>source sheet</t>
        </is>
      </c>
      <c r="F5" s="43" t="inlineStr">
        <is>
          <t>status</t>
        </is>
      </c>
      <c r="G5" s="43" t="inlineStr">
        <is>
          <t>severity</t>
        </is>
      </c>
      <c r="H5" s="43" t="inlineStr">
        <is>
          <t>issue / reason</t>
        </is>
      </c>
      <c r="I5" s="43" t="inlineStr">
        <is>
          <t>recommended action</t>
        </is>
      </c>
      <c r="J5" s="43" t="inlineStr">
        <is>
          <t>dependency_string</t>
        </is>
      </c>
      <c r="K5" s="43" t="inlineStr">
        <is>
          <t>parse status</t>
        </is>
      </c>
      <c r="L5" s="43" t="inlineStr">
        <is>
          <t>open field</t>
        </is>
      </c>
    </row>
    <row r="6">
      <c r="A6" s="44" t="inlineStr">
        <is>
          <t>UTACSP_GI_1_v1</t>
        </is>
      </c>
      <c r="B6" s="45" t="inlineStr">
        <is>
          <t>Please choose the Authorised Person Type</t>
        </is>
      </c>
      <c r="C6" s="45" t="inlineStr">
        <is>
          <t>GI</t>
        </is>
      </c>
      <c r="D6" s="45" t="inlineStr">
        <is>
          <t>General Information</t>
        </is>
      </c>
      <c r="E6" s="45" t="inlineStr">
        <is>
          <t>2- GI</t>
        </is>
      </c>
      <c r="F6" s="46">
        <f>'2- GI'!$AK$3</f>
        <v/>
      </c>
      <c r="G6" s="46">
        <f>IF(F6="INVALID","High",IF(F6="MISSING","Medium",IF(F6="CONTROLLER MISSING","Review",IF(F6="UNKNOWN","Technical review",""))))</f>
        <v/>
      </c>
      <c r="H6" s="45">
        <f>IF(F6="MISSING","An applicable or required answer is missing",IF(F6="INVALID","A value was entered although the dependency is not met",IF(F6="CONTROLLER MISSING","A controlling answer is missing, so applicability cannot yet be determined",IF(F6="UNKNOWN","The dependency could not be evaluated or a referenced datapoint could not be resolved",""))))</f>
        <v/>
      </c>
      <c r="I6" s="45">
        <f>IF(F6="MISSING","Enter a valid response in the linked field",IF(F6="INVALID","Clear the response or amend the controlling answer so that the dependency is met",IF(F6="CONTROLLER MISSING","Complete the controlling question first, then review this field",IF(F6="UNKNOWN","Review the Field Guide and dependency_string; contact the MFSA if clarification is required",""))))</f>
        <v/>
      </c>
      <c r="J6" s="45" t="inlineStr"/>
      <c r="K6" s="46">
        <f>'2- GI'!$AL$3</f>
        <v/>
      </c>
      <c r="L6" s="47" t="inlineStr">
        <is>
          <t>Open field</t>
        </is>
      </c>
    </row>
    <row r="7">
      <c r="A7" s="44" t="inlineStr">
        <is>
          <t>UTACSP_GI_2_v1</t>
        </is>
      </c>
      <c r="B7" s="45" t="inlineStr">
        <is>
          <t>Name of Authorised Entity / CSP Individual</t>
        </is>
      </c>
      <c r="C7" s="45" t="inlineStr">
        <is>
          <t>GI</t>
        </is>
      </c>
      <c r="D7" s="45" t="inlineStr">
        <is>
          <t>General Information</t>
        </is>
      </c>
      <c r="E7" s="45" t="inlineStr">
        <is>
          <t>2- GI</t>
        </is>
      </c>
      <c r="F7" s="46">
        <f>'2- GI'!$AK$4</f>
        <v/>
      </c>
      <c r="G7" s="46">
        <f>IF(F7="INVALID","High",IF(F7="MISSING","Medium",IF(F7="CONTROLLER MISSING","Review",IF(F7="UNKNOWN","Technical review",""))))</f>
        <v/>
      </c>
      <c r="H7" s="45">
        <f>IF(F7="MISSING","An applicable or required answer is missing",IF(F7="INVALID","A value was entered although the dependency is not met",IF(F7="CONTROLLER MISSING","A controlling answer is missing, so applicability cannot yet be determined",IF(F7="UNKNOWN","The dependency could not be evaluated or a referenced datapoint could not be resolved",""))))</f>
        <v/>
      </c>
      <c r="I7" s="45">
        <f>IF(F7="MISSING","Enter a valid response in the linked field",IF(F7="INVALID","Clear the response or amend the controlling answer so that the dependency is met",IF(F7="CONTROLLER MISSING","Complete the controlling question first, then review this field",IF(F7="UNKNOWN","Review the Field Guide and dependency_string; contact the MFSA if clarification is required",""))))</f>
        <v/>
      </c>
      <c r="J7" s="45" t="inlineStr"/>
      <c r="K7" s="46">
        <f>'2- GI'!$AL$4</f>
        <v/>
      </c>
      <c r="L7" s="47" t="inlineStr">
        <is>
          <t>Open field</t>
        </is>
      </c>
    </row>
    <row r="8">
      <c r="A8" s="44" t="inlineStr">
        <is>
          <t>UTACSP_GI_3_v1</t>
        </is>
      </c>
      <c r="B8" s="45" t="inlineStr">
        <is>
          <t>Company Registration Number / ID Number</t>
        </is>
      </c>
      <c r="C8" s="45" t="inlineStr">
        <is>
          <t>GI</t>
        </is>
      </c>
      <c r="D8" s="45" t="inlineStr">
        <is>
          <t>General Information</t>
        </is>
      </c>
      <c r="E8" s="45" t="inlineStr">
        <is>
          <t>2- GI</t>
        </is>
      </c>
      <c r="F8" s="46">
        <f>'2- GI'!$AK$5</f>
        <v/>
      </c>
      <c r="G8" s="46">
        <f>IF(F8="INVALID","High",IF(F8="MISSING","Medium",IF(F8="CONTROLLER MISSING","Review",IF(F8="UNKNOWN","Technical review",""))))</f>
        <v/>
      </c>
      <c r="H8" s="45">
        <f>IF(F8="MISSING","An applicable or required answer is missing",IF(F8="INVALID","A value was entered although the dependency is not met",IF(F8="CONTROLLER MISSING","A controlling answer is missing, so applicability cannot yet be determined",IF(F8="UNKNOWN","The dependency could not be evaluated or a referenced datapoint could not be resolved",""))))</f>
        <v/>
      </c>
      <c r="I8" s="45">
        <f>IF(F8="MISSING","Enter a valid response in the linked field",IF(F8="INVALID","Clear the response or amend the controlling answer so that the dependency is met",IF(F8="CONTROLLER MISSING","Complete the controlling question first, then review this field",IF(F8="UNKNOWN","Review the Field Guide and dependency_string; contact the MFSA if clarification is required",""))))</f>
        <v/>
      </c>
      <c r="J8" s="45" t="inlineStr"/>
      <c r="K8" s="46">
        <f>'2- GI'!$AL$5</f>
        <v/>
      </c>
      <c r="L8" s="47" t="inlineStr">
        <is>
          <t>Open field</t>
        </is>
      </c>
    </row>
    <row r="9">
      <c r="A9" s="44" t="inlineStr">
        <is>
          <t>UTACSP_GI_4_v1</t>
        </is>
      </c>
      <c r="B9" s="45" t="inlineStr">
        <is>
          <t>Contact Person:</t>
        </is>
      </c>
      <c r="C9" s="45" t="inlineStr">
        <is>
          <t>GI</t>
        </is>
      </c>
      <c r="D9" s="45" t="inlineStr">
        <is>
          <t>Contact Details of the Body Corporate CSP/Individual CSP</t>
        </is>
      </c>
      <c r="E9" s="45" t="inlineStr">
        <is>
          <t>2- GI</t>
        </is>
      </c>
      <c r="F9" s="46">
        <f>'2- GI'!$AK$7</f>
        <v/>
      </c>
      <c r="G9" s="46">
        <f>IF(F9="INVALID","High",IF(F9="MISSING","Medium",IF(F9="CONTROLLER MISSING","Review",IF(F9="UNKNOWN","Technical review",""))))</f>
        <v/>
      </c>
      <c r="H9" s="45">
        <f>IF(F9="MISSING","An applicable or required answer is missing",IF(F9="INVALID","A value was entered although the dependency is not met",IF(F9="CONTROLLER MISSING","A controlling answer is missing, so applicability cannot yet be determined",IF(F9="UNKNOWN","The dependency could not be evaluated or a referenced datapoint could not be resolved",""))))</f>
        <v/>
      </c>
      <c r="I9" s="45">
        <f>IF(F9="MISSING","Enter a valid response in the linked field",IF(F9="INVALID","Clear the response or amend the controlling answer so that the dependency is met",IF(F9="CONTROLLER MISSING","Complete the controlling question first, then review this field",IF(F9="UNKNOWN","Review the Field Guide and dependency_string; contact the MFSA if clarification is required",""))))</f>
        <v/>
      </c>
      <c r="J9" s="45" t="inlineStr"/>
      <c r="K9" s="46">
        <f>'2- GI'!$AL$7</f>
        <v/>
      </c>
      <c r="L9" s="47" t="inlineStr">
        <is>
          <t>Open field</t>
        </is>
      </c>
    </row>
    <row r="10">
      <c r="A10" s="44" t="inlineStr">
        <is>
          <t>UTACSP_GI_5_v1</t>
        </is>
      </c>
      <c r="B10" s="45" t="inlineStr">
        <is>
          <t>Email Address of Contact Person:</t>
        </is>
      </c>
      <c r="C10" s="45" t="inlineStr">
        <is>
          <t>GI</t>
        </is>
      </c>
      <c r="D10" s="45" t="inlineStr">
        <is>
          <t>Contact Details of the Body Corporate CSP/Individual CSP</t>
        </is>
      </c>
      <c r="E10" s="45" t="inlineStr">
        <is>
          <t>2- GI</t>
        </is>
      </c>
      <c r="F10" s="46">
        <f>'2- GI'!$AK$8</f>
        <v/>
      </c>
      <c r="G10" s="46">
        <f>IF(F10="INVALID","High",IF(F10="MISSING","Medium",IF(F10="CONTROLLER MISSING","Review",IF(F10="UNKNOWN","Technical review",""))))</f>
        <v/>
      </c>
      <c r="H10" s="45">
        <f>IF(F10="MISSING","An applicable or required answer is missing",IF(F10="INVALID","A value was entered although the dependency is not met",IF(F10="CONTROLLER MISSING","A controlling answer is missing, so applicability cannot yet be determined",IF(F10="UNKNOWN","The dependency could not be evaluated or a referenced datapoint could not be resolved",""))))</f>
        <v/>
      </c>
      <c r="I10" s="45">
        <f>IF(F10="MISSING","Enter a valid response in the linked field",IF(F10="INVALID","Clear the response or amend the controlling answer so that the dependency is met",IF(F10="CONTROLLER MISSING","Complete the controlling question first, then review this field",IF(F10="UNKNOWN","Review the Field Guide and dependency_string; contact the MFSA if clarification is required",""))))</f>
        <v/>
      </c>
      <c r="J10" s="45" t="inlineStr"/>
      <c r="K10" s="46">
        <f>'2- GI'!$AL$8</f>
        <v/>
      </c>
      <c r="L10" s="47" t="inlineStr">
        <is>
          <t>Open field</t>
        </is>
      </c>
    </row>
    <row r="11">
      <c r="A11" s="44" t="inlineStr">
        <is>
          <t>UTACSP_GI_6_v1</t>
        </is>
      </c>
      <c r="B11" s="45" t="inlineStr">
        <is>
          <t>General Email address:</t>
        </is>
      </c>
      <c r="C11" s="45" t="inlineStr">
        <is>
          <t>GI</t>
        </is>
      </c>
      <c r="D11" s="45" t="inlineStr">
        <is>
          <t>Contact Details of the Body Corporate CSP/Individual CSP</t>
        </is>
      </c>
      <c r="E11" s="45" t="inlineStr">
        <is>
          <t>2- GI</t>
        </is>
      </c>
      <c r="F11" s="46">
        <f>'2- GI'!$AK$9</f>
        <v/>
      </c>
      <c r="G11" s="46">
        <f>IF(F11="INVALID","High",IF(F11="MISSING","Medium",IF(F11="CONTROLLER MISSING","Review",IF(F11="UNKNOWN","Technical review",""))))</f>
        <v/>
      </c>
      <c r="H11" s="45">
        <f>IF(F11="MISSING","An applicable or required answer is missing",IF(F11="INVALID","A value was entered although the dependency is not met",IF(F11="CONTROLLER MISSING","A controlling answer is missing, so applicability cannot yet be determined",IF(F11="UNKNOWN","The dependency could not be evaluated or a referenced datapoint could not be resolved",""))))</f>
        <v/>
      </c>
      <c r="I11" s="45">
        <f>IF(F11="MISSING","Enter a valid response in the linked field",IF(F11="INVALID","Clear the response or amend the controlling answer so that the dependency is met",IF(F11="CONTROLLER MISSING","Complete the controlling question first, then review this field",IF(F11="UNKNOWN","Review the Field Guide and dependency_string; contact the MFSA if clarification is required",""))))</f>
        <v/>
      </c>
      <c r="J11" s="45" t="inlineStr"/>
      <c r="K11" s="46">
        <f>'2- GI'!$AL$9</f>
        <v/>
      </c>
      <c r="L11" s="47" t="inlineStr">
        <is>
          <t>Open field</t>
        </is>
      </c>
    </row>
    <row r="12">
      <c r="A12" s="44" t="inlineStr">
        <is>
          <t>UTACSP_GI_7_v1</t>
        </is>
      </c>
      <c r="B12" s="45" t="inlineStr">
        <is>
          <t>Mobile number (if applicablof the contact person</t>
        </is>
      </c>
      <c r="C12" s="45" t="inlineStr">
        <is>
          <t>GI</t>
        </is>
      </c>
      <c r="D12" s="45" t="inlineStr">
        <is>
          <t>Contact Details of the Body Corporate CSP/Individual CSP</t>
        </is>
      </c>
      <c r="E12" s="45" t="inlineStr">
        <is>
          <t>2- GI</t>
        </is>
      </c>
      <c r="F12" s="46">
        <f>'2- GI'!$AK$10</f>
        <v/>
      </c>
      <c r="G12" s="46">
        <f>IF(F12="INVALID","High",IF(F12="MISSING","Medium",IF(F12="CONTROLLER MISSING","Review",IF(F12="UNKNOWN","Technical review",""))))</f>
        <v/>
      </c>
      <c r="H12" s="45">
        <f>IF(F12="MISSING","An applicable or required answer is missing",IF(F12="INVALID","A value was entered although the dependency is not met",IF(F12="CONTROLLER MISSING","A controlling answer is missing, so applicability cannot yet be determined",IF(F12="UNKNOWN","The dependency could not be evaluated or a referenced datapoint could not be resolved",""))))</f>
        <v/>
      </c>
      <c r="I12" s="45">
        <f>IF(F12="MISSING","Enter a valid response in the linked field",IF(F12="INVALID","Clear the response or amend the controlling answer so that the dependency is met",IF(F12="CONTROLLER MISSING","Complete the controlling question first, then review this field",IF(F12="UNKNOWN","Review the Field Guide and dependency_string; contact the MFSA if clarification is required",""))))</f>
        <v/>
      </c>
      <c r="J12" s="45" t="inlineStr"/>
      <c r="K12" s="46">
        <f>'2- GI'!$AL$10</f>
        <v/>
      </c>
      <c r="L12" s="47" t="inlineStr">
        <is>
          <t>Open field</t>
        </is>
      </c>
    </row>
    <row r="13">
      <c r="A13" s="44" t="inlineStr">
        <is>
          <t>UTACSP_GI_8_v1</t>
        </is>
      </c>
      <c r="B13" s="45" t="inlineStr">
        <is>
          <t>Registered address (Authorised Person)</t>
        </is>
      </c>
      <c r="C13" s="45" t="inlineStr">
        <is>
          <t>GI</t>
        </is>
      </c>
      <c r="D13" s="45" t="inlineStr">
        <is>
          <t>Contact Details of the Body Corporate CSP/Individual CSP</t>
        </is>
      </c>
      <c r="E13" s="45" t="inlineStr">
        <is>
          <t>2- GI</t>
        </is>
      </c>
      <c r="F13" s="46">
        <f>'2- GI'!$AK$11</f>
        <v/>
      </c>
      <c r="G13" s="46">
        <f>IF(F13="INVALID","High",IF(F13="MISSING","Medium",IF(F13="CONTROLLER MISSING","Review",IF(F13="UNKNOWN","Technical review",""))))</f>
        <v/>
      </c>
      <c r="H13" s="45">
        <f>IF(F13="MISSING","An applicable or required answer is missing",IF(F13="INVALID","A value was entered although the dependency is not met",IF(F13="CONTROLLER MISSING","A controlling answer is missing, so applicability cannot yet be determined",IF(F13="UNKNOWN","The dependency could not be evaluated or a referenced datapoint could not be resolved",""))))</f>
        <v/>
      </c>
      <c r="I13" s="45">
        <f>IF(F13="MISSING","Enter a valid response in the linked field",IF(F13="INVALID","Clear the response or amend the controlling answer so that the dependency is met",IF(F13="CONTROLLER MISSING","Complete the controlling question first, then review this field",IF(F13="UNKNOWN","Review the Field Guide and dependency_string; contact the MFSA if clarification is required",""))))</f>
        <v/>
      </c>
      <c r="J13" s="45" t="inlineStr"/>
      <c r="K13" s="46">
        <f>'2- GI'!$AL$11</f>
        <v/>
      </c>
      <c r="L13" s="47" t="inlineStr">
        <is>
          <t>Open field</t>
        </is>
      </c>
    </row>
    <row r="14">
      <c r="A14" s="44" t="inlineStr">
        <is>
          <t>UTACSP_GI_9_v1</t>
        </is>
      </c>
      <c r="B14" s="45" t="inlineStr">
        <is>
          <t>Telephone number (Authorised Person)</t>
        </is>
      </c>
      <c r="C14" s="45" t="inlineStr">
        <is>
          <t>GI</t>
        </is>
      </c>
      <c r="D14" s="45" t="inlineStr">
        <is>
          <t>Contact Details of the Body Corporate CSP/ Individual CSP</t>
        </is>
      </c>
      <c r="E14" s="45" t="inlineStr">
        <is>
          <t>2- GI</t>
        </is>
      </c>
      <c r="F14" s="46">
        <f>'2- GI'!$AK$13</f>
        <v/>
      </c>
      <c r="G14" s="46">
        <f>IF(F14="INVALID","High",IF(F14="MISSING","Medium",IF(F14="CONTROLLER MISSING","Review",IF(F14="UNKNOWN","Technical review",""))))</f>
        <v/>
      </c>
      <c r="H14" s="45">
        <f>IF(F14="MISSING","An applicable or required answer is missing",IF(F14="INVALID","A value was entered although the dependency is not met",IF(F14="CONTROLLER MISSING","A controlling answer is missing, so applicability cannot yet be determined",IF(F14="UNKNOWN","The dependency could not be evaluated or a referenced datapoint could not be resolved",""))))</f>
        <v/>
      </c>
      <c r="I14" s="45">
        <f>IF(F14="MISSING","Enter a valid response in the linked field",IF(F14="INVALID","Clear the response or amend the controlling answer so that the dependency is met",IF(F14="CONTROLLER MISSING","Complete the controlling question first, then review this field",IF(F14="UNKNOWN","Review the Field Guide and dependency_string; contact the MFSA if clarification is required",""))))</f>
        <v/>
      </c>
      <c r="J14" s="45" t="inlineStr"/>
      <c r="K14" s="46">
        <f>'2- GI'!$AL$13</f>
        <v/>
      </c>
      <c r="L14" s="47" t="inlineStr">
        <is>
          <t>Open field</t>
        </is>
      </c>
    </row>
    <row r="15">
      <c r="A15" s="44" t="inlineStr">
        <is>
          <t>UTACSP_GI_10_v1</t>
        </is>
      </c>
      <c r="B15" s="45" t="inlineStr">
        <is>
          <t>Website (Authorised Person)</t>
        </is>
      </c>
      <c r="C15" s="45" t="inlineStr">
        <is>
          <t>GI</t>
        </is>
      </c>
      <c r="D15" s="45" t="inlineStr">
        <is>
          <t>Contact Details of the Body Corporate CSP/Individual CSP</t>
        </is>
      </c>
      <c r="E15" s="45" t="inlineStr">
        <is>
          <t>2- GI</t>
        </is>
      </c>
      <c r="F15" s="46">
        <f>'2- GI'!$AK$15</f>
        <v/>
      </c>
      <c r="G15" s="46">
        <f>IF(F15="INVALID","High",IF(F15="MISSING","Medium",IF(F15="CONTROLLER MISSING","Review",IF(F15="UNKNOWN","Technical review",""))))</f>
        <v/>
      </c>
      <c r="H15" s="45">
        <f>IF(F15="MISSING","An applicable or required answer is missing",IF(F15="INVALID","A value was entered although the dependency is not met",IF(F15="CONTROLLER MISSING","A controlling answer is missing, so applicability cannot yet be determined",IF(F15="UNKNOWN","The dependency could not be evaluated or a referenced datapoint could not be resolved",""))))</f>
        <v/>
      </c>
      <c r="I15" s="45">
        <f>IF(F15="MISSING","Enter a valid response in the linked field",IF(F15="INVALID","Clear the response or amend the controlling answer so that the dependency is met",IF(F15="CONTROLLER MISSING","Complete the controlling question first, then review this field",IF(F15="UNKNOWN","Review the Field Guide and dependency_string; contact the MFSA if clarification is required",""))))</f>
        <v/>
      </c>
      <c r="J15" s="45" t="inlineStr"/>
      <c r="K15" s="46">
        <f>'2- GI'!$AL$15</f>
        <v/>
      </c>
      <c r="L15" s="47" t="inlineStr">
        <is>
          <t>Open field</t>
        </is>
      </c>
    </row>
    <row r="16">
      <c r="A16" s="44" t="inlineStr">
        <is>
          <t>UTACSP_GI_11_v1</t>
        </is>
      </c>
      <c r="B16" s="45" t="inlineStr">
        <is>
          <t>Website (Authorised Person)</t>
        </is>
      </c>
      <c r="C16" s="45" t="inlineStr">
        <is>
          <t>GI</t>
        </is>
      </c>
      <c r="D16" s="45" t="inlineStr">
        <is>
          <t>Contact Details of the Body Corporate CSP/Individual CSP</t>
        </is>
      </c>
      <c r="E16" s="45" t="inlineStr">
        <is>
          <t>2- GI</t>
        </is>
      </c>
      <c r="F16" s="46">
        <f>'2- GI'!$AK$16</f>
        <v/>
      </c>
      <c r="G16" s="46">
        <f>IF(F16="INVALID","High",IF(F16="MISSING","Medium",IF(F16="CONTROLLER MISSING","Review",IF(F16="UNKNOWN","Technical review",""))))</f>
        <v/>
      </c>
      <c r="H16" s="45">
        <f>IF(F16="MISSING","An applicable or required answer is missing",IF(F16="INVALID","A value was entered although the dependency is not met",IF(F16="CONTROLLER MISSING","A controlling answer is missing, so applicability cannot yet be determined",IF(F16="UNKNOWN","The dependency could not be evaluated or a referenced datapoint could not be resolved",""))))</f>
        <v/>
      </c>
      <c r="I16" s="45">
        <f>IF(F16="MISSING","Enter a valid response in the linked field",IF(F16="INVALID","Clear the response or amend the controlling answer so that the dependency is met",IF(F16="CONTROLLER MISSING","Complete the controlling question first, then review this field",IF(F16="UNKNOWN","Review the Field Guide and dependency_string; contact the MFSA if clarification is required",""))))</f>
        <v/>
      </c>
      <c r="J16" s="45" t="inlineStr">
        <is>
          <t>UTACSP_GI_9 = "YES"</t>
        </is>
      </c>
      <c r="K16" s="46">
        <f>'2- GI'!$AL$16</f>
        <v/>
      </c>
      <c r="L16" s="47" t="inlineStr">
        <is>
          <t>Open field</t>
        </is>
      </c>
    </row>
    <row r="17">
      <c r="A17" s="44" t="inlineStr">
        <is>
          <t>UTACSP_GV_12_v1</t>
        </is>
      </c>
      <c r="B17" s="45" t="inlineStr">
        <is>
          <t>Organisational chart</t>
        </is>
      </c>
      <c r="C17" s="45" t="inlineStr">
        <is>
          <t>GV</t>
        </is>
      </c>
      <c r="D17" s="45" t="inlineStr"/>
      <c r="E17" s="45" t="inlineStr">
        <is>
          <t>2- GV</t>
        </is>
      </c>
      <c r="F17" s="46">
        <f>'2- GV'!$AK$3</f>
        <v/>
      </c>
      <c r="G17" s="46">
        <f>IF(F17="INVALID","High",IF(F17="MISSING","Medium",IF(F17="CONTROLLER MISSING","Review",IF(F17="UNKNOWN","Technical review",""))))</f>
        <v/>
      </c>
      <c r="H17" s="45">
        <f>IF(F17="MISSING","An applicable or required answer is missing",IF(F17="INVALID","A value was entered although the dependency is not met",IF(F17="CONTROLLER MISSING","A controlling answer is missing, so applicability cannot yet be determined",IF(F17="UNKNOWN","The dependency could not be evaluated or a referenced datapoint could not be resolved",""))))</f>
        <v/>
      </c>
      <c r="I17" s="45">
        <f>IF(F17="MISSING","Enter a valid response in the linked field",IF(F17="INVALID","Clear the response or amend the controlling answer so that the dependency is met",IF(F17="CONTROLLER MISSING","Complete the controlling question first, then review this field",IF(F17="UNKNOWN","Review the Field Guide and dependency_string; contact the MFSA if clarification is required",""))))</f>
        <v/>
      </c>
      <c r="J17" s="45" t="inlineStr"/>
      <c r="K17" s="46">
        <f>'2- GV'!$AL$3</f>
        <v/>
      </c>
      <c r="L17" s="47" t="inlineStr">
        <is>
          <t>Open field</t>
        </is>
      </c>
    </row>
    <row r="18">
      <c r="A18" s="44" t="inlineStr">
        <is>
          <t>UTACSP_GV_13_v1</t>
        </is>
      </c>
      <c r="B18" s="45" t="inlineStr">
        <is>
          <t>Is there any layering within the shareholding structure?</t>
        </is>
      </c>
      <c r="C18" s="45" t="inlineStr">
        <is>
          <t>GV</t>
        </is>
      </c>
      <c r="D18" s="45" t="inlineStr">
        <is>
          <t>Directors, Controllers and Key Persons</t>
        </is>
      </c>
      <c r="E18" s="45" t="inlineStr">
        <is>
          <t>2- GV</t>
        </is>
      </c>
      <c r="F18" s="46">
        <f>'2- GV'!$AK$5</f>
        <v/>
      </c>
      <c r="G18" s="46">
        <f>IF(F18="INVALID","High",IF(F18="MISSING","Medium",IF(F18="CONTROLLER MISSING","Review",IF(F18="UNKNOWN","Technical review",""))))</f>
        <v/>
      </c>
      <c r="H18" s="45">
        <f>IF(F18="MISSING","An applicable or required answer is missing",IF(F18="INVALID","A value was entered although the dependency is not met",IF(F18="CONTROLLER MISSING","A controlling answer is missing, so applicability cannot yet be determined",IF(F18="UNKNOWN","The dependency could not be evaluated or a referenced datapoint could not be resolved",""))))</f>
        <v/>
      </c>
      <c r="I18" s="45">
        <f>IF(F18="MISSING","Enter a valid response in the linked field",IF(F18="INVALID","Clear the response or amend the controlling answer so that the dependency is met",IF(F18="CONTROLLER MISSING","Complete the controlling question first, then review this field",IF(F18="UNKNOWN","Review the Field Guide and dependency_string; contact the MFSA if clarification is required",""))))</f>
        <v/>
      </c>
      <c r="J18" s="45" t="inlineStr">
        <is>
          <t>UTACSP_GI_1 = "Legal Person"</t>
        </is>
      </c>
      <c r="K18" s="46">
        <f>'2- GV'!$AL$5</f>
        <v/>
      </c>
      <c r="L18" s="47" t="inlineStr">
        <is>
          <t>Open field</t>
        </is>
      </c>
    </row>
    <row r="19">
      <c r="A19" s="44" t="inlineStr">
        <is>
          <t>UTACSP_GV_14_v1</t>
        </is>
      </c>
      <c r="B19" s="45" t="inlineStr">
        <is>
          <t>Is the Company owned by domestic or foreign individuals?</t>
        </is>
      </c>
      <c r="C19" s="45" t="inlineStr">
        <is>
          <t>GV</t>
        </is>
      </c>
      <c r="D19" s="45" t="inlineStr">
        <is>
          <t>Directors, Controllers and Key Persons</t>
        </is>
      </c>
      <c r="E19" s="45" t="inlineStr">
        <is>
          <t>2- GV</t>
        </is>
      </c>
      <c r="F19" s="46">
        <f>'2- GV'!$AK$6</f>
        <v/>
      </c>
      <c r="G19" s="46">
        <f>IF(F19="INVALID","High",IF(F19="MISSING","Medium",IF(F19="CONTROLLER MISSING","Review",IF(F19="UNKNOWN","Technical review",""))))</f>
        <v/>
      </c>
      <c r="H19" s="45">
        <f>IF(F19="MISSING","An applicable or required answer is missing",IF(F19="INVALID","A value was entered although the dependency is not met",IF(F19="CONTROLLER MISSING","A controlling answer is missing, so applicability cannot yet be determined",IF(F19="UNKNOWN","The dependency could not be evaluated or a referenced datapoint could not be resolved",""))))</f>
        <v/>
      </c>
      <c r="I19" s="45">
        <f>IF(F19="MISSING","Enter a valid response in the linked field",IF(F19="INVALID","Clear the response or amend the controlling answer so that the dependency is met",IF(F19="CONTROLLER MISSING","Complete the controlling question first, then review this field",IF(F19="UNKNOWN","Review the Field Guide and dependency_string; contact the MFSA if clarification is required",""))))</f>
        <v/>
      </c>
      <c r="J19" s="45" t="inlineStr">
        <is>
          <t>UTACSP_GI_1 = "Legal Person"</t>
        </is>
      </c>
      <c r="K19" s="46">
        <f>'2- GV'!$AL$6</f>
        <v/>
      </c>
      <c r="L19" s="47" t="inlineStr">
        <is>
          <t>Open field</t>
        </is>
      </c>
    </row>
    <row r="20">
      <c r="A20" s="44" t="inlineStr">
        <is>
          <t>UTACSP_GV_15_v1</t>
        </is>
      </c>
      <c r="B20" s="45" t="inlineStr">
        <is>
          <t>Where applicable, is the parent company domestic or foreign?</t>
        </is>
      </c>
      <c r="C20" s="45" t="inlineStr">
        <is>
          <t>GV</t>
        </is>
      </c>
      <c r="D20" s="45" t="inlineStr">
        <is>
          <t>Directors, Controllers and Key Persons</t>
        </is>
      </c>
      <c r="E20" s="45" t="inlineStr">
        <is>
          <t>2- GV</t>
        </is>
      </c>
      <c r="F20" s="46">
        <f>'2- GV'!$AK$7</f>
        <v/>
      </c>
      <c r="G20" s="46">
        <f>IF(F20="INVALID","High",IF(F20="MISSING","Medium",IF(F20="CONTROLLER MISSING","Review",IF(F20="UNKNOWN","Technical review",""))))</f>
        <v/>
      </c>
      <c r="H20" s="45">
        <f>IF(F20="MISSING","An applicable or required answer is missing",IF(F20="INVALID","A value was entered although the dependency is not met",IF(F20="CONTROLLER MISSING","A controlling answer is missing, so applicability cannot yet be determined",IF(F20="UNKNOWN","The dependency could not be evaluated or a referenced datapoint could not be resolved",""))))</f>
        <v/>
      </c>
      <c r="I20" s="45">
        <f>IF(F20="MISSING","Enter a valid response in the linked field",IF(F20="INVALID","Clear the response or amend the controlling answer so that the dependency is met",IF(F20="CONTROLLER MISSING","Complete the controlling question first, then review this field",IF(F20="UNKNOWN","Review the Field Guide and dependency_string; contact the MFSA if clarification is required",""))))</f>
        <v/>
      </c>
      <c r="J20" s="45" t="inlineStr">
        <is>
          <t>UTACSP_GI_1 = "Legal Person"</t>
        </is>
      </c>
      <c r="K20" s="46">
        <f>'2- GV'!$AL$7</f>
        <v/>
      </c>
      <c r="L20" s="47" t="inlineStr">
        <is>
          <t>Open field</t>
        </is>
      </c>
    </row>
    <row r="21">
      <c r="A21" s="44" t="inlineStr">
        <is>
          <t>UTACSP_GV_16_v1</t>
        </is>
      </c>
      <c r="B21" s="45" t="inlineStr">
        <is>
          <t>Directors, indicating which of the Directors are non-Executive Directors / Individual CSPs</t>
        </is>
      </c>
      <c r="C21" s="45" t="inlineStr">
        <is>
          <t>GV</t>
        </is>
      </c>
      <c r="D21" s="45" t="inlineStr">
        <is>
          <t>Directors, Controllers and Key Persons</t>
        </is>
      </c>
      <c r="E21" s="45" t="inlineStr">
        <is>
          <t>2- GV</t>
        </is>
      </c>
      <c r="F21" s="46">
        <f>'2- GV'!$AK$8</f>
        <v/>
      </c>
      <c r="G21" s="46">
        <f>IF(F21="INVALID","High",IF(F21="MISSING","Medium",IF(F21="CONTROLLER MISSING","Review",IF(F21="UNKNOWN","Technical review",""))))</f>
        <v/>
      </c>
      <c r="H21" s="45">
        <f>IF(F21="MISSING","An applicable or required answer is missing",IF(F21="INVALID","A value was entered although the dependency is not met",IF(F21="CONTROLLER MISSING","A controlling answer is missing, so applicability cannot yet be determined",IF(F21="UNKNOWN","The dependency could not be evaluated or a referenced datapoint could not be resolved",""))))</f>
        <v/>
      </c>
      <c r="I21" s="45">
        <f>IF(F21="MISSING","Enter a valid response in the linked field",IF(F21="INVALID","Clear the response or amend the controlling answer so that the dependency is met",IF(F21="CONTROLLER MISSING","Complete the controlling question first, then review this field",IF(F21="UNKNOWN","Review the Field Guide and dependency_string; contact the MFSA if clarification is required",""))))</f>
        <v/>
      </c>
      <c r="J21" s="45" t="inlineStr"/>
      <c r="K21" s="46">
        <f>'2- GV'!$AL$8</f>
        <v/>
      </c>
      <c r="L21" s="47" t="inlineStr">
        <is>
          <t>Open field</t>
        </is>
      </c>
    </row>
    <row r="22">
      <c r="A22" s="44" t="inlineStr">
        <is>
          <t>UTACSP_GV_17_v1</t>
        </is>
      </c>
      <c r="B22" s="45" t="inlineStr">
        <is>
          <t>Shareholders / Partners (in case of a civil partnership)  -</t>
        </is>
      </c>
      <c r="C22" s="45" t="inlineStr">
        <is>
          <t>GV</t>
        </is>
      </c>
      <c r="D22" s="45" t="inlineStr">
        <is>
          <t>Directors, Controllers and Key Persons</t>
        </is>
      </c>
      <c r="E22" s="45" t="inlineStr">
        <is>
          <t>2- GV</t>
        </is>
      </c>
      <c r="F22" s="46">
        <f>'2- GV'!$AK$9</f>
        <v/>
      </c>
      <c r="G22" s="46">
        <f>IF(F22="INVALID","High",IF(F22="MISSING","Medium",IF(F22="CONTROLLER MISSING","Review",IF(F22="UNKNOWN","Technical review",""))))</f>
        <v/>
      </c>
      <c r="H22" s="45">
        <f>IF(F22="MISSING","An applicable or required answer is missing",IF(F22="INVALID","A value was entered although the dependency is not met",IF(F22="CONTROLLER MISSING","A controlling answer is missing, so applicability cannot yet be determined",IF(F22="UNKNOWN","The dependency could not be evaluated or a referenced datapoint could not be resolved",""))))</f>
        <v/>
      </c>
      <c r="I22" s="45">
        <f>IF(F22="MISSING","Enter a valid response in the linked field",IF(F22="INVALID","Clear the response or amend the controlling answer so that the dependency is met",IF(F22="CONTROLLER MISSING","Complete the controlling question first, then review this field",IF(F22="UNKNOWN","Review the Field Guide and dependency_string; contact the MFSA if clarification is required",""))))</f>
        <v/>
      </c>
      <c r="J22" s="45" t="inlineStr">
        <is>
          <t>UTACSP_GI_1 = "Legal Person"</t>
        </is>
      </c>
      <c r="K22" s="46">
        <f>'2- GV'!$AL$9</f>
        <v/>
      </c>
      <c r="L22" s="47" t="inlineStr">
        <is>
          <t>Open field</t>
        </is>
      </c>
    </row>
    <row r="23">
      <c r="A23" s="44" t="inlineStr">
        <is>
          <t>UTACSP_GV_18_v1</t>
        </is>
      </c>
      <c r="B23" s="45" t="inlineStr">
        <is>
          <t>Senior Managers reporting directly to the Management Body or to the Individual CSP</t>
        </is>
      </c>
      <c r="C23" s="45" t="inlineStr">
        <is>
          <t>GV</t>
        </is>
      </c>
      <c r="D23" s="45" t="inlineStr">
        <is>
          <t>Directors, Controllers and Key Persons</t>
        </is>
      </c>
      <c r="E23" s="45" t="inlineStr">
        <is>
          <t>2- GV</t>
        </is>
      </c>
      <c r="F23" s="46">
        <f>'2- GV'!$AK$10</f>
        <v/>
      </c>
      <c r="G23" s="46">
        <f>IF(F23="INVALID","High",IF(F23="MISSING","Medium",IF(F23="CONTROLLER MISSING","Review",IF(F23="UNKNOWN","Technical review",""))))</f>
        <v/>
      </c>
      <c r="H23" s="45">
        <f>IF(F23="MISSING","An applicable or required answer is missing",IF(F23="INVALID","A value was entered although the dependency is not met",IF(F23="CONTROLLER MISSING","A controlling answer is missing, so applicability cannot yet be determined",IF(F23="UNKNOWN","The dependency could not be evaluated or a referenced datapoint could not be resolved",""))))</f>
        <v/>
      </c>
      <c r="I23" s="45">
        <f>IF(F23="MISSING","Enter a valid response in the linked field",IF(F23="INVALID","Clear the response or amend the controlling answer so that the dependency is met",IF(F23="CONTROLLER MISSING","Complete the controlling question first, then review this field",IF(F23="UNKNOWN","Review the Field Guide and dependency_string; contact the MFSA if clarification is required",""))))</f>
        <v/>
      </c>
      <c r="J23" s="45" t="inlineStr"/>
      <c r="K23" s="46">
        <f>'2- GV'!$AL$10</f>
        <v/>
      </c>
      <c r="L23" s="47" t="inlineStr">
        <is>
          <t>Open field</t>
        </is>
      </c>
    </row>
    <row r="24">
      <c r="A24" s="44" t="inlineStr">
        <is>
          <t>UTACSP_GV_19_v1</t>
        </is>
      </c>
      <c r="B24" s="45" t="inlineStr">
        <is>
          <t>Money Laundering Reporting Officer (MLRO)</t>
        </is>
      </c>
      <c r="C24" s="45" t="inlineStr">
        <is>
          <t>GV</t>
        </is>
      </c>
      <c r="D24" s="45" t="inlineStr">
        <is>
          <t>Directors, Controllers and Key Persons</t>
        </is>
      </c>
      <c r="E24" s="45" t="inlineStr">
        <is>
          <t>2- GV</t>
        </is>
      </c>
      <c r="F24" s="46">
        <f>'2- GV'!$AK$11</f>
        <v/>
      </c>
      <c r="G24" s="46">
        <f>IF(F24="INVALID","High",IF(F24="MISSING","Medium",IF(F24="CONTROLLER MISSING","Review",IF(F24="UNKNOWN","Technical review",""))))</f>
        <v/>
      </c>
      <c r="H24" s="45">
        <f>IF(F24="MISSING","An applicable or required answer is missing",IF(F24="INVALID","A value was entered although the dependency is not met",IF(F24="CONTROLLER MISSING","A controlling answer is missing, so applicability cannot yet be determined",IF(F24="UNKNOWN","The dependency could not be evaluated or a referenced datapoint could not be resolved",""))))</f>
        <v/>
      </c>
      <c r="I24" s="45">
        <f>IF(F24="MISSING","Enter a valid response in the linked field",IF(F24="INVALID","Clear the response or amend the controlling answer so that the dependency is met",IF(F24="CONTROLLER MISSING","Complete the controlling question first, then review this field",IF(F24="UNKNOWN","Review the Field Guide and dependency_string; contact the MFSA if clarification is required",""))))</f>
        <v/>
      </c>
      <c r="J24" s="45" t="inlineStr"/>
      <c r="K24" s="46">
        <f>'2- GV'!$AL$11</f>
        <v/>
      </c>
      <c r="L24" s="47" t="inlineStr">
        <is>
          <t>Open field</t>
        </is>
      </c>
    </row>
    <row r="25">
      <c r="A25" s="44" t="inlineStr">
        <is>
          <t>UTACSP_GV_20_v1</t>
        </is>
      </c>
      <c r="B25" s="45" t="inlineStr">
        <is>
          <t>Compliance Officer</t>
        </is>
      </c>
      <c r="C25" s="45" t="inlineStr">
        <is>
          <t>GV</t>
        </is>
      </c>
      <c r="D25" s="45" t="inlineStr">
        <is>
          <t>Directors, Controllers and Key Persons</t>
        </is>
      </c>
      <c r="E25" s="45" t="inlineStr">
        <is>
          <t>2- GV</t>
        </is>
      </c>
      <c r="F25" s="46">
        <f>'2- GV'!$AK$12</f>
        <v/>
      </c>
      <c r="G25" s="46">
        <f>IF(F25="INVALID","High",IF(F25="MISSING","Medium",IF(F25="CONTROLLER MISSING","Review",IF(F25="UNKNOWN","Technical review",""))))</f>
        <v/>
      </c>
      <c r="H25" s="45">
        <f>IF(F25="MISSING","An applicable or required answer is missing",IF(F25="INVALID","A value was entered although the dependency is not met",IF(F25="CONTROLLER MISSING","A controlling answer is missing, so applicability cannot yet be determined",IF(F25="UNKNOWN","The dependency could not be evaluated or a referenced datapoint could not be resolved",""))))</f>
        <v/>
      </c>
      <c r="I25" s="45">
        <f>IF(F25="MISSING","Enter a valid response in the linked field",IF(F25="INVALID","Clear the response or amend the controlling answer so that the dependency is met",IF(F25="CONTROLLER MISSING","Complete the controlling question first, then review this field",IF(F25="UNKNOWN","Review the Field Guide and dependency_string; contact the MFSA if clarification is required",""))))</f>
        <v/>
      </c>
      <c r="J25" s="45" t="inlineStr"/>
      <c r="K25" s="46">
        <f>'2- GV'!$AL$12</f>
        <v/>
      </c>
      <c r="L25" s="47" t="inlineStr">
        <is>
          <t>Open field</t>
        </is>
      </c>
    </row>
    <row r="26">
      <c r="A26" s="44" t="inlineStr">
        <is>
          <t>UTACSP_GV_21_v1</t>
        </is>
      </c>
      <c r="B26" s="45" t="inlineStr">
        <is>
          <t>Was the FIAU informed of the appointment of the MLRO?</t>
        </is>
      </c>
      <c r="C26" s="45" t="inlineStr">
        <is>
          <t>GV</t>
        </is>
      </c>
      <c r="D26" s="45" t="inlineStr">
        <is>
          <t>Directors, Controllers and Key Persons</t>
        </is>
      </c>
      <c r="E26" s="45" t="inlineStr">
        <is>
          <t>2- GV</t>
        </is>
      </c>
      <c r="F26" s="46">
        <f>'2- GV'!$AK$13</f>
        <v/>
      </c>
      <c r="G26" s="46">
        <f>IF(F26="INVALID","High",IF(F26="MISSING","Medium",IF(F26="CONTROLLER MISSING","Review",IF(F26="UNKNOWN","Technical review",""))))</f>
        <v/>
      </c>
      <c r="H26" s="45">
        <f>IF(F26="MISSING","An applicable or required answer is missing",IF(F26="INVALID","A value was entered although the dependency is not met",IF(F26="CONTROLLER MISSING","A controlling answer is missing, so applicability cannot yet be determined",IF(F26="UNKNOWN","The dependency could not be evaluated or a referenced datapoint could not be resolved",""))))</f>
        <v/>
      </c>
      <c r="I26" s="45">
        <f>IF(F26="MISSING","Enter a valid response in the linked field",IF(F26="INVALID","Clear the response or amend the controlling answer so that the dependency is met",IF(F26="CONTROLLER MISSING","Complete the controlling question first, then review this field",IF(F26="UNKNOWN","Review the Field Guide and dependency_string; contact the MFSA if clarification is required",""))))</f>
        <v/>
      </c>
      <c r="J26" s="45" t="inlineStr"/>
      <c r="K26" s="46">
        <f>'2- GV'!$AL$13</f>
        <v/>
      </c>
      <c r="L26" s="47" t="inlineStr">
        <is>
          <t>Open field</t>
        </is>
      </c>
    </row>
    <row r="27">
      <c r="A27" s="44" t="inlineStr">
        <is>
          <t>UTACSP_GV_22_v1</t>
        </is>
      </c>
      <c r="B27" s="45" t="inlineStr">
        <is>
          <t>h) Were there any changes during the reporting period to the Approved Persons of the CSP?</t>
        </is>
      </c>
      <c r="C27" s="45" t="inlineStr">
        <is>
          <t>GV</t>
        </is>
      </c>
      <c r="D27" s="45" t="inlineStr">
        <is>
          <t>Directors, Controllers and Key Persons</t>
        </is>
      </c>
      <c r="E27" s="45" t="inlineStr">
        <is>
          <t>2- GV</t>
        </is>
      </c>
      <c r="F27" s="46">
        <f>'2- GV'!$AK$14</f>
        <v/>
      </c>
      <c r="G27" s="46">
        <f>IF(F27="INVALID","High",IF(F27="MISSING","Medium",IF(F27="CONTROLLER MISSING","Review",IF(F27="UNKNOWN","Technical review",""))))</f>
        <v/>
      </c>
      <c r="H27" s="45">
        <f>IF(F27="MISSING","An applicable or required answer is missing",IF(F27="INVALID","A value was entered although the dependency is not met",IF(F27="CONTROLLER MISSING","A controlling answer is missing, so applicability cannot yet be determined",IF(F27="UNKNOWN","The dependency could not be evaluated or a referenced datapoint could not be resolved",""))))</f>
        <v/>
      </c>
      <c r="I27" s="45">
        <f>IF(F27="MISSING","Enter a valid response in the linked field",IF(F27="INVALID","Clear the response or amend the controlling answer so that the dependency is met",IF(F27="CONTROLLER MISSING","Complete the controlling question first, then review this field",IF(F27="UNKNOWN","Review the Field Guide and dependency_string; contact the MFSA if clarification is required",""))))</f>
        <v/>
      </c>
      <c r="J27" s="45" t="inlineStr"/>
      <c r="K27" s="46">
        <f>'2- GV'!$AL$14</f>
        <v/>
      </c>
      <c r="L27" s="47" t="inlineStr">
        <is>
          <t>Open field</t>
        </is>
      </c>
    </row>
    <row r="28">
      <c r="A28" s="44" t="inlineStr">
        <is>
          <t>UTACSP_GV_23_v1</t>
        </is>
      </c>
      <c r="B28" s="45" t="inlineStr">
        <is>
          <t>i) If not notified to the Authority, please explain the reason for not having notified the MFSA and provide details:</t>
        </is>
      </c>
      <c r="C28" s="45" t="inlineStr">
        <is>
          <t>GV</t>
        </is>
      </c>
      <c r="D28" s="45" t="inlineStr">
        <is>
          <t>Directors, Controllers and Key Persons</t>
        </is>
      </c>
      <c r="E28" s="45" t="inlineStr">
        <is>
          <t>2- GV</t>
        </is>
      </c>
      <c r="F28" s="46">
        <f>'2- GV'!$AK$15</f>
        <v/>
      </c>
      <c r="G28" s="46">
        <f>IF(F28="INVALID","High",IF(F28="MISSING","Medium",IF(F28="CONTROLLER MISSING","Review",IF(F28="UNKNOWN","Technical review",""))))</f>
        <v/>
      </c>
      <c r="H28" s="45">
        <f>IF(F28="MISSING","An applicable or required answer is missing",IF(F28="INVALID","A value was entered although the dependency is not met",IF(F28="CONTROLLER MISSING","A controlling answer is missing, so applicability cannot yet be determined",IF(F28="UNKNOWN","The dependency could not be evaluated or a referenced datapoint could not be resolved",""))))</f>
        <v/>
      </c>
      <c r="I28" s="45">
        <f>IF(F28="MISSING","Enter a valid response in the linked field",IF(F28="INVALID","Clear the response or amend the controlling answer so that the dependency is met",IF(F28="CONTROLLER MISSING","Complete the controlling question first, then review this field",IF(F28="UNKNOWN","Review the Field Guide and dependency_string; contact the MFSA if clarification is required",""))))</f>
        <v/>
      </c>
      <c r="J28" s="45" t="inlineStr">
        <is>
          <t>UTACSP_GV_21 = "yes"</t>
        </is>
      </c>
      <c r="K28" s="46">
        <f>'2- GV'!$AL$15</f>
        <v/>
      </c>
      <c r="L28" s="47" t="inlineStr">
        <is>
          <t>Open field</t>
        </is>
      </c>
    </row>
    <row r="29">
      <c r="A29" s="44" t="inlineStr">
        <is>
          <t>UTACSP_GV_24_v1</t>
        </is>
      </c>
      <c r="B29" s="45" t="inlineStr">
        <is>
          <t>Are there any designated employees or other staff members supporting the MLRO in his functions?</t>
        </is>
      </c>
      <c r="C29" s="45" t="inlineStr">
        <is>
          <t>GV</t>
        </is>
      </c>
      <c r="D29" s="45" t="inlineStr">
        <is>
          <t>Directors, Controllers and Key Persons</t>
        </is>
      </c>
      <c r="E29" s="45" t="inlineStr">
        <is>
          <t>2- GV</t>
        </is>
      </c>
      <c r="F29" s="46">
        <f>'2- GV'!$AK$16</f>
        <v/>
      </c>
      <c r="G29" s="46">
        <f>IF(F29="INVALID","High",IF(F29="MISSING","Medium",IF(F29="CONTROLLER MISSING","Review",IF(F29="UNKNOWN","Technical review",""))))</f>
        <v/>
      </c>
      <c r="H29" s="45">
        <f>IF(F29="MISSING","An applicable or required answer is missing",IF(F29="INVALID","A value was entered although the dependency is not met",IF(F29="CONTROLLER MISSING","A controlling answer is missing, so applicability cannot yet be determined",IF(F29="UNKNOWN","The dependency could not be evaluated or a referenced datapoint could not be resolved",""))))</f>
        <v/>
      </c>
      <c r="I29" s="45">
        <f>IF(F29="MISSING","Enter a valid response in the linked field",IF(F29="INVALID","Clear the response or amend the controlling answer so that the dependency is met",IF(F29="CONTROLLER MISSING","Complete the controlling question first, then review this field",IF(F29="UNKNOWN","Review the Field Guide and dependency_string; contact the MFSA if clarification is required",""))))</f>
        <v/>
      </c>
      <c r="J29" s="45" t="inlineStr"/>
      <c r="K29" s="46">
        <f>'2- GV'!$AL$16</f>
        <v/>
      </c>
      <c r="L29" s="47" t="inlineStr">
        <is>
          <t>Open field</t>
        </is>
      </c>
    </row>
    <row r="30">
      <c r="A30" s="44" t="inlineStr">
        <is>
          <t>UTACSP_GV_25_v1</t>
        </is>
      </c>
      <c r="B30" s="45" t="inlineStr">
        <is>
          <t>Details of the designated employees.</t>
        </is>
      </c>
      <c r="C30" s="45" t="inlineStr">
        <is>
          <t>GV</t>
        </is>
      </c>
      <c r="D30" s="45" t="inlineStr">
        <is>
          <t>Directors, Controllers and Key Persons</t>
        </is>
      </c>
      <c r="E30" s="45" t="inlineStr">
        <is>
          <t>2- GV</t>
        </is>
      </c>
      <c r="F30" s="46">
        <f>'2- GV'!$AK$17</f>
        <v/>
      </c>
      <c r="G30" s="46">
        <f>IF(F30="INVALID","High",IF(F30="MISSING","Medium",IF(F30="CONTROLLER MISSING","Review",IF(F30="UNKNOWN","Technical review",""))))</f>
        <v/>
      </c>
      <c r="H30" s="45">
        <f>IF(F30="MISSING","An applicable or required answer is missing",IF(F30="INVALID","A value was entered although the dependency is not met",IF(F30="CONTROLLER MISSING","A controlling answer is missing, so applicability cannot yet be determined",IF(F30="UNKNOWN","The dependency could not be evaluated or a referenced datapoint could not be resolved",""))))</f>
        <v/>
      </c>
      <c r="I30" s="45">
        <f>IF(F30="MISSING","Enter a valid response in the linked field",IF(F30="INVALID","Clear the response or amend the controlling answer so that the dependency is met",IF(F30="CONTROLLER MISSING","Complete the controlling question first, then review this field",IF(F30="UNKNOWN","Review the Field Guide and dependency_string; contact the MFSA if clarification is required",""))))</f>
        <v/>
      </c>
      <c r="J30" s="45" t="inlineStr">
        <is>
          <t>UTACSP_GV_23 = "YES"</t>
        </is>
      </c>
      <c r="K30" s="46">
        <f>'2- GV'!$AL$17</f>
        <v/>
      </c>
      <c r="L30" s="47" t="inlineStr">
        <is>
          <t>Open field</t>
        </is>
      </c>
    </row>
    <row r="31">
      <c r="A31" s="44" t="inlineStr">
        <is>
          <t>UTACSP_GV_26_v1</t>
        </is>
      </c>
      <c r="B31" s="45" t="inlineStr">
        <is>
          <t>The number of full-time employees of the CSP;</t>
        </is>
      </c>
      <c r="C31" s="45" t="inlineStr">
        <is>
          <t>GV</t>
        </is>
      </c>
      <c r="D31" s="45" t="inlineStr">
        <is>
          <t>Directors, Controllers and Key Persons</t>
        </is>
      </c>
      <c r="E31" s="45" t="inlineStr">
        <is>
          <t>2- GV</t>
        </is>
      </c>
      <c r="F31" s="46">
        <f>'2- GV'!$AK$18</f>
        <v/>
      </c>
      <c r="G31" s="46">
        <f>IF(F31="INVALID","High",IF(F31="MISSING","Medium",IF(F31="CONTROLLER MISSING","Review",IF(F31="UNKNOWN","Technical review",""))))</f>
        <v/>
      </c>
      <c r="H31" s="45">
        <f>IF(F31="MISSING","An applicable or required answer is missing",IF(F31="INVALID","A value was entered although the dependency is not met",IF(F31="CONTROLLER MISSING","A controlling answer is missing, so applicability cannot yet be determined",IF(F31="UNKNOWN","The dependency could not be evaluated or a referenced datapoint could not be resolved",""))))</f>
        <v/>
      </c>
      <c r="I31" s="45">
        <f>IF(F31="MISSING","Enter a valid response in the linked field",IF(F31="INVALID","Clear the response or amend the controlling answer so that the dependency is met",IF(F31="CONTROLLER MISSING","Complete the controlling question first, then review this field",IF(F31="UNKNOWN","Review the Field Guide and dependency_string; contact the MFSA if clarification is required",""))))</f>
        <v/>
      </c>
      <c r="J31" s="45" t="inlineStr"/>
      <c r="K31" s="46">
        <f>'2- GV'!$AL$18</f>
        <v/>
      </c>
      <c r="L31" s="47" t="inlineStr">
        <is>
          <t>Open field</t>
        </is>
      </c>
    </row>
    <row r="32">
      <c r="A32" s="44" t="inlineStr">
        <is>
          <t>UTACSP_GV_27_v1</t>
        </is>
      </c>
      <c r="B32" s="45" t="inlineStr">
        <is>
          <t>The number of part-time employees, if any,of theCSP;</t>
        </is>
      </c>
      <c r="C32" s="45" t="inlineStr">
        <is>
          <t>GV</t>
        </is>
      </c>
      <c r="D32" s="45" t="inlineStr">
        <is>
          <t>Directors, Controllers and Key Persons</t>
        </is>
      </c>
      <c r="E32" s="45" t="inlineStr">
        <is>
          <t>2- GV</t>
        </is>
      </c>
      <c r="F32" s="46">
        <f>'2- GV'!$AK$19</f>
        <v/>
      </c>
      <c r="G32" s="46">
        <f>IF(F32="INVALID","High",IF(F32="MISSING","Medium",IF(F32="CONTROLLER MISSING","Review",IF(F32="UNKNOWN","Technical review",""))))</f>
        <v/>
      </c>
      <c r="H32" s="45">
        <f>IF(F32="MISSING","An applicable or required answer is missing",IF(F32="INVALID","A value was entered although the dependency is not met",IF(F32="CONTROLLER MISSING","A controlling answer is missing, so applicability cannot yet be determined",IF(F32="UNKNOWN","The dependency could not be evaluated or a referenced datapoint could not be resolved",""))))</f>
        <v/>
      </c>
      <c r="I32" s="45">
        <f>IF(F32="MISSING","Enter a valid response in the linked field",IF(F32="INVALID","Clear the response or amend the controlling answer so that the dependency is met",IF(F32="CONTROLLER MISSING","Complete the controlling question first, then review this field",IF(F32="UNKNOWN","Review the Field Guide and dependency_string; contact the MFSA if clarification is required",""))))</f>
        <v/>
      </c>
      <c r="J32" s="45" t="inlineStr"/>
      <c r="K32" s="46">
        <f>'2- GV'!$AL$19</f>
        <v/>
      </c>
      <c r="L32" s="47" t="inlineStr">
        <is>
          <t>Open field</t>
        </is>
      </c>
    </row>
    <row r="33">
      <c r="A33" s="44" t="inlineStr">
        <is>
          <t>UTACSP_GV_28_v1</t>
        </is>
      </c>
      <c r="B33" s="45" t="inlineStr">
        <is>
          <t>The number of persons employed by other group/related companies and seconded to the CSP (if any).</t>
        </is>
      </c>
      <c r="C33" s="45" t="inlineStr">
        <is>
          <t>GV</t>
        </is>
      </c>
      <c r="D33" s="45" t="inlineStr">
        <is>
          <t>Directors, Controllers and Key Persons</t>
        </is>
      </c>
      <c r="E33" s="45" t="inlineStr">
        <is>
          <t>2- GV</t>
        </is>
      </c>
      <c r="F33" s="46">
        <f>'2- GV'!$AK$20</f>
        <v/>
      </c>
      <c r="G33" s="46">
        <f>IF(F33="INVALID","High",IF(F33="MISSING","Medium",IF(F33="CONTROLLER MISSING","Review",IF(F33="UNKNOWN","Technical review",""))))</f>
        <v/>
      </c>
      <c r="H33" s="45">
        <f>IF(F33="MISSING","An applicable or required answer is missing",IF(F33="INVALID","A value was entered although the dependency is not met",IF(F33="CONTROLLER MISSING","A controlling answer is missing, so applicability cannot yet be determined",IF(F33="UNKNOWN","The dependency could not be evaluated or a referenced datapoint could not be resolved",""))))</f>
        <v/>
      </c>
      <c r="I33" s="45">
        <f>IF(F33="MISSING","Enter a valid response in the linked field",IF(F33="INVALID","Clear the response or amend the controlling answer so that the dependency is met",IF(F33="CONTROLLER MISSING","Complete the controlling question first, then review this field",IF(F33="UNKNOWN","Review the Field Guide and dependency_string; contact the MFSA if clarification is required",""))))</f>
        <v/>
      </c>
      <c r="J33" s="45" t="inlineStr"/>
      <c r="K33" s="46">
        <f>'2- GV'!$AL$20</f>
        <v/>
      </c>
      <c r="L33" s="47" t="inlineStr">
        <is>
          <t>Open field</t>
        </is>
      </c>
    </row>
    <row r="34">
      <c r="A34" s="44" t="inlineStr">
        <is>
          <t>UTACSP_GV_29_v1</t>
        </is>
      </c>
      <c r="B34" s="45" t="inlineStr">
        <is>
          <t>Has the Individual CSP and/or Approved Persons of the Authorised Entity undertaken any training as at the end date of this reporting period?</t>
        </is>
      </c>
      <c r="C34" s="45" t="inlineStr">
        <is>
          <t>GV</t>
        </is>
      </c>
      <c r="D34" s="45" t="inlineStr">
        <is>
          <t>Directors, Controllers and Key Persons</t>
        </is>
      </c>
      <c r="E34" s="45" t="inlineStr">
        <is>
          <t>2- GV</t>
        </is>
      </c>
      <c r="F34" s="46">
        <f>'2- GV'!$AK$21</f>
        <v/>
      </c>
      <c r="G34" s="46">
        <f>IF(F34="INVALID","High",IF(F34="MISSING","Medium",IF(F34="CONTROLLER MISSING","Review",IF(F34="UNKNOWN","Technical review",""))))</f>
        <v/>
      </c>
      <c r="H34" s="45">
        <f>IF(F34="MISSING","An applicable or required answer is missing",IF(F34="INVALID","A value was entered although the dependency is not met",IF(F34="CONTROLLER MISSING","A controlling answer is missing, so applicability cannot yet be determined",IF(F34="UNKNOWN","The dependency could not be evaluated or a referenced datapoint could not be resolved",""))))</f>
        <v/>
      </c>
      <c r="I34" s="45">
        <f>IF(F34="MISSING","Enter a valid response in the linked field",IF(F34="INVALID","Clear the response or amend the controlling answer so that the dependency is met",IF(F34="CONTROLLER MISSING","Complete the controlling question first, then review this field",IF(F34="UNKNOWN","Review the Field Guide and dependency_string; contact the MFSA if clarification is required",""))))</f>
        <v/>
      </c>
      <c r="J34" s="45" t="inlineStr"/>
      <c r="K34" s="46">
        <f>'2- GV'!$AL$21</f>
        <v/>
      </c>
      <c r="L34" s="47" t="inlineStr">
        <is>
          <t>Open field</t>
        </is>
      </c>
    </row>
    <row r="35">
      <c r="A35" s="44" t="inlineStr">
        <is>
          <t>UTACSP_GV_30_v1</t>
        </is>
      </c>
      <c r="B35" s="45" t="inlineStr">
        <is>
          <t>Please include details of areas covered and hours.</t>
        </is>
      </c>
      <c r="C35" s="45" t="inlineStr">
        <is>
          <t>GV</t>
        </is>
      </c>
      <c r="D35" s="45" t="inlineStr">
        <is>
          <t>Directors, Controllers and Key Persons</t>
        </is>
      </c>
      <c r="E35" s="45" t="inlineStr">
        <is>
          <t>2- GV</t>
        </is>
      </c>
      <c r="F35" s="46">
        <f>'2- GV'!$AK$22</f>
        <v/>
      </c>
      <c r="G35" s="46">
        <f>IF(F35="INVALID","High",IF(F35="MISSING","Medium",IF(F35="CONTROLLER MISSING","Review",IF(F35="UNKNOWN","Technical review",""))))</f>
        <v/>
      </c>
      <c r="H35" s="45">
        <f>IF(F35="MISSING","An applicable or required answer is missing",IF(F35="INVALID","A value was entered although the dependency is not met",IF(F35="CONTROLLER MISSING","A controlling answer is missing, so applicability cannot yet be determined",IF(F35="UNKNOWN","The dependency could not be evaluated or a referenced datapoint could not be resolved",""))))</f>
        <v/>
      </c>
      <c r="I35" s="45">
        <f>IF(F35="MISSING","Enter a valid response in the linked field",IF(F35="INVALID","Clear the response or amend the controlling answer so that the dependency is met",IF(F35="CONTROLLER MISSING","Complete the controlling question first, then review this field",IF(F35="UNKNOWN","Review the Field Guide and dependency_string; contact the MFSA if clarification is required",""))))</f>
        <v/>
      </c>
      <c r="J35" s="45" t="inlineStr">
        <is>
          <t>UTACSP_GV_28 = "YES"</t>
        </is>
      </c>
      <c r="K35" s="46">
        <f>'2- GV'!$AL$22</f>
        <v/>
      </c>
      <c r="L35" s="47" t="inlineStr">
        <is>
          <t>Open field</t>
        </is>
      </c>
    </row>
    <row r="36">
      <c r="A36" s="44" t="inlineStr">
        <is>
          <t>UTACSP_GV_31_v1</t>
        </is>
      </c>
      <c r="B36" s="45" t="inlineStr">
        <is>
          <t>m) Has training been provided to other staff during the reporting period ?</t>
        </is>
      </c>
      <c r="C36" s="45" t="inlineStr">
        <is>
          <t>GV</t>
        </is>
      </c>
      <c r="D36" s="45" t="inlineStr">
        <is>
          <t>Directors, Controllers and Key Persons</t>
        </is>
      </c>
      <c r="E36" s="45" t="inlineStr">
        <is>
          <t>2- GV</t>
        </is>
      </c>
      <c r="F36" s="46">
        <f>'2- GV'!$AK$23</f>
        <v/>
      </c>
      <c r="G36" s="46">
        <f>IF(F36="INVALID","High",IF(F36="MISSING","Medium",IF(F36="CONTROLLER MISSING","Review",IF(F36="UNKNOWN","Technical review",""))))</f>
        <v/>
      </c>
      <c r="H36" s="45">
        <f>IF(F36="MISSING","An applicable or required answer is missing",IF(F36="INVALID","A value was entered although the dependency is not met",IF(F36="CONTROLLER MISSING","A controlling answer is missing, so applicability cannot yet be determined",IF(F36="UNKNOWN","The dependency could not be evaluated or a referenced datapoint could not be resolved",""))))</f>
        <v/>
      </c>
      <c r="I36" s="45">
        <f>IF(F36="MISSING","Enter a valid response in the linked field",IF(F36="INVALID","Clear the response or amend the controlling answer so that the dependency is met",IF(F36="CONTROLLER MISSING","Complete the controlling question first, then review this field",IF(F36="UNKNOWN","Review the Field Guide and dependency_string; contact the MFSA if clarification is required",""))))</f>
        <v/>
      </c>
      <c r="J36" s="45" t="inlineStr"/>
      <c r="K36" s="46">
        <f>'2- GV'!$AL$23</f>
        <v/>
      </c>
      <c r="L36" s="47" t="inlineStr">
        <is>
          <t>Open field</t>
        </is>
      </c>
    </row>
    <row r="37">
      <c r="A37" s="44" t="inlineStr">
        <is>
          <t>UTACSP_GV_32_v1</t>
        </is>
      </c>
      <c r="B37" s="45" t="inlineStr">
        <is>
          <t>Provide an overview and details of areas covered.</t>
        </is>
      </c>
      <c r="C37" s="45" t="inlineStr">
        <is>
          <t>GV</t>
        </is>
      </c>
      <c r="D37" s="45" t="inlineStr">
        <is>
          <t>Directors, Controllers and Key Persons</t>
        </is>
      </c>
      <c r="E37" s="45" t="inlineStr">
        <is>
          <t>2- GV</t>
        </is>
      </c>
      <c r="F37" s="46">
        <f>'2- GV'!$AK$24</f>
        <v/>
      </c>
      <c r="G37" s="46">
        <f>IF(F37="INVALID","High",IF(F37="MISSING","Medium",IF(F37="CONTROLLER MISSING","Review",IF(F37="UNKNOWN","Technical review",""))))</f>
        <v/>
      </c>
      <c r="H37" s="45">
        <f>IF(F37="MISSING","An applicable or required answer is missing",IF(F37="INVALID","A value was entered although the dependency is not met",IF(F37="CONTROLLER MISSING","A controlling answer is missing, so applicability cannot yet be determined",IF(F37="UNKNOWN","The dependency could not be evaluated or a referenced datapoint could not be resolved",""))))</f>
        <v/>
      </c>
      <c r="I37" s="45">
        <f>IF(F37="MISSING","Enter a valid response in the linked field",IF(F37="INVALID","Clear the response or amend the controlling answer so that the dependency is met",IF(F37="CONTROLLER MISSING","Complete the controlling question first, then review this field",IF(F37="UNKNOWN","Review the Field Guide and dependency_string; contact the MFSA if clarification is required",""))))</f>
        <v/>
      </c>
      <c r="J37" s="45" t="inlineStr">
        <is>
          <t>UTACSP_GV_30 = "yes"</t>
        </is>
      </c>
      <c r="K37" s="46">
        <f>'2- GV'!$AL$24</f>
        <v/>
      </c>
      <c r="L37" s="47" t="inlineStr">
        <is>
          <t>Open field</t>
        </is>
      </c>
    </row>
    <row r="38">
      <c r="A38" s="44" t="inlineStr">
        <is>
          <t>UTACSP_GV_72_v1</t>
        </is>
      </c>
      <c r="B38" s="45" t="inlineStr">
        <is>
          <t>Does the CSP form part of a group?</t>
        </is>
      </c>
      <c r="C38" s="45" t="inlineStr">
        <is>
          <t>GV</t>
        </is>
      </c>
      <c r="D38" s="45" t="inlineStr">
        <is>
          <t>Organisation</t>
        </is>
      </c>
      <c r="E38" s="45" t="inlineStr">
        <is>
          <t>2- GV</t>
        </is>
      </c>
      <c r="F38" s="46">
        <f>'2- GV'!$AK$26</f>
        <v/>
      </c>
      <c r="G38" s="46">
        <f>IF(F38="INVALID","High",IF(F38="MISSING","Medium",IF(F38="CONTROLLER MISSING","Review",IF(F38="UNKNOWN","Technical review",""))))</f>
        <v/>
      </c>
      <c r="H38" s="45">
        <f>IF(F38="MISSING","An applicable or required answer is missing",IF(F38="INVALID","A value was entered although the dependency is not met",IF(F38="CONTROLLER MISSING","A controlling answer is missing, so applicability cannot yet be determined",IF(F38="UNKNOWN","The dependency could not be evaluated or a referenced datapoint could not be resolved",""))))</f>
        <v/>
      </c>
      <c r="I38" s="45">
        <f>IF(F38="MISSING","Enter a valid response in the linked field",IF(F38="INVALID","Clear the response or amend the controlling answer so that the dependency is met",IF(F38="CONTROLLER MISSING","Complete the controlling question first, then review this field",IF(F38="UNKNOWN","Review the Field Guide and dependency_string; contact the MFSA if clarification is required",""))))</f>
        <v/>
      </c>
      <c r="J38" s="45" t="inlineStr">
        <is>
          <t>UTACSP_GI_1 = "Legal Person"</t>
        </is>
      </c>
      <c r="K38" s="46">
        <f>'2- GV'!$AL$26</f>
        <v/>
      </c>
      <c r="L38" s="47" t="inlineStr">
        <is>
          <t>Open field</t>
        </is>
      </c>
    </row>
    <row r="39">
      <c r="A39" s="44" t="inlineStr">
        <is>
          <t>UTACSP_GV_73_v1</t>
        </is>
      </c>
      <c r="B39" s="45" t="inlineStr">
        <is>
          <t>a) Provide details of the relationship that the CSP has with the other members of the group.</t>
        </is>
      </c>
      <c r="C39" s="45" t="inlineStr">
        <is>
          <t>GV</t>
        </is>
      </c>
      <c r="D39" s="45" t="inlineStr">
        <is>
          <t>Organisation</t>
        </is>
      </c>
      <c r="E39" s="45" t="inlineStr">
        <is>
          <t>2- GV</t>
        </is>
      </c>
      <c r="F39" s="46">
        <f>'2- GV'!$AK$27</f>
        <v/>
      </c>
      <c r="G39" s="46">
        <f>IF(F39="INVALID","High",IF(F39="MISSING","Medium",IF(F39="CONTROLLER MISSING","Review",IF(F39="UNKNOWN","Technical review",""))))</f>
        <v/>
      </c>
      <c r="H39" s="45">
        <f>IF(F39="MISSING","An applicable or required answer is missing",IF(F39="INVALID","A value was entered although the dependency is not met",IF(F39="CONTROLLER MISSING","A controlling answer is missing, so applicability cannot yet be determined",IF(F39="UNKNOWN","The dependency could not be evaluated or a referenced datapoint could not be resolved",""))))</f>
        <v/>
      </c>
      <c r="I39" s="45">
        <f>IF(F39="MISSING","Enter a valid response in the linked field",IF(F39="INVALID","Clear the response or amend the controlling answer so that the dependency is met",IF(F39="CONTROLLER MISSING","Complete the controlling question first, then review this field",IF(F39="UNKNOWN","Review the Field Guide and dependency_string; contact the MFSA if clarification is required",""))))</f>
        <v/>
      </c>
      <c r="J39" s="45" t="inlineStr">
        <is>
          <t>UTACSP_GV_72 = "YES"</t>
        </is>
      </c>
      <c r="K39" s="46">
        <f>'2- GV'!$AL$27</f>
        <v/>
      </c>
      <c r="L39" s="47" t="inlineStr">
        <is>
          <t>Open field</t>
        </is>
      </c>
    </row>
    <row r="40">
      <c r="A40" s="44" t="inlineStr">
        <is>
          <t>UTACSP_GV_74_v1</t>
        </is>
      </c>
      <c r="B40" s="45" t="inlineStr">
        <is>
          <t>a) An organigram of the CSP showing the ownership structure and UBOs should be attached to this return.</t>
        </is>
      </c>
      <c r="C40" s="45" t="inlineStr">
        <is>
          <t>GV</t>
        </is>
      </c>
      <c r="D40" s="45" t="inlineStr">
        <is>
          <t>Organisation</t>
        </is>
      </c>
      <c r="E40" s="45" t="inlineStr">
        <is>
          <t>2- GV</t>
        </is>
      </c>
      <c r="F40" s="46">
        <f>'2- GV'!$AK$28</f>
        <v/>
      </c>
      <c r="G40" s="46">
        <f>IF(F40="INVALID","High",IF(F40="MISSING","Medium",IF(F40="CONTROLLER MISSING","Review",IF(F40="UNKNOWN","Technical review",""))))</f>
        <v/>
      </c>
      <c r="H40" s="45">
        <f>IF(F40="MISSING","An applicable or required answer is missing",IF(F40="INVALID","A value was entered although the dependency is not met",IF(F40="CONTROLLER MISSING","A controlling answer is missing, so applicability cannot yet be determined",IF(F40="UNKNOWN","The dependency could not be evaluated or a referenced datapoint could not be resolved",""))))</f>
        <v/>
      </c>
      <c r="I40" s="45">
        <f>IF(F40="MISSING","Enter a valid response in the linked field",IF(F40="INVALID","Clear the response or amend the controlling answer so that the dependency is met",IF(F40="CONTROLLER MISSING","Complete the controlling question first, then review this field",IF(F40="UNKNOWN","Review the Field Guide and dependency_string; contact the MFSA if clarification is required",""))))</f>
        <v/>
      </c>
      <c r="J40" s="45" t="inlineStr">
        <is>
          <t>UTACSP_GI_1 = "Legal Person"</t>
        </is>
      </c>
      <c r="K40" s="46">
        <f>'2- GV'!$AL$28</f>
        <v/>
      </c>
      <c r="L40" s="47" t="inlineStr">
        <is>
          <t>Open field</t>
        </is>
      </c>
    </row>
    <row r="41">
      <c r="A41" s="44" t="inlineStr">
        <is>
          <t>UTACSP_GV_75_v1</t>
        </is>
      </c>
      <c r="B41" s="45" t="inlineStr">
        <is>
          <t>b) Does the CSP share any resources with any entities within the group or with other external / related entities?</t>
        </is>
      </c>
      <c r="C41" s="45" t="inlineStr">
        <is>
          <t>GV</t>
        </is>
      </c>
      <c r="D41" s="45" t="inlineStr">
        <is>
          <t>Organisation</t>
        </is>
      </c>
      <c r="E41" s="45" t="inlineStr">
        <is>
          <t>2- GV</t>
        </is>
      </c>
      <c r="F41" s="46">
        <f>'2- GV'!$AK$29</f>
        <v/>
      </c>
      <c r="G41" s="46">
        <f>IF(F41="INVALID","High",IF(F41="MISSING","Medium",IF(F41="CONTROLLER MISSING","Review",IF(F41="UNKNOWN","Technical review",""))))</f>
        <v/>
      </c>
      <c r="H41" s="45">
        <f>IF(F41="MISSING","An applicable or required answer is missing",IF(F41="INVALID","A value was entered although the dependency is not met",IF(F41="CONTROLLER MISSING","A controlling answer is missing, so applicability cannot yet be determined",IF(F41="UNKNOWN","The dependency could not be evaluated or a referenced datapoint could not be resolved",""))))</f>
        <v/>
      </c>
      <c r="I41" s="45">
        <f>IF(F41="MISSING","Enter a valid response in the linked field",IF(F41="INVALID","Clear the response or amend the controlling answer so that the dependency is met",IF(F41="CONTROLLER MISSING","Complete the controlling question first, then review this field",IF(F41="UNKNOWN","Review the Field Guide and dependency_string; contact the MFSA if clarification is required",""))))</f>
        <v/>
      </c>
      <c r="J41" s="45" t="inlineStr"/>
      <c r="K41" s="46">
        <f>'2- GV'!$AL$29</f>
        <v/>
      </c>
      <c r="L41" s="47" t="inlineStr">
        <is>
          <t>Open field</t>
        </is>
      </c>
    </row>
    <row r="42">
      <c r="A42" s="44" t="inlineStr">
        <is>
          <t>UTACSP_GV_76_v1</t>
        </is>
      </c>
      <c r="B42" s="45" t="inlineStr">
        <is>
          <t>b) Please identify resources and in the case where staff is being shared, please include details of the method of operations.</t>
        </is>
      </c>
      <c r="C42" s="45" t="inlineStr">
        <is>
          <t>GV</t>
        </is>
      </c>
      <c r="D42" s="45" t="inlineStr">
        <is>
          <t>Organisation</t>
        </is>
      </c>
      <c r="E42" s="45" t="inlineStr">
        <is>
          <t>2- GV</t>
        </is>
      </c>
      <c r="F42" s="46">
        <f>'2- GV'!$AK$30</f>
        <v/>
      </c>
      <c r="G42" s="46">
        <f>IF(F42="INVALID","High",IF(F42="MISSING","Medium",IF(F42="CONTROLLER MISSING","Review",IF(F42="UNKNOWN","Technical review",""))))</f>
        <v/>
      </c>
      <c r="H42" s="45">
        <f>IF(F42="MISSING","An applicable or required answer is missing",IF(F42="INVALID","A value was entered although the dependency is not met",IF(F42="CONTROLLER MISSING","A controlling answer is missing, so applicability cannot yet be determined",IF(F42="UNKNOWN","The dependency could not be evaluated or a referenced datapoint could not be resolved",""))))</f>
        <v/>
      </c>
      <c r="I42" s="45">
        <f>IF(F42="MISSING","Enter a valid response in the linked field",IF(F42="INVALID","Clear the response or amend the controlling answer so that the dependency is met",IF(F42="CONTROLLER MISSING","Complete the controlling question first, then review this field",IF(F42="UNKNOWN","Review the Field Guide and dependency_string; contact the MFSA if clarification is required",""))))</f>
        <v/>
      </c>
      <c r="J42" s="45" t="inlineStr">
        <is>
          <t>UTACSP_GV_74 = "YES"</t>
        </is>
      </c>
      <c r="K42" s="46">
        <f>'2- GV'!$AL$30</f>
        <v/>
      </c>
      <c r="L42" s="47" t="inlineStr">
        <is>
          <t>Open field</t>
        </is>
      </c>
    </row>
    <row r="43">
      <c r="A43" s="44" t="inlineStr">
        <is>
          <t>UTACSP_GV_77_v1</t>
        </is>
      </c>
      <c r="B43" s="45" t="inlineStr">
        <is>
          <t>Does the CSP have resource sharing agreements in place?</t>
        </is>
      </c>
      <c r="C43" s="45" t="inlineStr">
        <is>
          <t>GV</t>
        </is>
      </c>
      <c r="D43" s="45" t="inlineStr">
        <is>
          <t>Organisation</t>
        </is>
      </c>
      <c r="E43" s="45" t="inlineStr">
        <is>
          <t>2- GV</t>
        </is>
      </c>
      <c r="F43" s="46">
        <f>'2- GV'!$AK$31</f>
        <v/>
      </c>
      <c r="G43" s="46">
        <f>IF(F43="INVALID","High",IF(F43="MISSING","Medium",IF(F43="CONTROLLER MISSING","Review",IF(F43="UNKNOWN","Technical review",""))))</f>
        <v/>
      </c>
      <c r="H43" s="45">
        <f>IF(F43="MISSING","An applicable or required answer is missing",IF(F43="INVALID","A value was entered although the dependency is not met",IF(F43="CONTROLLER MISSING","A controlling answer is missing, so applicability cannot yet be determined",IF(F43="UNKNOWN","The dependency could not be evaluated or a referenced datapoint could not be resolved",""))))</f>
        <v/>
      </c>
      <c r="I43" s="45">
        <f>IF(F43="MISSING","Enter a valid response in the linked field",IF(F43="INVALID","Clear the response or amend the controlling answer so that the dependency is met",IF(F43="CONTROLLER MISSING","Complete the controlling question first, then review this field",IF(F43="UNKNOWN","Review the Field Guide and dependency_string; contact the MFSA if clarification is required",""))))</f>
        <v/>
      </c>
      <c r="J43" s="45" t="inlineStr"/>
      <c r="K43" s="46">
        <f>'2- GV'!$AL$31</f>
        <v/>
      </c>
      <c r="L43" s="47" t="inlineStr">
        <is>
          <t>Open field</t>
        </is>
      </c>
    </row>
    <row r="44">
      <c r="A44" s="44" t="inlineStr">
        <is>
          <t>UTACSP_GV_78_v1</t>
        </is>
      </c>
      <c r="B44" s="45" t="inlineStr">
        <is>
          <t>Do such agreements include a confidentiality clause?</t>
        </is>
      </c>
      <c r="C44" s="45" t="inlineStr">
        <is>
          <t>GV</t>
        </is>
      </c>
      <c r="D44" s="45" t="inlineStr">
        <is>
          <t>Organisation</t>
        </is>
      </c>
      <c r="E44" s="45" t="inlineStr">
        <is>
          <t>2- GV</t>
        </is>
      </c>
      <c r="F44" s="46">
        <f>'2- GV'!$AK$32</f>
        <v/>
      </c>
      <c r="G44" s="46">
        <f>IF(F44="INVALID","High",IF(F44="MISSING","Medium",IF(F44="CONTROLLER MISSING","Review",IF(F44="UNKNOWN","Technical review",""))))</f>
        <v/>
      </c>
      <c r="H44" s="45">
        <f>IF(F44="MISSING","An applicable or required answer is missing",IF(F44="INVALID","A value was entered although the dependency is not met",IF(F44="CONTROLLER MISSING","A controlling answer is missing, so applicability cannot yet be determined",IF(F44="UNKNOWN","The dependency could not be evaluated or a referenced datapoint could not be resolved",""))))</f>
        <v/>
      </c>
      <c r="I44" s="45">
        <f>IF(F44="MISSING","Enter a valid response in the linked field",IF(F44="INVALID","Clear the response or amend the controlling answer so that the dependency is met",IF(F44="CONTROLLER MISSING","Complete the controlling question first, then review this field",IF(F44="UNKNOWN","Review the Field Guide and dependency_string; contact the MFSA if clarification is required",""))))</f>
        <v/>
      </c>
      <c r="J44" s="45" t="inlineStr">
        <is>
          <t>UTACSP_GV_76 = "YES"</t>
        </is>
      </c>
      <c r="K44" s="46">
        <f>'2- GV'!$AL$32</f>
        <v/>
      </c>
      <c r="L44" s="47" t="inlineStr">
        <is>
          <t>Open field</t>
        </is>
      </c>
    </row>
    <row r="45">
      <c r="A45" s="44" t="inlineStr">
        <is>
          <t>UTACSP_GV_79_v1</t>
        </is>
      </c>
      <c r="B45" s="45" t="inlineStr">
        <is>
          <t>Has the management body/ Individual CSP assigned some of its functions and duties to sub-committees?</t>
        </is>
      </c>
      <c r="C45" s="45" t="inlineStr">
        <is>
          <t>GV</t>
        </is>
      </c>
      <c r="D45" s="45" t="inlineStr">
        <is>
          <t>Management Body</t>
        </is>
      </c>
      <c r="E45" s="45" t="inlineStr">
        <is>
          <t>2- GV</t>
        </is>
      </c>
      <c r="F45" s="46">
        <f>'2- GV'!$AK$34</f>
        <v/>
      </c>
      <c r="G45" s="46">
        <f>IF(F45="INVALID","High",IF(F45="MISSING","Medium",IF(F45="CONTROLLER MISSING","Review",IF(F45="UNKNOWN","Technical review",""))))</f>
        <v/>
      </c>
      <c r="H45" s="45">
        <f>IF(F45="MISSING","An applicable or required answer is missing",IF(F45="INVALID","A value was entered although the dependency is not met",IF(F45="CONTROLLER MISSING","A controlling answer is missing, so applicability cannot yet be determined",IF(F45="UNKNOWN","The dependency could not be evaluated or a referenced datapoint could not be resolved",""))))</f>
        <v/>
      </c>
      <c r="I45" s="45">
        <f>IF(F45="MISSING","Enter a valid response in the linked field",IF(F45="INVALID","Clear the response or amend the controlling answer so that the dependency is met",IF(F45="CONTROLLER MISSING","Complete the controlling question first, then review this field",IF(F45="UNKNOWN","Review the Field Guide and dependency_string; contact the MFSA if clarification is required",""))))</f>
        <v/>
      </c>
      <c r="J45" s="45" t="inlineStr"/>
      <c r="K45" s="46">
        <f>'2- GV'!$AL$34</f>
        <v/>
      </c>
      <c r="L45" s="47" t="inlineStr">
        <is>
          <t>Open field</t>
        </is>
      </c>
    </row>
    <row r="46">
      <c r="A46" s="44" t="inlineStr">
        <is>
          <t>UTACSP_GV_80_v1</t>
        </is>
      </c>
      <c r="B46" s="45" t="inlineStr">
        <is>
          <t>Kindly provide details of the composition of these sub-committees and the responsibilities assigned to them.</t>
        </is>
      </c>
      <c r="C46" s="45" t="inlineStr">
        <is>
          <t>GV</t>
        </is>
      </c>
      <c r="D46" s="45" t="inlineStr">
        <is>
          <t>Management Body</t>
        </is>
      </c>
      <c r="E46" s="45" t="inlineStr">
        <is>
          <t>2- GV</t>
        </is>
      </c>
      <c r="F46" s="46">
        <f>'2- GV'!$AK$35</f>
        <v/>
      </c>
      <c r="G46" s="46">
        <f>IF(F46="INVALID","High",IF(F46="MISSING","Medium",IF(F46="CONTROLLER MISSING","Review",IF(F46="UNKNOWN","Technical review",""))))</f>
        <v/>
      </c>
      <c r="H46" s="45">
        <f>IF(F46="MISSING","An applicable or required answer is missing",IF(F46="INVALID","A value was entered although the dependency is not met",IF(F46="CONTROLLER MISSING","A controlling answer is missing, so applicability cannot yet be determined",IF(F46="UNKNOWN","The dependency could not be evaluated or a referenced datapoint could not be resolved",""))))</f>
        <v/>
      </c>
      <c r="I46" s="45">
        <f>IF(F46="MISSING","Enter a valid response in the linked field",IF(F46="INVALID","Clear the response or amend the controlling answer so that the dependency is met",IF(F46="CONTROLLER MISSING","Complete the controlling question first, then review this field",IF(F46="UNKNOWN","Review the Field Guide and dependency_string; contact the MFSA if clarification is required",""))))</f>
        <v/>
      </c>
      <c r="J46" s="45" t="inlineStr">
        <is>
          <t>UTACSP_GV_78 = "YES"</t>
        </is>
      </c>
      <c r="K46" s="46">
        <f>'2- GV'!$AL$35</f>
        <v/>
      </c>
      <c r="L46" s="47" t="inlineStr">
        <is>
          <t>Open field</t>
        </is>
      </c>
    </row>
    <row r="47">
      <c r="A47" s="44" t="inlineStr">
        <is>
          <t>UTACSP_GV_81_v1</t>
        </is>
      </c>
      <c r="B47" s="45" t="inlineStr">
        <is>
          <t>How often does the CSP`s management body meet? If 'Other' is selected, please specify in the next question.</t>
        </is>
      </c>
      <c r="C47" s="45" t="inlineStr">
        <is>
          <t>GV</t>
        </is>
      </c>
      <c r="D47" s="45" t="inlineStr">
        <is>
          <t>Management Body</t>
        </is>
      </c>
      <c r="E47" s="45" t="inlineStr">
        <is>
          <t>2- GV</t>
        </is>
      </c>
      <c r="F47" s="46">
        <f>'2- GV'!$AK$36</f>
        <v/>
      </c>
      <c r="G47" s="46">
        <f>IF(F47="INVALID","High",IF(F47="MISSING","Medium",IF(F47="CONTROLLER MISSING","Review",IF(F47="UNKNOWN","Technical review",""))))</f>
        <v/>
      </c>
      <c r="H47" s="45">
        <f>IF(F47="MISSING","An applicable or required answer is missing",IF(F47="INVALID","A value was entered although the dependency is not met",IF(F47="CONTROLLER MISSING","A controlling answer is missing, so applicability cannot yet be determined",IF(F47="UNKNOWN","The dependency could not be evaluated or a referenced datapoint could not be resolved",""))))</f>
        <v/>
      </c>
      <c r="I47" s="45">
        <f>IF(F47="MISSING","Enter a valid response in the linked field",IF(F47="INVALID","Clear the response or amend the controlling answer so that the dependency is met",IF(F47="CONTROLLER MISSING","Complete the controlling question first, then review this field",IF(F47="UNKNOWN","Review the Field Guide and dependency_string; contact the MFSA if clarification is required",""))))</f>
        <v/>
      </c>
      <c r="J47" s="45" t="inlineStr">
        <is>
          <t>UTACSP_GI_1 = "Legal Person"</t>
        </is>
      </c>
      <c r="K47" s="46">
        <f>'2- GV'!$AL$36</f>
        <v/>
      </c>
      <c r="L47" s="47" t="inlineStr">
        <is>
          <t>Open field</t>
        </is>
      </c>
    </row>
    <row r="48">
      <c r="A48" s="44" t="inlineStr">
        <is>
          <t>UTACSP_GV_82_v1</t>
        </is>
      </c>
      <c r="B48" s="45" t="inlineStr">
        <is>
          <t>Specify the frequency of meetings</t>
        </is>
      </c>
      <c r="C48" s="45" t="inlineStr">
        <is>
          <t>GV</t>
        </is>
      </c>
      <c r="D48" s="45" t="inlineStr">
        <is>
          <t>Management Body</t>
        </is>
      </c>
      <c r="E48" s="45" t="inlineStr">
        <is>
          <t>2- GV</t>
        </is>
      </c>
      <c r="F48" s="46">
        <f>'2- GV'!$AK$37</f>
        <v/>
      </c>
      <c r="G48" s="46">
        <f>IF(F48="INVALID","High",IF(F48="MISSING","Medium",IF(F48="CONTROLLER MISSING","Review",IF(F48="UNKNOWN","Technical review",""))))</f>
        <v/>
      </c>
      <c r="H48" s="45">
        <f>IF(F48="MISSING","An applicable or required answer is missing",IF(F48="INVALID","A value was entered although the dependency is not met",IF(F48="CONTROLLER MISSING","A controlling answer is missing, so applicability cannot yet be determined",IF(F48="UNKNOWN","The dependency could not be evaluated or a referenced datapoint could not be resolved",""))))</f>
        <v/>
      </c>
      <c r="I48" s="45">
        <f>IF(F48="MISSING","Enter a valid response in the linked field",IF(F48="INVALID","Clear the response or amend the controlling answer so that the dependency is met",IF(F48="CONTROLLER MISSING","Complete the controlling question first, then review this field",IF(F48="UNKNOWN","Review the Field Guide and dependency_string; contact the MFSA if clarification is required",""))))</f>
        <v/>
      </c>
      <c r="J48" s="45" t="inlineStr">
        <is>
          <t>UTACSP_GV_80 = "Other"</t>
        </is>
      </c>
      <c r="K48" s="46">
        <f>'2- GV'!$AL$37</f>
        <v/>
      </c>
      <c r="L48" s="47" t="inlineStr">
        <is>
          <t>Open field</t>
        </is>
      </c>
    </row>
    <row r="49">
      <c r="A49" s="44" t="inlineStr">
        <is>
          <t>UTACSP_GV_83_v1</t>
        </is>
      </c>
      <c r="B49" s="45" t="inlineStr">
        <is>
          <t>Are minutes of such meetings kept?</t>
        </is>
      </c>
      <c r="C49" s="45" t="inlineStr">
        <is>
          <t>GV</t>
        </is>
      </c>
      <c r="D49" s="45" t="inlineStr">
        <is>
          <t>Management Body</t>
        </is>
      </c>
      <c r="E49" s="45" t="inlineStr">
        <is>
          <t>2- GV</t>
        </is>
      </c>
      <c r="F49" s="46">
        <f>'2- GV'!$AK$38</f>
        <v/>
      </c>
      <c r="G49" s="46">
        <f>IF(F49="INVALID","High",IF(F49="MISSING","Medium",IF(F49="CONTROLLER MISSING","Review",IF(F49="UNKNOWN","Technical review",""))))</f>
        <v/>
      </c>
      <c r="H49" s="45">
        <f>IF(F49="MISSING","An applicable or required answer is missing",IF(F49="INVALID","A value was entered although the dependency is not met",IF(F49="CONTROLLER MISSING","A controlling answer is missing, so applicability cannot yet be determined",IF(F49="UNKNOWN","The dependency could not be evaluated or a referenced datapoint could not be resolved",""))))</f>
        <v/>
      </c>
      <c r="I49" s="45">
        <f>IF(F49="MISSING","Enter a valid response in the linked field",IF(F49="INVALID","Clear the response or amend the controlling answer so that the dependency is met",IF(F49="CONTROLLER MISSING","Complete the controlling question first, then review this field",IF(F49="UNKNOWN","Review the Field Guide and dependency_string; contact the MFSA if clarification is required",""))))</f>
        <v/>
      </c>
      <c r="J49" s="45" t="inlineStr">
        <is>
          <t>UTACSP_GI_1 = "Legal Person"</t>
        </is>
      </c>
      <c r="K49" s="46">
        <f>'2- GV'!$AL$38</f>
        <v/>
      </c>
      <c r="L49" s="47" t="inlineStr">
        <is>
          <t>Open field</t>
        </is>
      </c>
    </row>
    <row r="50">
      <c r="A50" s="44" t="inlineStr">
        <is>
          <t>UTACSP_GV_84_v1</t>
        </is>
      </c>
      <c r="B50" s="45" t="inlineStr">
        <is>
          <t>d) What measures does the CSP have in place to ensure that the 'four-eyes' principle is complied with? If 'Other' is selected please specify in the next question.</t>
        </is>
      </c>
      <c r="C50" s="45" t="inlineStr">
        <is>
          <t>GV</t>
        </is>
      </c>
      <c r="D50" s="45" t="inlineStr">
        <is>
          <t>Management Body</t>
        </is>
      </c>
      <c r="E50" s="45" t="inlineStr">
        <is>
          <t>2- GV</t>
        </is>
      </c>
      <c r="F50" s="46">
        <f>'2- GV'!$AK$39</f>
        <v/>
      </c>
      <c r="G50" s="46">
        <f>IF(F50="INVALID","High",IF(F50="MISSING","Medium",IF(F50="CONTROLLER MISSING","Review",IF(F50="UNKNOWN","Technical review",""))))</f>
        <v/>
      </c>
      <c r="H50" s="45">
        <f>IF(F50="MISSING","An applicable or required answer is missing",IF(F50="INVALID","A value was entered although the dependency is not met",IF(F50="CONTROLLER MISSING","A controlling answer is missing, so applicability cannot yet be determined",IF(F50="UNKNOWN","The dependency could not be evaluated or a referenced datapoint could not be resolved",""))))</f>
        <v/>
      </c>
      <c r="I50" s="45">
        <f>IF(F50="MISSING","Enter a valid response in the linked field",IF(F50="INVALID","Clear the response or amend the controlling answer so that the dependency is met",IF(F50="CONTROLLER MISSING","Complete the controlling question first, then review this field",IF(F50="UNKNOWN","Review the Field Guide and dependency_string; contact the MFSA if clarification is required",""))))</f>
        <v/>
      </c>
      <c r="J50" s="45" t="inlineStr">
        <is>
          <t>UTACSP_GI_1 = "Legal Person"</t>
        </is>
      </c>
      <c r="K50" s="46">
        <f>'2- GV'!$AL$39</f>
        <v/>
      </c>
      <c r="L50" s="47" t="inlineStr">
        <is>
          <t>Open field</t>
        </is>
      </c>
    </row>
    <row r="51">
      <c r="A51" s="44" t="inlineStr">
        <is>
          <t>UTACSP_GV_85_v1</t>
        </is>
      </c>
      <c r="B51" s="45" t="inlineStr">
        <is>
          <t>Specify other measures.</t>
        </is>
      </c>
      <c r="C51" s="45" t="inlineStr">
        <is>
          <t>GV</t>
        </is>
      </c>
      <c r="D51" s="45" t="inlineStr">
        <is>
          <t>Management Body</t>
        </is>
      </c>
      <c r="E51" s="45" t="inlineStr">
        <is>
          <t>2- GV</t>
        </is>
      </c>
      <c r="F51" s="46">
        <f>'2- GV'!$AK$40</f>
        <v/>
      </c>
      <c r="G51" s="46">
        <f>IF(F51="INVALID","High",IF(F51="MISSING","Medium",IF(F51="CONTROLLER MISSING","Review",IF(F51="UNKNOWN","Technical review",""))))</f>
        <v/>
      </c>
      <c r="H51" s="45">
        <f>IF(F51="MISSING","An applicable or required answer is missing",IF(F51="INVALID","A value was entered although the dependency is not met",IF(F51="CONTROLLER MISSING","A controlling answer is missing, so applicability cannot yet be determined",IF(F51="UNKNOWN","The dependency could not be evaluated or a referenced datapoint could not be resolved",""))))</f>
        <v/>
      </c>
      <c r="I51" s="45">
        <f>IF(F51="MISSING","Enter a valid response in the linked field",IF(F51="INVALID","Clear the response or amend the controlling answer so that the dependency is met",IF(F51="CONTROLLER MISSING","Complete the controlling question first, then review this field",IF(F51="UNKNOWN","Review the Field Guide and dependency_string; contact the MFSA if clarification is required",""))))</f>
        <v/>
      </c>
      <c r="J51" s="45" t="inlineStr">
        <is>
          <t>UTACSP_GV_83 IN ("Other - please specify in next question")</t>
        </is>
      </c>
      <c r="K51" s="46">
        <f>'2- GV'!$AL$40</f>
        <v/>
      </c>
      <c r="L51" s="47" t="inlineStr">
        <is>
          <t>Open field</t>
        </is>
      </c>
    </row>
    <row r="52">
      <c r="A52" s="44" t="inlineStr">
        <is>
          <t>UTACSP_GV_86_v1</t>
        </is>
      </c>
      <c r="B52" s="45" t="inlineStr">
        <is>
          <t>Are any resolutions or other records evidencing any key decision taken mantained by the CSP?</t>
        </is>
      </c>
      <c r="C52" s="45" t="inlineStr">
        <is>
          <t>GV</t>
        </is>
      </c>
      <c r="D52" s="45" t="inlineStr">
        <is>
          <t>Management Body</t>
        </is>
      </c>
      <c r="E52" s="45" t="inlineStr">
        <is>
          <t>2- GV</t>
        </is>
      </c>
      <c r="F52" s="46">
        <f>'2- GV'!$AK$41</f>
        <v/>
      </c>
      <c r="G52" s="46">
        <f>IF(F52="INVALID","High",IF(F52="MISSING","Medium",IF(F52="CONTROLLER MISSING","Review",IF(F52="UNKNOWN","Technical review",""))))</f>
        <v/>
      </c>
      <c r="H52" s="45">
        <f>IF(F52="MISSING","An applicable or required answer is missing",IF(F52="INVALID","A value was entered although the dependency is not met",IF(F52="CONTROLLER MISSING","A controlling answer is missing, so applicability cannot yet be determined",IF(F52="UNKNOWN","The dependency could not be evaluated or a referenced datapoint could not be resolved",""))))</f>
        <v/>
      </c>
      <c r="I52" s="45">
        <f>IF(F52="MISSING","Enter a valid response in the linked field",IF(F52="INVALID","Clear the response or amend the controlling answer so that the dependency is met",IF(F52="CONTROLLER MISSING","Complete the controlling question first, then review this field",IF(F52="UNKNOWN","Review the Field Guide and dependency_string; contact the MFSA if clarification is required",""))))</f>
        <v/>
      </c>
      <c r="J52" s="45" t="inlineStr">
        <is>
          <t>UTACSP_GI_1 = "natural person"</t>
        </is>
      </c>
      <c r="K52" s="46">
        <f>'2- GV'!$AL$41</f>
        <v/>
      </c>
      <c r="L52" s="47" t="inlineStr">
        <is>
          <t>Open field</t>
        </is>
      </c>
    </row>
    <row r="53">
      <c r="A53" s="44" t="inlineStr">
        <is>
          <t>UTACSP_GV_87_v1</t>
        </is>
      </c>
      <c r="B53" s="45" t="inlineStr">
        <is>
          <t>How is the rest of the CSP set-up kept abreast of all developments and/or decisions taken by the CSP?</t>
        </is>
      </c>
      <c r="C53" s="45" t="inlineStr">
        <is>
          <t>GV</t>
        </is>
      </c>
      <c r="D53" s="45" t="inlineStr">
        <is>
          <t>Management Body</t>
        </is>
      </c>
      <c r="E53" s="45" t="inlineStr">
        <is>
          <t>2- GV</t>
        </is>
      </c>
      <c r="F53" s="46">
        <f>'2- GV'!$AK$42</f>
        <v/>
      </c>
      <c r="G53" s="46">
        <f>IF(F53="INVALID","High",IF(F53="MISSING","Medium",IF(F53="CONTROLLER MISSING","Review",IF(F53="UNKNOWN","Technical review",""))))</f>
        <v/>
      </c>
      <c r="H53" s="45">
        <f>IF(F53="MISSING","An applicable or required answer is missing",IF(F53="INVALID","A value was entered although the dependency is not met",IF(F53="CONTROLLER MISSING","A controlling answer is missing, so applicability cannot yet be determined",IF(F53="UNKNOWN","The dependency could not be evaluated or a referenced datapoint could not be resolved",""))))</f>
        <v/>
      </c>
      <c r="I53" s="45">
        <f>IF(F53="MISSING","Enter a valid response in the linked field",IF(F53="INVALID","Clear the response or amend the controlling answer so that the dependency is met",IF(F53="CONTROLLER MISSING","Complete the controlling question first, then review this field",IF(F53="UNKNOWN","Review the Field Guide and dependency_string; contact the MFSA if clarification is required",""))))</f>
        <v/>
      </c>
      <c r="J53" s="45" t="inlineStr">
        <is>
          <t>UTACSP_GI_1 = "natural person"</t>
        </is>
      </c>
      <c r="K53" s="46">
        <f>'2- GV'!$AL$42</f>
        <v/>
      </c>
      <c r="L53" s="47" t="inlineStr">
        <is>
          <t>Open field</t>
        </is>
      </c>
    </row>
    <row r="54">
      <c r="A54" s="44" t="inlineStr">
        <is>
          <t>UTACSP_GV_88_v1</t>
        </is>
      </c>
      <c r="B54" s="45" t="inlineStr">
        <is>
          <t>e)How is the rest of the management body kept abreast of all developments and/or decisions taken by the CSP? If others is selected , please specify in the next question.</t>
        </is>
      </c>
      <c r="C54" s="45" t="inlineStr">
        <is>
          <t>GV</t>
        </is>
      </c>
      <c r="D54" s="45" t="inlineStr">
        <is>
          <t>Management Body</t>
        </is>
      </c>
      <c r="E54" s="45" t="inlineStr">
        <is>
          <t>2- GV</t>
        </is>
      </c>
      <c r="F54" s="46">
        <f>'2- GV'!$AK$43</f>
        <v/>
      </c>
      <c r="G54" s="46">
        <f>IF(F54="INVALID","High",IF(F54="MISSING","Medium",IF(F54="CONTROLLER MISSING","Review",IF(F54="UNKNOWN","Technical review",""))))</f>
        <v/>
      </c>
      <c r="H54" s="45">
        <f>IF(F54="MISSING","An applicable or required answer is missing",IF(F54="INVALID","A value was entered although the dependency is not met",IF(F54="CONTROLLER MISSING","A controlling answer is missing, so applicability cannot yet be determined",IF(F54="UNKNOWN","The dependency could not be evaluated or a referenced datapoint could not be resolved",""))))</f>
        <v/>
      </c>
      <c r="I54" s="45">
        <f>IF(F54="MISSING","Enter a valid response in the linked field",IF(F54="INVALID","Clear the response or amend the controlling answer so that the dependency is met",IF(F54="CONTROLLER MISSING","Complete the controlling question first, then review this field",IF(F54="UNKNOWN","Review the Field Guide and dependency_string; contact the MFSA if clarification is required",""))))</f>
        <v/>
      </c>
      <c r="J54" s="45" t="inlineStr">
        <is>
          <t>UTACSP_GI_1 = "Legal Person"</t>
        </is>
      </c>
      <c r="K54" s="46">
        <f>'2- GV'!$AL$43</f>
        <v/>
      </c>
      <c r="L54" s="47" t="inlineStr">
        <is>
          <t>Open field</t>
        </is>
      </c>
    </row>
    <row r="55">
      <c r="A55" s="44" t="inlineStr">
        <is>
          <t>UTACSP_GV_89_v1</t>
        </is>
      </c>
      <c r="B55" s="45" t="inlineStr">
        <is>
          <t>Specify others</t>
        </is>
      </c>
      <c r="C55" s="45" t="inlineStr">
        <is>
          <t>GV</t>
        </is>
      </c>
      <c r="D55" s="45" t="inlineStr">
        <is>
          <t>Management Body</t>
        </is>
      </c>
      <c r="E55" s="45" t="inlineStr">
        <is>
          <t>2- GV</t>
        </is>
      </c>
      <c r="F55" s="46">
        <f>'2- GV'!$AK$44</f>
        <v/>
      </c>
      <c r="G55" s="46">
        <f>IF(F55="INVALID","High",IF(F55="MISSING","Medium",IF(F55="CONTROLLER MISSING","Review",IF(F55="UNKNOWN","Technical review",""))))</f>
        <v/>
      </c>
      <c r="H55" s="45">
        <f>IF(F55="MISSING","An applicable or required answer is missing",IF(F55="INVALID","A value was entered although the dependency is not met",IF(F55="CONTROLLER MISSING","A controlling answer is missing, so applicability cannot yet be determined",IF(F55="UNKNOWN","The dependency could not be evaluated or a referenced datapoint could not be resolved",""))))</f>
        <v/>
      </c>
      <c r="I55" s="45">
        <f>IF(F55="MISSING","Enter a valid response in the linked field",IF(F55="INVALID","Clear the response or amend the controlling answer so that the dependency is met",IF(F55="CONTROLLER MISSING","Complete the controlling question first, then review this field",IF(F55="UNKNOWN","Review the Field Guide and dependency_string; contact the MFSA if clarification is required",""))))</f>
        <v/>
      </c>
      <c r="J55" s="45" t="inlineStr">
        <is>
          <t>UTACSP_GV_87 IN ("Other")</t>
        </is>
      </c>
      <c r="K55" s="46">
        <f>'2- GV'!$AL$44</f>
        <v/>
      </c>
      <c r="L55" s="47" t="inlineStr">
        <is>
          <t>Open field</t>
        </is>
      </c>
    </row>
    <row r="56">
      <c r="A56" s="44" t="inlineStr">
        <is>
          <t>UTACSP_GV_90_v1</t>
        </is>
      </c>
      <c r="B56" s="45" t="inlineStr">
        <is>
          <t>Does the CSP have any Conflict of Interest (COrules/ policy in place?</t>
        </is>
      </c>
      <c r="C56" s="45" t="inlineStr">
        <is>
          <t>GV</t>
        </is>
      </c>
      <c r="D56" s="45" t="inlineStr">
        <is>
          <t>Management Body</t>
        </is>
      </c>
      <c r="E56" s="45" t="inlineStr">
        <is>
          <t>2- GV</t>
        </is>
      </c>
      <c r="F56" s="46">
        <f>'2- GV'!$AK$45</f>
        <v/>
      </c>
      <c r="G56" s="46">
        <f>IF(F56="INVALID","High",IF(F56="MISSING","Medium",IF(F56="CONTROLLER MISSING","Review",IF(F56="UNKNOWN","Technical review",""))))</f>
        <v/>
      </c>
      <c r="H56" s="45">
        <f>IF(F56="MISSING","An applicable or required answer is missing",IF(F56="INVALID","A value was entered although the dependency is not met",IF(F56="CONTROLLER MISSING","A controlling answer is missing, so applicability cannot yet be determined",IF(F56="UNKNOWN","The dependency could not be evaluated or a referenced datapoint could not be resolved",""))))</f>
        <v/>
      </c>
      <c r="I56" s="45">
        <f>IF(F56="MISSING","Enter a valid response in the linked field",IF(F56="INVALID","Clear the response or amend the controlling answer so that the dependency is met",IF(F56="CONTROLLER MISSING","Complete the controlling question first, then review this field",IF(F56="UNKNOWN","Review the Field Guide and dependency_string; contact the MFSA if clarification is required",""))))</f>
        <v/>
      </c>
      <c r="J56" s="45" t="inlineStr"/>
      <c r="K56" s="46">
        <f>'2- GV'!$AL$45</f>
        <v/>
      </c>
      <c r="L56" s="47" t="inlineStr">
        <is>
          <t>Open field</t>
        </is>
      </c>
    </row>
    <row r="57">
      <c r="A57" s="44" t="inlineStr">
        <is>
          <t>UTACSP_GV_91_v1</t>
        </is>
      </c>
      <c r="B57" s="45" t="inlineStr">
        <is>
          <t>Indicate reason for the establishing of a Conflict of Interest rules/policy is not applicable</t>
        </is>
      </c>
      <c r="C57" s="45" t="inlineStr">
        <is>
          <t>GV</t>
        </is>
      </c>
      <c r="D57" s="45" t="inlineStr">
        <is>
          <t>Management Body</t>
        </is>
      </c>
      <c r="E57" s="45" t="inlineStr">
        <is>
          <t>2- GV</t>
        </is>
      </c>
      <c r="F57" s="46">
        <f>'2- GV'!$AK$46</f>
        <v/>
      </c>
      <c r="G57" s="46">
        <f>IF(F57="INVALID","High",IF(F57="MISSING","Medium",IF(F57="CONTROLLER MISSING","Review",IF(F57="UNKNOWN","Technical review",""))))</f>
        <v/>
      </c>
      <c r="H57" s="45">
        <f>IF(F57="MISSING","An applicable or required answer is missing",IF(F57="INVALID","A value was entered although the dependency is not met",IF(F57="CONTROLLER MISSING","A controlling answer is missing, so applicability cannot yet be determined",IF(F57="UNKNOWN","The dependency could not be evaluated or a referenced datapoint could not be resolved",""))))</f>
        <v/>
      </c>
      <c r="I57" s="45">
        <f>IF(F57="MISSING","Enter a valid response in the linked field",IF(F57="INVALID","Clear the response or amend the controlling answer so that the dependency is met",IF(F57="CONTROLLER MISSING","Complete the controlling question first, then review this field",IF(F57="UNKNOWN","Review the Field Guide and dependency_string; contact the MFSA if clarification is required",""))))</f>
        <v/>
      </c>
      <c r="J57" s="45" t="inlineStr">
        <is>
          <t>UTACSP_GV_89 IN ("No", "N/A")</t>
        </is>
      </c>
      <c r="K57" s="46">
        <f>'2- GV'!$AL$46</f>
        <v/>
      </c>
      <c r="L57" s="47" t="inlineStr">
        <is>
          <t>Open field</t>
        </is>
      </c>
    </row>
    <row r="58">
      <c r="A58" s="44" t="inlineStr">
        <is>
          <t>UTACSP_GV_92_v1</t>
        </is>
      </c>
      <c r="B58" s="45" t="inlineStr">
        <is>
          <t>f)  Where the CSP has employees, have these rules been issued to employees?</t>
        </is>
      </c>
      <c r="C58" s="45" t="inlineStr">
        <is>
          <t>GV</t>
        </is>
      </c>
      <c r="D58" s="45" t="inlineStr">
        <is>
          <t>Management Body</t>
        </is>
      </c>
      <c r="E58" s="45" t="inlineStr">
        <is>
          <t>2- GV</t>
        </is>
      </c>
      <c r="F58" s="46">
        <f>'2- GV'!$AK$47</f>
        <v/>
      </c>
      <c r="G58" s="46">
        <f>IF(F58="INVALID","High",IF(F58="MISSING","Medium",IF(F58="CONTROLLER MISSING","Review",IF(F58="UNKNOWN","Technical review",""))))</f>
        <v/>
      </c>
      <c r="H58" s="45">
        <f>IF(F58="MISSING","An applicable or required answer is missing",IF(F58="INVALID","A value was entered although the dependency is not met",IF(F58="CONTROLLER MISSING","A controlling answer is missing, so applicability cannot yet be determined",IF(F58="UNKNOWN","The dependency could not be evaluated or a referenced datapoint could not be resolved",""))))</f>
        <v/>
      </c>
      <c r="I58" s="45">
        <f>IF(F58="MISSING","Enter a valid response in the linked field",IF(F58="INVALID","Clear the response or amend the controlling answer so that the dependency is met",IF(F58="CONTROLLER MISSING","Complete the controlling question first, then review this field",IF(F58="UNKNOWN","Review the Field Guide and dependency_string; contact the MFSA if clarification is required",""))))</f>
        <v/>
      </c>
      <c r="J58" s="45" t="inlineStr"/>
      <c r="K58" s="46">
        <f>'2- GV'!$AL$47</f>
        <v/>
      </c>
      <c r="L58" s="47" t="inlineStr">
        <is>
          <t>Open field</t>
        </is>
      </c>
    </row>
    <row r="59">
      <c r="A59" s="44" t="inlineStr">
        <is>
          <t>UTACSP_GV_93_v1</t>
        </is>
      </c>
      <c r="B59" s="45" t="inlineStr">
        <is>
          <t>Indicate reason for not communicating these rules to employees</t>
        </is>
      </c>
      <c r="C59" s="45" t="inlineStr">
        <is>
          <t>GV</t>
        </is>
      </c>
      <c r="D59" s="45" t="inlineStr">
        <is>
          <t>Management Body</t>
        </is>
      </c>
      <c r="E59" s="45" t="inlineStr">
        <is>
          <t>2- GV</t>
        </is>
      </c>
      <c r="F59" s="46">
        <f>'2- GV'!$AK$48</f>
        <v/>
      </c>
      <c r="G59" s="46">
        <f>IF(F59="INVALID","High",IF(F59="MISSING","Medium",IF(F59="CONTROLLER MISSING","Review",IF(F59="UNKNOWN","Technical review",""))))</f>
        <v/>
      </c>
      <c r="H59" s="45">
        <f>IF(F59="MISSING","An applicable or required answer is missing",IF(F59="INVALID","A value was entered although the dependency is not met",IF(F59="CONTROLLER MISSING","A controlling answer is missing, so applicability cannot yet be determined",IF(F59="UNKNOWN","The dependency could not be evaluated or a referenced datapoint could not be resolved",""))))</f>
        <v/>
      </c>
      <c r="I59" s="45">
        <f>IF(F59="MISSING","Enter a valid response in the linked field",IF(F59="INVALID","Clear the response or amend the controlling answer so that the dependency is met",IF(F59="CONTROLLER MISSING","Complete the controlling question first, then review this field",IF(F59="UNKNOWN","Review the Field Guide and dependency_string; contact the MFSA if clarification is required",""))))</f>
        <v/>
      </c>
      <c r="J59" s="45" t="inlineStr">
        <is>
          <t>UTACSP_GV_91 = "NO"</t>
        </is>
      </c>
      <c r="K59" s="46">
        <f>'2- GV'!$AL$48</f>
        <v/>
      </c>
      <c r="L59" s="47" t="inlineStr">
        <is>
          <t>Open field</t>
        </is>
      </c>
    </row>
    <row r="60">
      <c r="A60" s="44" t="inlineStr">
        <is>
          <t>UTACSP_GV_94_v1</t>
        </is>
      </c>
      <c r="B60" s="45" t="inlineStr">
        <is>
          <t>f)  Please indicate the frequency as to when the employees are reminded of the Conflicts of Interest rules.</t>
        </is>
      </c>
      <c r="C60" s="45" t="inlineStr">
        <is>
          <t>GV</t>
        </is>
      </c>
      <c r="D60" s="45" t="inlineStr">
        <is>
          <t>Management Body</t>
        </is>
      </c>
      <c r="E60" s="45" t="inlineStr">
        <is>
          <t>2- GV</t>
        </is>
      </c>
      <c r="F60" s="46">
        <f>'2- GV'!$AK$49</f>
        <v/>
      </c>
      <c r="G60" s="46">
        <f>IF(F60="INVALID","High",IF(F60="MISSING","Medium",IF(F60="CONTROLLER MISSING","Review",IF(F60="UNKNOWN","Technical review",""))))</f>
        <v/>
      </c>
      <c r="H60" s="45">
        <f>IF(F60="MISSING","An applicable or required answer is missing",IF(F60="INVALID","A value was entered although the dependency is not met",IF(F60="CONTROLLER MISSING","A controlling answer is missing, so applicability cannot yet be determined",IF(F60="UNKNOWN","The dependency could not be evaluated or a referenced datapoint could not be resolved",""))))</f>
        <v/>
      </c>
      <c r="I60" s="45">
        <f>IF(F60="MISSING","Enter a valid response in the linked field",IF(F60="INVALID","Clear the response or amend the controlling answer so that the dependency is met",IF(F60="CONTROLLER MISSING","Complete the controlling question first, then review this field",IF(F60="UNKNOWN","Review the Field Guide and dependency_string; contact the MFSA if clarification is required",""))))</f>
        <v/>
      </c>
      <c r="J60" s="45" t="inlineStr"/>
      <c r="K60" s="46">
        <f>'2- GV'!$AL$49</f>
        <v/>
      </c>
      <c r="L60" s="47" t="inlineStr">
        <is>
          <t>Open field</t>
        </is>
      </c>
    </row>
    <row r="61">
      <c r="A61" s="44" t="inlineStr">
        <is>
          <t>UTACSP_GV_95_v1</t>
        </is>
      </c>
      <c r="B61" s="45" t="inlineStr">
        <is>
          <t>Specify Other</t>
        </is>
      </c>
      <c r="C61" s="45" t="inlineStr">
        <is>
          <t>GV</t>
        </is>
      </c>
      <c r="D61" s="45" t="inlineStr">
        <is>
          <t>Management Body</t>
        </is>
      </c>
      <c r="E61" s="45" t="inlineStr">
        <is>
          <t>2- GV</t>
        </is>
      </c>
      <c r="F61" s="46">
        <f>'2- GV'!$AK$50</f>
        <v/>
      </c>
      <c r="G61" s="46">
        <f>IF(F61="INVALID","High",IF(F61="MISSING","Medium",IF(F61="CONTROLLER MISSING","Review",IF(F61="UNKNOWN","Technical review",""))))</f>
        <v/>
      </c>
      <c r="H61" s="45">
        <f>IF(F61="MISSING","An applicable or required answer is missing",IF(F61="INVALID","A value was entered although the dependency is not met",IF(F61="CONTROLLER MISSING","A controlling answer is missing, so applicability cannot yet be determined",IF(F61="UNKNOWN","The dependency could not be evaluated or a referenced datapoint could not be resolved",""))))</f>
        <v/>
      </c>
      <c r="I61" s="45">
        <f>IF(F61="MISSING","Enter a valid response in the linked field",IF(F61="INVALID","Clear the response or amend the controlling answer so that the dependency is met",IF(F61="CONTROLLER MISSING","Complete the controlling question first, then review this field",IF(F61="UNKNOWN","Review the Field Guide and dependency_string; contact the MFSA if clarification is required",""))))</f>
        <v/>
      </c>
      <c r="J61" s="45" t="inlineStr">
        <is>
          <t>UTACSP_GV_93 = "other"</t>
        </is>
      </c>
      <c r="K61" s="46">
        <f>'2- GV'!$AL$50</f>
        <v/>
      </c>
      <c r="L61" s="47" t="inlineStr">
        <is>
          <t>Open field</t>
        </is>
      </c>
    </row>
    <row r="62">
      <c r="A62" s="44" t="inlineStr">
        <is>
          <t>UTACSP_GV_96_v1</t>
        </is>
      </c>
      <c r="B62" s="45" t="inlineStr">
        <is>
          <t>Have there been instances where conflicts of interest have been declared?</t>
        </is>
      </c>
      <c r="C62" s="45" t="inlineStr">
        <is>
          <t>GV</t>
        </is>
      </c>
      <c r="D62" s="45" t="inlineStr">
        <is>
          <t>Management Body</t>
        </is>
      </c>
      <c r="E62" s="45" t="inlineStr">
        <is>
          <t>2- GV</t>
        </is>
      </c>
      <c r="F62" s="46">
        <f>'2- GV'!$AK$51</f>
        <v/>
      </c>
      <c r="G62" s="46">
        <f>IF(F62="INVALID","High",IF(F62="MISSING","Medium",IF(F62="CONTROLLER MISSING","Review",IF(F62="UNKNOWN","Technical review",""))))</f>
        <v/>
      </c>
      <c r="H62" s="45">
        <f>IF(F62="MISSING","An applicable or required answer is missing",IF(F62="INVALID","A value was entered although the dependency is not met",IF(F62="CONTROLLER MISSING","A controlling answer is missing, so applicability cannot yet be determined",IF(F62="UNKNOWN","The dependency could not be evaluated or a referenced datapoint could not be resolved",""))))</f>
        <v/>
      </c>
      <c r="I62" s="45">
        <f>IF(F62="MISSING","Enter a valid response in the linked field",IF(F62="INVALID","Clear the response or amend the controlling answer so that the dependency is met",IF(F62="CONTROLLER MISSING","Complete the controlling question first, then review this field",IF(F62="UNKNOWN","Review the Field Guide and dependency_string; contact the MFSA if clarification is required",""))))</f>
        <v/>
      </c>
      <c r="J62" s="45" t="inlineStr"/>
      <c r="K62" s="46">
        <f>'2- GV'!$AL$51</f>
        <v/>
      </c>
      <c r="L62" s="47" t="inlineStr">
        <is>
          <t>Open field</t>
        </is>
      </c>
    </row>
    <row r="63">
      <c r="A63" s="44" t="inlineStr">
        <is>
          <t>UTACSP_GV_97_v1</t>
        </is>
      </c>
      <c r="B63" s="45" t="inlineStr">
        <is>
          <t>How were these identified and addressed? If 'Other is selected, specify in the next question.</t>
        </is>
      </c>
      <c r="C63" s="45" t="inlineStr">
        <is>
          <t>GV</t>
        </is>
      </c>
      <c r="D63" s="45" t="inlineStr">
        <is>
          <t>Management Body</t>
        </is>
      </c>
      <c r="E63" s="45" t="inlineStr">
        <is>
          <t>2- GV</t>
        </is>
      </c>
      <c r="F63" s="46">
        <f>'2- GV'!$AK$52</f>
        <v/>
      </c>
      <c r="G63" s="46">
        <f>IF(F63="INVALID","High",IF(F63="MISSING","Medium",IF(F63="CONTROLLER MISSING","Review",IF(F63="UNKNOWN","Technical review",""))))</f>
        <v/>
      </c>
      <c r="H63" s="45">
        <f>IF(F63="MISSING","An applicable or required answer is missing",IF(F63="INVALID","A value was entered although the dependency is not met",IF(F63="CONTROLLER MISSING","A controlling answer is missing, so applicability cannot yet be determined",IF(F63="UNKNOWN","The dependency could not be evaluated or a referenced datapoint could not be resolved",""))))</f>
        <v/>
      </c>
      <c r="I63" s="45">
        <f>IF(F63="MISSING","Enter a valid response in the linked field",IF(F63="INVALID","Clear the response or amend the controlling answer so that the dependency is met",IF(F63="CONTROLLER MISSING","Complete the controlling question first, then review this field",IF(F63="UNKNOWN","Review the Field Guide and dependency_string; contact the MFSA if clarification is required",""))))</f>
        <v/>
      </c>
      <c r="J63" s="45" t="inlineStr">
        <is>
          <t>UTACSP_GV_95 = "YES"</t>
        </is>
      </c>
      <c r="K63" s="46">
        <f>'2- GV'!$AL$52</f>
        <v/>
      </c>
      <c r="L63" s="47" t="inlineStr">
        <is>
          <t>Open field</t>
        </is>
      </c>
    </row>
    <row r="64">
      <c r="A64" s="44" t="inlineStr">
        <is>
          <t>UTACSP_GV_98_v1</t>
        </is>
      </c>
      <c r="B64" s="45" t="inlineStr">
        <is>
          <t>Specify Other</t>
        </is>
      </c>
      <c r="C64" s="45" t="inlineStr">
        <is>
          <t>GV</t>
        </is>
      </c>
      <c r="D64" s="45" t="inlineStr">
        <is>
          <t>Management Body</t>
        </is>
      </c>
      <c r="E64" s="45" t="inlineStr">
        <is>
          <t>2- GV</t>
        </is>
      </c>
      <c r="F64" s="46">
        <f>'2- GV'!$AK$53</f>
        <v/>
      </c>
      <c r="G64" s="46">
        <f>IF(F64="INVALID","High",IF(F64="MISSING","Medium",IF(F64="CONTROLLER MISSING","Review",IF(F64="UNKNOWN","Technical review",""))))</f>
        <v/>
      </c>
      <c r="H64" s="45">
        <f>IF(F64="MISSING","An applicable or required answer is missing",IF(F64="INVALID","A value was entered although the dependency is not met",IF(F64="CONTROLLER MISSING","A controlling answer is missing, so applicability cannot yet be determined",IF(F64="UNKNOWN","The dependency could not be evaluated or a referenced datapoint could not be resolved",""))))</f>
        <v/>
      </c>
      <c r="I64" s="45">
        <f>IF(F64="MISSING","Enter a valid response in the linked field",IF(F64="INVALID","Clear the response or amend the controlling answer so that the dependency is met",IF(F64="CONTROLLER MISSING","Complete the controlling question first, then review this field",IF(F64="UNKNOWN","Review the Field Guide and dependency_string; contact the MFSA if clarification is required",""))))</f>
        <v/>
      </c>
      <c r="J64" s="45" t="inlineStr">
        <is>
          <t>UTACSP_GV_96 = "others- please specify in the next question"</t>
        </is>
      </c>
      <c r="K64" s="46">
        <f>'2- GV'!$AL$53</f>
        <v/>
      </c>
      <c r="L64" s="47" t="inlineStr">
        <is>
          <t>Open field</t>
        </is>
      </c>
    </row>
    <row r="65">
      <c r="A65" s="44" t="inlineStr">
        <is>
          <t>UTACSP_GV_99_v1</t>
        </is>
      </c>
      <c r="B65" s="45" t="inlineStr">
        <is>
          <t>Provide details of the manner in which these were addressed.</t>
        </is>
      </c>
      <c r="C65" s="45" t="inlineStr">
        <is>
          <t>GV</t>
        </is>
      </c>
      <c r="D65" s="45" t="inlineStr">
        <is>
          <t>Management Body</t>
        </is>
      </c>
      <c r="E65" s="45" t="inlineStr">
        <is>
          <t>2- GV</t>
        </is>
      </c>
      <c r="F65" s="46">
        <f>'2- GV'!$AK$54</f>
        <v/>
      </c>
      <c r="G65" s="46">
        <f>IF(F65="INVALID","High",IF(F65="MISSING","Medium",IF(F65="CONTROLLER MISSING","Review",IF(F65="UNKNOWN","Technical review",""))))</f>
        <v/>
      </c>
      <c r="H65" s="45">
        <f>IF(F65="MISSING","An applicable or required answer is missing",IF(F65="INVALID","A value was entered although the dependency is not met",IF(F65="CONTROLLER MISSING","A controlling answer is missing, so applicability cannot yet be determined",IF(F65="UNKNOWN","The dependency could not be evaluated or a referenced datapoint could not be resolved",""))))</f>
        <v/>
      </c>
      <c r="I65" s="45">
        <f>IF(F65="MISSING","Enter a valid response in the linked field",IF(F65="INVALID","Clear the response or amend the controlling answer so that the dependency is met",IF(F65="CONTROLLER MISSING","Complete the controlling question first, then review this field",IF(F65="UNKNOWN","Review the Field Guide and dependency_string; contact the MFSA if clarification is required",""))))</f>
        <v/>
      </c>
      <c r="J65" s="45" t="inlineStr">
        <is>
          <t>UTACSP_GV_95 = "YES"</t>
        </is>
      </c>
      <c r="K65" s="46">
        <f>'2- GV'!$AL$54</f>
        <v/>
      </c>
      <c r="L65" s="47" t="inlineStr">
        <is>
          <t>Open field</t>
        </is>
      </c>
    </row>
    <row r="66">
      <c r="A66" s="44" t="inlineStr">
        <is>
          <t>UTACSP_GV_100_v1</t>
        </is>
      </c>
      <c r="B66" s="45" t="inlineStr">
        <is>
          <t>g) Does the CSP have a personal transaction policy in place in terms of the CSP Rulebook?</t>
        </is>
      </c>
      <c r="C66" s="45" t="inlineStr">
        <is>
          <t>GV</t>
        </is>
      </c>
      <c r="D66" s="45" t="inlineStr">
        <is>
          <t>Management Body</t>
        </is>
      </c>
      <c r="E66" s="45" t="inlineStr">
        <is>
          <t>2- GV</t>
        </is>
      </c>
      <c r="F66" s="46">
        <f>'2- GV'!$AK$55</f>
        <v/>
      </c>
      <c r="G66" s="46">
        <f>IF(F66="INVALID","High",IF(F66="MISSING","Medium",IF(F66="CONTROLLER MISSING","Review",IF(F66="UNKNOWN","Technical review",""))))</f>
        <v/>
      </c>
      <c r="H66" s="45">
        <f>IF(F66="MISSING","An applicable or required answer is missing",IF(F66="INVALID","A value was entered although the dependency is not met",IF(F66="CONTROLLER MISSING","A controlling answer is missing, so applicability cannot yet be determined",IF(F66="UNKNOWN","The dependency could not be evaluated or a referenced datapoint could not be resolved",""))))</f>
        <v/>
      </c>
      <c r="I66" s="45">
        <f>IF(F66="MISSING","Enter a valid response in the linked field",IF(F66="INVALID","Clear the response or amend the controlling answer so that the dependency is met",IF(F66="CONTROLLER MISSING","Complete the controlling question first, then review this field",IF(F66="UNKNOWN","Review the Field Guide and dependency_string; contact the MFSA if clarification is required",""))))</f>
        <v/>
      </c>
      <c r="J66" s="45" t="inlineStr"/>
      <c r="K66" s="46">
        <f>'2- GV'!$AL$55</f>
        <v/>
      </c>
      <c r="L66" s="47" t="inlineStr">
        <is>
          <t>Open field</t>
        </is>
      </c>
    </row>
    <row r="67">
      <c r="A67" s="44" t="inlineStr">
        <is>
          <t>UTACSP_GV_101_v1</t>
        </is>
      </c>
      <c r="B67" s="45" t="inlineStr">
        <is>
          <t>g)  If there is a personal transaction policy in place, is this signed by employees?</t>
        </is>
      </c>
      <c r="C67" s="45" t="inlineStr">
        <is>
          <t>GV</t>
        </is>
      </c>
      <c r="D67" s="45" t="inlineStr">
        <is>
          <t>Management Body</t>
        </is>
      </c>
      <c r="E67" s="45" t="inlineStr">
        <is>
          <t>2- GV</t>
        </is>
      </c>
      <c r="F67" s="46">
        <f>'2- GV'!$AK$56</f>
        <v/>
      </c>
      <c r="G67" s="46">
        <f>IF(F67="INVALID","High",IF(F67="MISSING","Medium",IF(F67="CONTROLLER MISSING","Review",IF(F67="UNKNOWN","Technical review",""))))</f>
        <v/>
      </c>
      <c r="H67" s="45">
        <f>IF(F67="MISSING","An applicable or required answer is missing",IF(F67="INVALID","A value was entered although the dependency is not met",IF(F67="CONTROLLER MISSING","A controlling answer is missing, so applicability cannot yet be determined",IF(F67="UNKNOWN","The dependency could not be evaluated or a referenced datapoint could not be resolved",""))))</f>
        <v/>
      </c>
      <c r="I67" s="45">
        <f>IF(F67="MISSING","Enter a valid response in the linked field",IF(F67="INVALID","Clear the response or amend the controlling answer so that the dependency is met",IF(F67="CONTROLLER MISSING","Complete the controlling question first, then review this field",IF(F67="UNKNOWN","Review the Field Guide and dependency_string; contact the MFSA if clarification is required",""))))</f>
        <v/>
      </c>
      <c r="J67" s="45" t="inlineStr">
        <is>
          <t>UTACSP_GV_99 = "YES"</t>
        </is>
      </c>
      <c r="K67" s="46">
        <f>'2- GV'!$AL$56</f>
        <v/>
      </c>
      <c r="L67" s="47" t="inlineStr">
        <is>
          <t>Open field</t>
        </is>
      </c>
    </row>
    <row r="68">
      <c r="A68" s="44" t="inlineStr">
        <is>
          <t>UTACSP_GV_102_v1</t>
        </is>
      </c>
      <c r="B68" s="45" t="inlineStr">
        <is>
          <t>Specify reason</t>
        </is>
      </c>
      <c r="C68" s="45" t="inlineStr">
        <is>
          <t>GV</t>
        </is>
      </c>
      <c r="D68" s="45" t="inlineStr">
        <is>
          <t>Management Body</t>
        </is>
      </c>
      <c r="E68" s="45" t="inlineStr">
        <is>
          <t>2- GV</t>
        </is>
      </c>
      <c r="F68" s="46">
        <f>'2- GV'!$AK$57</f>
        <v/>
      </c>
      <c r="G68" s="46">
        <f>IF(F68="INVALID","High",IF(F68="MISSING","Medium",IF(F68="CONTROLLER MISSING","Review",IF(F68="UNKNOWN","Technical review",""))))</f>
        <v/>
      </c>
      <c r="H68" s="45">
        <f>IF(F68="MISSING","An applicable or required answer is missing",IF(F68="INVALID","A value was entered although the dependency is not met",IF(F68="CONTROLLER MISSING","A controlling answer is missing, so applicability cannot yet be determined",IF(F68="UNKNOWN","The dependency could not be evaluated or a referenced datapoint could not be resolved",""))))</f>
        <v/>
      </c>
      <c r="I68" s="45">
        <f>IF(F68="MISSING","Enter a valid response in the linked field",IF(F68="INVALID","Clear the response or amend the controlling answer so that the dependency is met",IF(F68="CONTROLLER MISSING","Complete the controlling question first, then review this field",IF(F68="UNKNOWN","Review the Field Guide and dependency_string; contact the MFSA if clarification is required",""))))</f>
        <v/>
      </c>
      <c r="J68" s="45" t="inlineStr">
        <is>
          <t>UTACSP_GV_100 IN ("NO")</t>
        </is>
      </c>
      <c r="K68" s="46">
        <f>'2- GV'!$AL$57</f>
        <v/>
      </c>
      <c r="L68" s="47" t="inlineStr">
        <is>
          <t>Open field</t>
        </is>
      </c>
    </row>
    <row r="69">
      <c r="A69" s="44" t="inlineStr">
        <is>
          <t>UTACSP_GV_103_v1</t>
        </is>
      </c>
      <c r="B69" s="45" t="inlineStr">
        <is>
          <t>h) Have any written confidentiality rules been issued to employees?</t>
        </is>
      </c>
      <c r="C69" s="45" t="inlineStr">
        <is>
          <t>GV</t>
        </is>
      </c>
      <c r="D69" s="45" t="inlineStr">
        <is>
          <t>Management Body</t>
        </is>
      </c>
      <c r="E69" s="45" t="inlineStr">
        <is>
          <t>2- GV</t>
        </is>
      </c>
      <c r="F69" s="46">
        <f>'2- GV'!$AK$58</f>
        <v/>
      </c>
      <c r="G69" s="46">
        <f>IF(F69="INVALID","High",IF(F69="MISSING","Medium",IF(F69="CONTROLLER MISSING","Review",IF(F69="UNKNOWN","Technical review",""))))</f>
        <v/>
      </c>
      <c r="H69" s="45">
        <f>IF(F69="MISSING","An applicable or required answer is missing",IF(F69="INVALID","A value was entered although the dependency is not met",IF(F69="CONTROLLER MISSING","A controlling answer is missing, so applicability cannot yet be determined",IF(F69="UNKNOWN","The dependency could not be evaluated or a referenced datapoint could not be resolved",""))))</f>
        <v/>
      </c>
      <c r="I69" s="45">
        <f>IF(F69="MISSING","Enter a valid response in the linked field",IF(F69="INVALID","Clear the response or amend the controlling answer so that the dependency is met",IF(F69="CONTROLLER MISSING","Complete the controlling question first, then review this field",IF(F69="UNKNOWN","Review the Field Guide and dependency_string; contact the MFSA if clarification is required",""))))</f>
        <v/>
      </c>
      <c r="J69" s="45" t="inlineStr"/>
      <c r="K69" s="46">
        <f>'2- GV'!$AL$58</f>
        <v/>
      </c>
      <c r="L69" s="47" t="inlineStr">
        <is>
          <t>Open field</t>
        </is>
      </c>
    </row>
    <row r="70">
      <c r="A70" s="44" t="inlineStr">
        <is>
          <t>UTACSP_GV_104_v1</t>
        </is>
      </c>
      <c r="B70" s="45" t="inlineStr">
        <is>
          <t>Do these have to be signed by employees? If No/ N/A is selected, specify in the next question.</t>
        </is>
      </c>
      <c r="C70" s="45" t="inlineStr">
        <is>
          <t>GV</t>
        </is>
      </c>
      <c r="D70" s="45" t="inlineStr">
        <is>
          <t>Management Body</t>
        </is>
      </c>
      <c r="E70" s="45" t="inlineStr">
        <is>
          <t>2- GV</t>
        </is>
      </c>
      <c r="F70" s="46">
        <f>'2- GV'!$AK$59</f>
        <v/>
      </c>
      <c r="G70" s="46">
        <f>IF(F70="INVALID","High",IF(F70="MISSING","Medium",IF(F70="CONTROLLER MISSING","Review",IF(F70="UNKNOWN","Technical review",""))))</f>
        <v/>
      </c>
      <c r="H70" s="45">
        <f>IF(F70="MISSING","An applicable or required answer is missing",IF(F70="INVALID","A value was entered although the dependency is not met",IF(F70="CONTROLLER MISSING","A controlling answer is missing, so applicability cannot yet be determined",IF(F70="UNKNOWN","The dependency could not be evaluated or a referenced datapoint could not be resolved",""))))</f>
        <v/>
      </c>
      <c r="I70" s="45">
        <f>IF(F70="MISSING","Enter a valid response in the linked field",IF(F70="INVALID","Clear the response or amend the controlling answer so that the dependency is met",IF(F70="CONTROLLER MISSING","Complete the controlling question first, then review this field",IF(F70="UNKNOWN","Review the Field Guide and dependency_string; contact the MFSA if clarification is required",""))))</f>
        <v/>
      </c>
      <c r="J70" s="45" t="inlineStr">
        <is>
          <t>UTACSP_GV_102 = "YES"</t>
        </is>
      </c>
      <c r="K70" s="46">
        <f>'2- GV'!$AL$59</f>
        <v/>
      </c>
      <c r="L70" s="47" t="inlineStr">
        <is>
          <t>Open field</t>
        </is>
      </c>
    </row>
    <row r="71">
      <c r="A71" s="44" t="inlineStr">
        <is>
          <t>UTACSP_GV_105_v1</t>
        </is>
      </c>
      <c r="B71" s="45" t="inlineStr">
        <is>
          <t>Specify reason</t>
        </is>
      </c>
      <c r="C71" s="45" t="inlineStr">
        <is>
          <t>GV</t>
        </is>
      </c>
      <c r="D71" s="45" t="inlineStr">
        <is>
          <t>Management Body</t>
        </is>
      </c>
      <c r="E71" s="45" t="inlineStr">
        <is>
          <t>2- GV</t>
        </is>
      </c>
      <c r="F71" s="46">
        <f>'2- GV'!$AK$60</f>
        <v/>
      </c>
      <c r="G71" s="46">
        <f>IF(F71="INVALID","High",IF(F71="MISSING","Medium",IF(F71="CONTROLLER MISSING","Review",IF(F71="UNKNOWN","Technical review",""))))</f>
        <v/>
      </c>
      <c r="H71" s="45">
        <f>IF(F71="MISSING","An applicable or required answer is missing",IF(F71="INVALID","A value was entered although the dependency is not met",IF(F71="CONTROLLER MISSING","A controlling answer is missing, so applicability cannot yet be determined",IF(F71="UNKNOWN","The dependency could not be evaluated or a referenced datapoint could not be resolved",""))))</f>
        <v/>
      </c>
      <c r="I71" s="45">
        <f>IF(F71="MISSING","Enter a valid response in the linked field",IF(F71="INVALID","Clear the response or amend the controlling answer so that the dependency is met",IF(F71="CONTROLLER MISSING","Complete the controlling question first, then review this field",IF(F71="UNKNOWN","Review the Field Guide and dependency_string; contact the MFSA if clarification is required",""))))</f>
        <v/>
      </c>
      <c r="J71" s="45" t="inlineStr">
        <is>
          <t>UTACSP_GV_103 IN ("NO/ N/A")</t>
        </is>
      </c>
      <c r="K71" s="46">
        <f>'2- GV'!$AL$60</f>
        <v/>
      </c>
      <c r="L71" s="47" t="inlineStr">
        <is>
          <t>Open field</t>
        </is>
      </c>
    </row>
    <row r="72">
      <c r="A72" s="44" t="inlineStr">
        <is>
          <t>UTACSP_GV_106_v1</t>
        </is>
      </c>
      <c r="B72" s="45" t="inlineStr">
        <is>
          <t>h) Please indicate the frequency as to when the employees are reminded of the confidentiality rules.</t>
        </is>
      </c>
      <c r="C72" s="45" t="inlineStr">
        <is>
          <t>GV</t>
        </is>
      </c>
      <c r="D72" s="45" t="inlineStr">
        <is>
          <t>Management Body</t>
        </is>
      </c>
      <c r="E72" s="45" t="inlineStr">
        <is>
          <t>2- GV</t>
        </is>
      </c>
      <c r="F72" s="46">
        <f>'2- GV'!$AK$61</f>
        <v/>
      </c>
      <c r="G72" s="46">
        <f>IF(F72="INVALID","High",IF(F72="MISSING","Medium",IF(F72="CONTROLLER MISSING","Review",IF(F72="UNKNOWN","Technical review",""))))</f>
        <v/>
      </c>
      <c r="H72" s="45">
        <f>IF(F72="MISSING","An applicable or required answer is missing",IF(F72="INVALID","A value was entered although the dependency is not met",IF(F72="CONTROLLER MISSING","A controlling answer is missing, so applicability cannot yet be determined",IF(F72="UNKNOWN","The dependency could not be evaluated or a referenced datapoint could not be resolved",""))))</f>
        <v/>
      </c>
      <c r="I72" s="45">
        <f>IF(F72="MISSING","Enter a valid response in the linked field",IF(F72="INVALID","Clear the response or amend the controlling answer so that the dependency is met",IF(F72="CONTROLLER MISSING","Complete the controlling question first, then review this field",IF(F72="UNKNOWN","Review the Field Guide and dependency_string; contact the MFSA if clarification is required",""))))</f>
        <v/>
      </c>
      <c r="J72" s="45" t="inlineStr">
        <is>
          <t>UTACSP_GV_102 = "YES"</t>
        </is>
      </c>
      <c r="K72" s="46">
        <f>'2- GV'!$AL$61</f>
        <v/>
      </c>
      <c r="L72" s="47" t="inlineStr">
        <is>
          <t>Open field</t>
        </is>
      </c>
    </row>
    <row r="73">
      <c r="A73" s="44" t="inlineStr">
        <is>
          <t>UTACSP_GV_107_v1</t>
        </is>
      </c>
      <c r="B73" s="45" t="inlineStr">
        <is>
          <t>Specify Other</t>
        </is>
      </c>
      <c r="C73" s="45" t="inlineStr">
        <is>
          <t>GV</t>
        </is>
      </c>
      <c r="D73" s="45" t="inlineStr">
        <is>
          <t>Management Body</t>
        </is>
      </c>
      <c r="E73" s="45" t="inlineStr">
        <is>
          <t>2- GV</t>
        </is>
      </c>
      <c r="F73" s="46">
        <f>'2- GV'!$AK$62</f>
        <v/>
      </c>
      <c r="G73" s="46">
        <f>IF(F73="INVALID","High",IF(F73="MISSING","Medium",IF(F73="CONTROLLER MISSING","Review",IF(F73="UNKNOWN","Technical review",""))))</f>
        <v/>
      </c>
      <c r="H73" s="45">
        <f>IF(F73="MISSING","An applicable or required answer is missing",IF(F73="INVALID","A value was entered although the dependency is not met",IF(F73="CONTROLLER MISSING","A controlling answer is missing, so applicability cannot yet be determined",IF(F73="UNKNOWN","The dependency could not be evaluated or a referenced datapoint could not be resolved",""))))</f>
        <v/>
      </c>
      <c r="I73" s="45">
        <f>IF(F73="MISSING","Enter a valid response in the linked field",IF(F73="INVALID","Clear the response or amend the controlling answer so that the dependency is met",IF(F73="CONTROLLER MISSING","Complete the controlling question first, then review this field",IF(F73="UNKNOWN","Review the Field Guide and dependency_string; contact the MFSA if clarification is required",""))))</f>
        <v/>
      </c>
      <c r="J73" s="45" t="inlineStr">
        <is>
          <t>UTACSP_GV_105 = "other"</t>
        </is>
      </c>
      <c r="K73" s="46">
        <f>'2- GV'!$AL$62</f>
        <v/>
      </c>
      <c r="L73" s="47" t="inlineStr">
        <is>
          <t>Open field</t>
        </is>
      </c>
    </row>
    <row r="74">
      <c r="A74" s="44" t="inlineStr">
        <is>
          <t>UTACSP_GV_108_v1</t>
        </is>
      </c>
      <c r="B74" s="45" t="inlineStr">
        <is>
          <t>How is the risk of the Authorised Person being assessed?</t>
        </is>
      </c>
      <c r="C74" s="45" t="inlineStr">
        <is>
          <t>GV</t>
        </is>
      </c>
      <c r="D74" s="45" t="inlineStr">
        <is>
          <t>Risk Management</t>
        </is>
      </c>
      <c r="E74" s="45" t="inlineStr">
        <is>
          <t>2- GV</t>
        </is>
      </c>
      <c r="F74" s="46">
        <f>'2- GV'!$AK$64</f>
        <v/>
      </c>
      <c r="G74" s="46">
        <f>IF(F74="INVALID","High",IF(F74="MISSING","Medium",IF(F74="CONTROLLER MISSING","Review",IF(F74="UNKNOWN","Technical review",""))))</f>
        <v/>
      </c>
      <c r="H74" s="45">
        <f>IF(F74="MISSING","An applicable or required answer is missing",IF(F74="INVALID","A value was entered although the dependency is not met",IF(F74="CONTROLLER MISSING","A controlling answer is missing, so applicability cannot yet be determined",IF(F74="UNKNOWN","The dependency could not be evaluated or a referenced datapoint could not be resolved",""))))</f>
        <v/>
      </c>
      <c r="I74" s="45">
        <f>IF(F74="MISSING","Enter a valid response in the linked field",IF(F74="INVALID","Clear the response or amend the controlling answer so that the dependency is met",IF(F74="CONTROLLER MISSING","Complete the controlling question first, then review this field",IF(F74="UNKNOWN","Review the Field Guide and dependency_string; contact the MFSA if clarification is required",""))))</f>
        <v/>
      </c>
      <c r="J74" s="45" t="inlineStr"/>
      <c r="K74" s="46">
        <f>'2- GV'!$AL$64</f>
        <v/>
      </c>
      <c r="L74" s="47" t="inlineStr">
        <is>
          <t>Open field</t>
        </is>
      </c>
    </row>
    <row r="75">
      <c r="A75" s="44" t="inlineStr">
        <is>
          <t>UTACSP_GV_109_v1</t>
        </is>
      </c>
      <c r="B75" s="45" t="inlineStr">
        <is>
          <t>b) What risks have been identified by the Authorised Entity with respect to its activities, processes and systems?</t>
        </is>
      </c>
      <c r="C75" s="45" t="inlineStr">
        <is>
          <t>GV</t>
        </is>
      </c>
      <c r="D75" s="45" t="inlineStr">
        <is>
          <t>Risk Management</t>
        </is>
      </c>
      <c r="E75" s="45" t="inlineStr">
        <is>
          <t>2- GV</t>
        </is>
      </c>
      <c r="F75" s="46">
        <f>'2- GV'!$AK$65</f>
        <v/>
      </c>
      <c r="G75" s="46">
        <f>IF(F75="INVALID","High",IF(F75="MISSING","Medium",IF(F75="CONTROLLER MISSING","Review",IF(F75="UNKNOWN","Technical review",""))))</f>
        <v/>
      </c>
      <c r="H75" s="45">
        <f>IF(F75="MISSING","An applicable or required answer is missing",IF(F75="INVALID","A value was entered although the dependency is not met",IF(F75="CONTROLLER MISSING","A controlling answer is missing, so applicability cannot yet be determined",IF(F75="UNKNOWN","The dependency could not be evaluated or a referenced datapoint could not be resolved",""))))</f>
        <v/>
      </c>
      <c r="I75" s="45">
        <f>IF(F75="MISSING","Enter a valid response in the linked field",IF(F75="INVALID","Clear the response or amend the controlling answer so that the dependency is met",IF(F75="CONTROLLER MISSING","Complete the controlling question first, then review this field",IF(F75="UNKNOWN","Review the Field Guide and dependency_string; contact the MFSA if clarification is required",""))))</f>
        <v/>
      </c>
      <c r="J75" s="45" t="inlineStr"/>
      <c r="K75" s="46">
        <f>'2- GV'!$AL$65</f>
        <v/>
      </c>
      <c r="L75" s="47" t="inlineStr">
        <is>
          <t>Open field</t>
        </is>
      </c>
    </row>
    <row r="76">
      <c r="A76" s="44" t="inlineStr">
        <is>
          <t>UTACSP_GV_110_v1</t>
        </is>
      </c>
      <c r="B76" s="45" t="inlineStr">
        <is>
          <t>Has this risk assessment been documented?</t>
        </is>
      </c>
      <c r="C76" s="45" t="inlineStr">
        <is>
          <t>GV</t>
        </is>
      </c>
      <c r="D76" s="45" t="inlineStr">
        <is>
          <t>Risk Management</t>
        </is>
      </c>
      <c r="E76" s="45" t="inlineStr">
        <is>
          <t>2- GV</t>
        </is>
      </c>
      <c r="F76" s="46">
        <f>'2- GV'!$AK$66</f>
        <v/>
      </c>
      <c r="G76" s="46">
        <f>IF(F76="INVALID","High",IF(F76="MISSING","Medium",IF(F76="CONTROLLER MISSING","Review",IF(F76="UNKNOWN","Technical review",""))))</f>
        <v/>
      </c>
      <c r="H76" s="45">
        <f>IF(F76="MISSING","An applicable or required answer is missing",IF(F76="INVALID","A value was entered although the dependency is not met",IF(F76="CONTROLLER MISSING","A controlling answer is missing, so applicability cannot yet be determined",IF(F76="UNKNOWN","The dependency could not be evaluated or a referenced datapoint could not be resolved",""))))</f>
        <v/>
      </c>
      <c r="I76" s="45">
        <f>IF(F76="MISSING","Enter a valid response in the linked field",IF(F76="INVALID","Clear the response or amend the controlling answer so that the dependency is met",IF(F76="CONTROLLER MISSING","Complete the controlling question first, then review this field",IF(F76="UNKNOWN","Review the Field Guide and dependency_string; contact the MFSA if clarification is required",""))))</f>
        <v/>
      </c>
      <c r="J76" s="45" t="inlineStr"/>
      <c r="K76" s="46">
        <f>'2- GV'!$AL$66</f>
        <v/>
      </c>
      <c r="L76" s="47" t="inlineStr">
        <is>
          <t>Open field</t>
        </is>
      </c>
    </row>
    <row r="77">
      <c r="A77" s="44" t="inlineStr">
        <is>
          <t>UTACSP_GV_111_v1</t>
        </is>
      </c>
      <c r="B77" s="45" t="inlineStr">
        <is>
          <t>Please provide details of the management policies and procedures adopted by the CSP to mitigate the risks identified.</t>
        </is>
      </c>
      <c r="C77" s="45" t="inlineStr">
        <is>
          <t>GV</t>
        </is>
      </c>
      <c r="D77" s="45" t="inlineStr">
        <is>
          <t>Risk Management</t>
        </is>
      </c>
      <c r="E77" s="45" t="inlineStr">
        <is>
          <t>2- GV</t>
        </is>
      </c>
      <c r="F77" s="46">
        <f>'2- GV'!$AK$67</f>
        <v/>
      </c>
      <c r="G77" s="46">
        <f>IF(F77="INVALID","High",IF(F77="MISSING","Medium",IF(F77="CONTROLLER MISSING","Review",IF(F77="UNKNOWN","Technical review",""))))</f>
        <v/>
      </c>
      <c r="H77" s="45">
        <f>IF(F77="MISSING","An applicable or required answer is missing",IF(F77="INVALID","A value was entered although the dependency is not met",IF(F77="CONTROLLER MISSING","A controlling answer is missing, so applicability cannot yet be determined",IF(F77="UNKNOWN","The dependency could not be evaluated or a referenced datapoint could not be resolved",""))))</f>
        <v/>
      </c>
      <c r="I77" s="45">
        <f>IF(F77="MISSING","Enter a valid response in the linked field",IF(F77="INVALID","Clear the response or amend the controlling answer so that the dependency is met",IF(F77="CONTROLLER MISSING","Complete the controlling question first, then review this field",IF(F77="UNKNOWN","Review the Field Guide and dependency_string; contact the MFSA if clarification is required",""))))</f>
        <v/>
      </c>
      <c r="J77" s="45" t="inlineStr"/>
      <c r="K77" s="46">
        <f>'2- GV'!$AL$67</f>
        <v/>
      </c>
      <c r="L77" s="47" t="inlineStr">
        <is>
          <t>Open field</t>
        </is>
      </c>
    </row>
    <row r="78">
      <c r="A78" s="44" t="inlineStr">
        <is>
          <t>UTACSP_GV_112_v1</t>
        </is>
      </c>
      <c r="B78" s="45" t="inlineStr">
        <is>
          <t>Is a risk profile rating of all clients undertaken?</t>
        </is>
      </c>
      <c r="C78" s="45" t="inlineStr">
        <is>
          <t>GV</t>
        </is>
      </c>
      <c r="D78" s="45" t="inlineStr">
        <is>
          <t>Risk Management</t>
        </is>
      </c>
      <c r="E78" s="45" t="inlineStr">
        <is>
          <t>2- GV</t>
        </is>
      </c>
      <c r="F78" s="46">
        <f>'2- GV'!$AK$68</f>
        <v/>
      </c>
      <c r="G78" s="46">
        <f>IF(F78="INVALID","High",IF(F78="MISSING","Medium",IF(F78="CONTROLLER MISSING","Review",IF(F78="UNKNOWN","Technical review",""))))</f>
        <v/>
      </c>
      <c r="H78" s="45">
        <f>IF(F78="MISSING","An applicable or required answer is missing",IF(F78="INVALID","A value was entered although the dependency is not met",IF(F78="CONTROLLER MISSING","A controlling answer is missing, so applicability cannot yet be determined",IF(F78="UNKNOWN","The dependency could not be evaluated or a referenced datapoint could not be resolved",""))))</f>
        <v/>
      </c>
      <c r="I78" s="45">
        <f>IF(F78="MISSING","Enter a valid response in the linked field",IF(F78="INVALID","Clear the response or amend the controlling answer so that the dependency is met",IF(F78="CONTROLLER MISSING","Complete the controlling question first, then review this field",IF(F78="UNKNOWN","Review the Field Guide and dependency_string; contact the MFSA if clarification is required",""))))</f>
        <v/>
      </c>
      <c r="J78" s="45" t="inlineStr"/>
      <c r="K78" s="46">
        <f>'2- GV'!$AL$68</f>
        <v/>
      </c>
      <c r="L78" s="47" t="inlineStr">
        <is>
          <t>Open field</t>
        </is>
      </c>
    </row>
    <row r="79">
      <c r="A79" s="44" t="inlineStr">
        <is>
          <t>UTACSP_GV_113_v1</t>
        </is>
      </c>
      <c r="B79" s="45" t="inlineStr">
        <is>
          <t>Please indicate the frequency of the risk profile update. If 'Other' is selcted, specify in the next question.</t>
        </is>
      </c>
      <c r="C79" s="45" t="inlineStr">
        <is>
          <t>GV</t>
        </is>
      </c>
      <c r="D79" s="45" t="inlineStr">
        <is>
          <t>Risk Management</t>
        </is>
      </c>
      <c r="E79" s="45" t="inlineStr">
        <is>
          <t>2- GV</t>
        </is>
      </c>
      <c r="F79" s="46">
        <f>'2- GV'!$AK$69</f>
        <v/>
      </c>
      <c r="G79" s="46">
        <f>IF(F79="INVALID","High",IF(F79="MISSING","Medium",IF(F79="CONTROLLER MISSING","Review",IF(F79="UNKNOWN","Technical review",""))))</f>
        <v/>
      </c>
      <c r="H79" s="45">
        <f>IF(F79="MISSING","An applicable or required answer is missing",IF(F79="INVALID","A value was entered although the dependency is not met",IF(F79="CONTROLLER MISSING","A controlling answer is missing, so applicability cannot yet be determined",IF(F79="UNKNOWN","The dependency could not be evaluated or a referenced datapoint could not be resolved",""))))</f>
        <v/>
      </c>
      <c r="I79" s="45">
        <f>IF(F79="MISSING","Enter a valid response in the linked field",IF(F79="INVALID","Clear the response or amend the controlling answer so that the dependency is met",IF(F79="CONTROLLER MISSING","Complete the controlling question first, then review this field",IF(F79="UNKNOWN","Review the Field Guide and dependency_string; contact the MFSA if clarification is required",""))))</f>
        <v/>
      </c>
      <c r="J79" s="45" t="inlineStr"/>
      <c r="K79" s="46">
        <f>'2- GV'!$AL$69</f>
        <v/>
      </c>
      <c r="L79" s="47" t="inlineStr">
        <is>
          <t>Open field</t>
        </is>
      </c>
    </row>
    <row r="80">
      <c r="A80" s="44" t="inlineStr">
        <is>
          <t>UTACSP_GV_114_v1</t>
        </is>
      </c>
      <c r="B80" s="45" t="inlineStr">
        <is>
          <t>Specify Other</t>
        </is>
      </c>
      <c r="C80" s="45" t="inlineStr">
        <is>
          <t>GV</t>
        </is>
      </c>
      <c r="D80" s="45" t="inlineStr">
        <is>
          <t>Risk Management</t>
        </is>
      </c>
      <c r="E80" s="45" t="inlineStr">
        <is>
          <t>2- GV</t>
        </is>
      </c>
      <c r="F80" s="46">
        <f>'2- GV'!$AK$70</f>
        <v/>
      </c>
      <c r="G80" s="46">
        <f>IF(F80="INVALID","High",IF(F80="MISSING","Medium",IF(F80="CONTROLLER MISSING","Review",IF(F80="UNKNOWN","Technical review",""))))</f>
        <v/>
      </c>
      <c r="H80" s="45">
        <f>IF(F80="MISSING","An applicable or required answer is missing",IF(F80="INVALID","A value was entered although the dependency is not met",IF(F80="CONTROLLER MISSING","A controlling answer is missing, so applicability cannot yet be determined",IF(F80="UNKNOWN","The dependency could not be evaluated or a referenced datapoint could not be resolved",""))))</f>
        <v/>
      </c>
      <c r="I80" s="45">
        <f>IF(F80="MISSING","Enter a valid response in the linked field",IF(F80="INVALID","Clear the response or amend the controlling answer so that the dependency is met",IF(F80="CONTROLLER MISSING","Complete the controlling question first, then review this field",IF(F80="UNKNOWN","Review the Field Guide and dependency_string; contact the MFSA if clarification is required",""))))</f>
        <v/>
      </c>
      <c r="J80" s="45" t="inlineStr">
        <is>
          <t>UTACSP_GV_112 = "other"</t>
        </is>
      </c>
      <c r="K80" s="46">
        <f>'2- GV'!$AL$70</f>
        <v/>
      </c>
      <c r="L80" s="47" t="inlineStr">
        <is>
          <t>Open field</t>
        </is>
      </c>
    </row>
    <row r="81">
      <c r="A81" s="44" t="inlineStr">
        <is>
          <t>UTACSP_GV_115_v1</t>
        </is>
      </c>
      <c r="B81" s="45" t="inlineStr">
        <is>
          <t>f) Who is involved in client onboarding and deciding whether to accept business?</t>
        </is>
      </c>
      <c r="C81" s="45" t="inlineStr">
        <is>
          <t>GV</t>
        </is>
      </c>
      <c r="D81" s="45" t="inlineStr">
        <is>
          <t>Risk Management</t>
        </is>
      </c>
      <c r="E81" s="45" t="inlineStr">
        <is>
          <t>2- GV</t>
        </is>
      </c>
      <c r="F81" s="46">
        <f>'2- GV'!$AK$71</f>
        <v/>
      </c>
      <c r="G81" s="46">
        <f>IF(F81="INVALID","High",IF(F81="MISSING","Medium",IF(F81="CONTROLLER MISSING","Review",IF(F81="UNKNOWN","Technical review",""))))</f>
        <v/>
      </c>
      <c r="H81" s="45">
        <f>IF(F81="MISSING","An applicable or required answer is missing",IF(F81="INVALID","A value was entered although the dependency is not met",IF(F81="CONTROLLER MISSING","A controlling answer is missing, so applicability cannot yet be determined",IF(F81="UNKNOWN","The dependency could not be evaluated or a referenced datapoint could not be resolved",""))))</f>
        <v/>
      </c>
      <c r="I81" s="45">
        <f>IF(F81="MISSING","Enter a valid response in the linked field",IF(F81="INVALID","Clear the response or amend the controlling answer so that the dependency is met",IF(F81="CONTROLLER MISSING","Complete the controlling question first, then review this field",IF(F81="UNKNOWN","Review the Field Guide and dependency_string; contact the MFSA if clarification is required",""))))</f>
        <v/>
      </c>
      <c r="J81" s="45" t="inlineStr"/>
      <c r="K81" s="46">
        <f>'2- GV'!$AL$71</f>
        <v/>
      </c>
      <c r="L81" s="47" t="inlineStr">
        <is>
          <t>Open field</t>
        </is>
      </c>
    </row>
    <row r="82">
      <c r="A82" s="44" t="inlineStr">
        <is>
          <t>UTACSP_GV_116_v1</t>
        </is>
      </c>
      <c r="B82" s="45" t="inlineStr">
        <is>
          <t>Who are the individuals responsible for assessing risk on an on-going basis?</t>
        </is>
      </c>
      <c r="C82" s="45" t="inlineStr">
        <is>
          <t>GV</t>
        </is>
      </c>
      <c r="D82" s="45" t="inlineStr">
        <is>
          <t>Risk Management</t>
        </is>
      </c>
      <c r="E82" s="45" t="inlineStr">
        <is>
          <t>2- GV</t>
        </is>
      </c>
      <c r="F82" s="46">
        <f>'2- GV'!$AK$72</f>
        <v/>
      </c>
      <c r="G82" s="46">
        <f>IF(F82="INVALID","High",IF(F82="MISSING","Medium",IF(F82="CONTROLLER MISSING","Review",IF(F82="UNKNOWN","Technical review",""))))</f>
        <v/>
      </c>
      <c r="H82" s="45">
        <f>IF(F82="MISSING","An applicable or required answer is missing",IF(F82="INVALID","A value was entered although the dependency is not met",IF(F82="CONTROLLER MISSING","A controlling answer is missing, so applicability cannot yet be determined",IF(F82="UNKNOWN","The dependency could not be evaluated or a referenced datapoint could not be resolved",""))))</f>
        <v/>
      </c>
      <c r="I82" s="45">
        <f>IF(F82="MISSING","Enter a valid response in the linked field",IF(F82="INVALID","Clear the response or amend the controlling answer so that the dependency is met",IF(F82="CONTROLLER MISSING","Complete the controlling question first, then review this field",IF(F82="UNKNOWN","Review the Field Guide and dependency_string; contact the MFSA if clarification is required",""))))</f>
        <v/>
      </c>
      <c r="J82" s="45" t="inlineStr"/>
      <c r="K82" s="46">
        <f>'2- GV'!$AL$72</f>
        <v/>
      </c>
      <c r="L82" s="47" t="inlineStr">
        <is>
          <t>Open field</t>
        </is>
      </c>
    </row>
    <row r="83">
      <c r="A83" s="44" t="inlineStr">
        <is>
          <t>UTACSP_GV_117_v1</t>
        </is>
      </c>
      <c r="B83" s="45" t="inlineStr">
        <is>
          <t>What measures are in place with respect to the on-going monitoring of clients that have a high risk profile rating?</t>
        </is>
      </c>
      <c r="C83" s="45" t="inlineStr">
        <is>
          <t>GV</t>
        </is>
      </c>
      <c r="D83" s="45" t="inlineStr">
        <is>
          <t>Risk Management</t>
        </is>
      </c>
      <c r="E83" s="45" t="inlineStr">
        <is>
          <t>2- GV</t>
        </is>
      </c>
      <c r="F83" s="46">
        <f>'2- GV'!$AK$73</f>
        <v/>
      </c>
      <c r="G83" s="46">
        <f>IF(F83="INVALID","High",IF(F83="MISSING","Medium",IF(F83="CONTROLLER MISSING","Review",IF(F83="UNKNOWN","Technical review",""))))</f>
        <v/>
      </c>
      <c r="H83" s="45">
        <f>IF(F83="MISSING","An applicable or required answer is missing",IF(F83="INVALID","A value was entered although the dependency is not met",IF(F83="CONTROLLER MISSING","A controlling answer is missing, so applicability cannot yet be determined",IF(F83="UNKNOWN","The dependency could not be evaluated or a referenced datapoint could not be resolved",""))))</f>
        <v/>
      </c>
      <c r="I83" s="45">
        <f>IF(F83="MISSING","Enter a valid response in the linked field",IF(F83="INVALID","Clear the response or amend the controlling answer so that the dependency is met",IF(F83="CONTROLLER MISSING","Complete the controlling question first, then review this field",IF(F83="UNKNOWN","Review the Field Guide and dependency_string; contact the MFSA if clarification is required",""))))</f>
        <v/>
      </c>
      <c r="J83" s="45" t="inlineStr"/>
      <c r="K83" s="46">
        <f>'2- GV'!$AL$73</f>
        <v/>
      </c>
      <c r="L83" s="47" t="inlineStr">
        <is>
          <t>Open field</t>
        </is>
      </c>
    </row>
    <row r="84">
      <c r="A84" s="44" t="inlineStr">
        <is>
          <t>UTACSP_GV_118_v1</t>
        </is>
      </c>
      <c r="B84" s="45" t="inlineStr">
        <is>
          <t>Has the CSP established a Risk Register in terms of R.3-7.1 (vand R.3-7.6 of the CSP Rulebook?</t>
        </is>
      </c>
      <c r="C84" s="45" t="inlineStr">
        <is>
          <t>GV</t>
        </is>
      </c>
      <c r="D84" s="45" t="inlineStr">
        <is>
          <t>Risk Management</t>
        </is>
      </c>
      <c r="E84" s="45" t="inlineStr">
        <is>
          <t>2- GV</t>
        </is>
      </c>
      <c r="F84" s="46">
        <f>'2- GV'!$AK$74</f>
        <v/>
      </c>
      <c r="G84" s="46">
        <f>IF(F84="INVALID","High",IF(F84="MISSING","Medium",IF(F84="CONTROLLER MISSING","Review",IF(F84="UNKNOWN","Technical review",""))))</f>
        <v/>
      </c>
      <c r="H84" s="45">
        <f>IF(F84="MISSING","An applicable or required answer is missing",IF(F84="INVALID","A value was entered although the dependency is not met",IF(F84="CONTROLLER MISSING","A controlling answer is missing, so applicability cannot yet be determined",IF(F84="UNKNOWN","The dependency could not be evaluated or a referenced datapoint could not be resolved",""))))</f>
        <v/>
      </c>
      <c r="I84" s="45">
        <f>IF(F84="MISSING","Enter a valid response in the linked field",IF(F84="INVALID","Clear the response or amend the controlling answer so that the dependency is met",IF(F84="CONTROLLER MISSING","Complete the controlling question first, then review this field",IF(F84="UNKNOWN","Review the Field Guide and dependency_string; contact the MFSA if clarification is required",""))))</f>
        <v/>
      </c>
      <c r="J84" s="45" t="inlineStr"/>
      <c r="K84" s="46">
        <f>'2- GV'!$AL$74</f>
        <v/>
      </c>
      <c r="L84" s="47" t="inlineStr">
        <is>
          <t>Open field</t>
        </is>
      </c>
    </row>
    <row r="85">
      <c r="A85" s="44" t="inlineStr">
        <is>
          <t>UTACSP_GV_119_v1</t>
        </is>
      </c>
      <c r="B85" s="45" t="inlineStr">
        <is>
          <t>Please confirm that the Compliance Function is undertken directly by the Auhtorised Person in-line with Title 6, R2-6.1.2 of the CSP Rulebook.</t>
        </is>
      </c>
      <c r="C85" s="45" t="inlineStr">
        <is>
          <t>GV</t>
        </is>
      </c>
      <c r="D85" s="45" t="inlineStr">
        <is>
          <t>Compliance</t>
        </is>
      </c>
      <c r="E85" s="45" t="inlineStr">
        <is>
          <t>2- GV</t>
        </is>
      </c>
      <c r="F85" s="46">
        <f>'2- GV'!$AK$76</f>
        <v/>
      </c>
      <c r="G85" s="46">
        <f>IF(F85="INVALID","High",IF(F85="MISSING","Medium",IF(F85="CONTROLLER MISSING","Review",IF(F85="UNKNOWN","Technical review",""))))</f>
        <v/>
      </c>
      <c r="H85" s="45">
        <f>IF(F85="MISSING","An applicable or required answer is missing",IF(F85="INVALID","A value was entered although the dependency is not met",IF(F85="CONTROLLER MISSING","A controlling answer is missing, so applicability cannot yet be determined",IF(F85="UNKNOWN","The dependency could not be evaluated or a referenced datapoint could not be resolved",""))))</f>
        <v/>
      </c>
      <c r="I85" s="45">
        <f>IF(F85="MISSING","Enter a valid response in the linked field",IF(F85="INVALID","Clear the response or amend the controlling answer so that the dependency is met",IF(F85="CONTROLLER MISSING","Complete the controlling question first, then review this field",IF(F85="UNKNOWN","Review the Field Guide and dependency_string; contact the MFSA if clarification is required",""))))</f>
        <v/>
      </c>
      <c r="J85" s="45" t="inlineStr"/>
      <c r="K85" s="46">
        <f>'2- GV'!$AL$76</f>
        <v/>
      </c>
      <c r="L85" s="47" t="inlineStr">
        <is>
          <t>Open field</t>
        </is>
      </c>
    </row>
    <row r="86">
      <c r="A86" s="44" t="inlineStr">
        <is>
          <t>UTACSP_GV_120_v1</t>
        </is>
      </c>
      <c r="B86" s="45" t="inlineStr">
        <is>
          <t>Does the Compliance Officer report directly to the Management Body? If 'No' is selected,  please specify in the next question.</t>
        </is>
      </c>
      <c r="C86" s="45" t="inlineStr">
        <is>
          <t>GV</t>
        </is>
      </c>
      <c r="D86" s="45" t="inlineStr">
        <is>
          <t>Compliance</t>
        </is>
      </c>
      <c r="E86" s="45" t="inlineStr">
        <is>
          <t>2- GV</t>
        </is>
      </c>
      <c r="F86" s="46">
        <f>'2- GV'!$AK$77</f>
        <v/>
      </c>
      <c r="G86" s="46">
        <f>IF(F86="INVALID","High",IF(F86="MISSING","Medium",IF(F86="CONTROLLER MISSING","Review",IF(F86="UNKNOWN","Technical review",""))))</f>
        <v/>
      </c>
      <c r="H86" s="45">
        <f>IF(F86="MISSING","An applicable or required answer is missing",IF(F86="INVALID","A value was entered although the dependency is not met",IF(F86="CONTROLLER MISSING","A controlling answer is missing, so applicability cannot yet be determined",IF(F86="UNKNOWN","The dependency could not be evaluated or a referenced datapoint could not be resolved",""))))</f>
        <v/>
      </c>
      <c r="I86" s="45">
        <f>IF(F86="MISSING","Enter a valid response in the linked field",IF(F86="INVALID","Clear the response or amend the controlling answer so that the dependency is met",IF(F86="CONTROLLER MISSING","Complete the controlling question first, then review this field",IF(F86="UNKNOWN","Review the Field Guide and dependency_string; contact the MFSA if clarification is required",""))))</f>
        <v/>
      </c>
      <c r="J86" s="45" t="inlineStr">
        <is>
          <t>UTACSP_GI_1 = "Legal Person"</t>
        </is>
      </c>
      <c r="K86" s="46">
        <f>'2- GV'!$AL$77</f>
        <v/>
      </c>
      <c r="L86" s="47" t="inlineStr">
        <is>
          <t>Open field</t>
        </is>
      </c>
    </row>
    <row r="87">
      <c r="A87" s="44" t="inlineStr">
        <is>
          <t>UTACSP_GV_121_v1</t>
        </is>
      </c>
      <c r="B87" s="45" t="inlineStr">
        <is>
          <t>Plesae clarify.</t>
        </is>
      </c>
      <c r="C87" s="45" t="inlineStr">
        <is>
          <t>GV</t>
        </is>
      </c>
      <c r="D87" s="45" t="inlineStr">
        <is>
          <t>Compliance</t>
        </is>
      </c>
      <c r="E87" s="45" t="inlineStr">
        <is>
          <t>2- GV</t>
        </is>
      </c>
      <c r="F87" s="46">
        <f>'2- GV'!$AK$78</f>
        <v/>
      </c>
      <c r="G87" s="46">
        <f>IF(F87="INVALID","High",IF(F87="MISSING","Medium",IF(F87="CONTROLLER MISSING","Review",IF(F87="UNKNOWN","Technical review",""))))</f>
        <v/>
      </c>
      <c r="H87" s="45">
        <f>IF(F87="MISSING","An applicable or required answer is missing",IF(F87="INVALID","A value was entered although the dependency is not met",IF(F87="CONTROLLER MISSING","A controlling answer is missing, so applicability cannot yet be determined",IF(F87="UNKNOWN","The dependency could not be evaluated or a referenced datapoint could not be resolved",""))))</f>
        <v/>
      </c>
      <c r="I87" s="45">
        <f>IF(F87="MISSING","Enter a valid response in the linked field",IF(F87="INVALID","Clear the response or amend the controlling answer so that the dependency is met",IF(F87="CONTROLLER MISSING","Complete the controlling question first, then review this field",IF(F87="UNKNOWN","Review the Field Guide and dependency_string; contact the MFSA if clarification is required",""))))</f>
        <v/>
      </c>
      <c r="J87" s="45" t="inlineStr">
        <is>
          <t>UTACSP_GV_119 = "No"</t>
        </is>
      </c>
      <c r="K87" s="46">
        <f>'2- GV'!$AL$78</f>
        <v/>
      </c>
      <c r="L87" s="47" t="inlineStr">
        <is>
          <t>Open field</t>
        </is>
      </c>
    </row>
    <row r="88">
      <c r="A88" s="44" t="inlineStr">
        <is>
          <t>UTACSP_GV_122_v1</t>
        </is>
      </c>
      <c r="B88" s="45" t="inlineStr">
        <is>
          <t>k) How many staff (other than the compliance officer), if any, are involved in the compliance function?</t>
        </is>
      </c>
      <c r="C88" s="45" t="inlineStr">
        <is>
          <t>GV</t>
        </is>
      </c>
      <c r="D88" s="45" t="inlineStr">
        <is>
          <t>Compliance</t>
        </is>
      </c>
      <c r="E88" s="45" t="inlineStr">
        <is>
          <t>2- GV</t>
        </is>
      </c>
      <c r="F88" s="46">
        <f>'2- GV'!$AK$79</f>
        <v/>
      </c>
      <c r="G88" s="46">
        <f>IF(F88="INVALID","High",IF(F88="MISSING","Medium",IF(F88="CONTROLLER MISSING","Review",IF(F88="UNKNOWN","Technical review",""))))</f>
        <v/>
      </c>
      <c r="H88" s="45">
        <f>IF(F88="MISSING","An applicable or required answer is missing",IF(F88="INVALID","A value was entered although the dependency is not met",IF(F88="CONTROLLER MISSING","A controlling answer is missing, so applicability cannot yet be determined",IF(F88="UNKNOWN","The dependency could not be evaluated or a referenced datapoint could not be resolved",""))))</f>
        <v/>
      </c>
      <c r="I88" s="45">
        <f>IF(F88="MISSING","Enter a valid response in the linked field",IF(F88="INVALID","Clear the response or amend the controlling answer so that the dependency is met",IF(F88="CONTROLLER MISSING","Complete the controlling question first, then review this field",IF(F88="UNKNOWN","Review the Field Guide and dependency_string; contact the MFSA if clarification is required",""))))</f>
        <v/>
      </c>
      <c r="J88" s="45" t="inlineStr"/>
      <c r="K88" s="46">
        <f>'2- GV'!$AL$79</f>
        <v/>
      </c>
      <c r="L88" s="47" t="inlineStr">
        <is>
          <t>Open field</t>
        </is>
      </c>
    </row>
    <row r="89">
      <c r="A89" s="44" t="inlineStr">
        <is>
          <t>UTACSP_GV_123_v1</t>
        </is>
      </c>
      <c r="B89" s="45" t="inlineStr">
        <is>
          <t>Who has been responsible for the conducting of regular monitoring/compliance risk assessments?</t>
        </is>
      </c>
      <c r="C89" s="45" t="inlineStr">
        <is>
          <t>GV</t>
        </is>
      </c>
      <c r="D89" s="45" t="inlineStr">
        <is>
          <t>Compliance</t>
        </is>
      </c>
      <c r="E89" s="45" t="inlineStr">
        <is>
          <t>2- GV</t>
        </is>
      </c>
      <c r="F89" s="46">
        <f>'2- GV'!$AK$80</f>
        <v/>
      </c>
      <c r="G89" s="46">
        <f>IF(F89="INVALID","High",IF(F89="MISSING","Medium",IF(F89="CONTROLLER MISSING","Review",IF(F89="UNKNOWN","Technical review",""))))</f>
        <v/>
      </c>
      <c r="H89" s="45">
        <f>IF(F89="MISSING","An applicable or required answer is missing",IF(F89="INVALID","A value was entered although the dependency is not met",IF(F89="CONTROLLER MISSING","A controlling answer is missing, so applicability cannot yet be determined",IF(F89="UNKNOWN","The dependency could not be evaluated or a referenced datapoint could not be resolved",""))))</f>
        <v/>
      </c>
      <c r="I89" s="45">
        <f>IF(F89="MISSING","Enter a valid response in the linked field",IF(F89="INVALID","Clear the response or amend the controlling answer so that the dependency is met",IF(F89="CONTROLLER MISSING","Complete the controlling question first, then review this field",IF(F89="UNKNOWN","Review the Field Guide and dependency_string; contact the MFSA if clarification is required",""))))</f>
        <v/>
      </c>
      <c r="J89" s="45" t="inlineStr"/>
      <c r="K89" s="46">
        <f>'2- GV'!$AL$80</f>
        <v/>
      </c>
      <c r="L89" s="47" t="inlineStr">
        <is>
          <t>Open field</t>
        </is>
      </c>
    </row>
    <row r="90">
      <c r="A90" s="44" t="inlineStr">
        <is>
          <t>UTACSP_GV_124_v1</t>
        </is>
      </c>
      <c r="B90" s="45" t="inlineStr">
        <is>
          <t>Does the Compliance Officer prepare a compliance monitoring programme?</t>
        </is>
      </c>
      <c r="C90" s="45" t="inlineStr">
        <is>
          <t>GV</t>
        </is>
      </c>
      <c r="D90" s="45" t="inlineStr">
        <is>
          <t>Compliance</t>
        </is>
      </c>
      <c r="E90" s="45" t="inlineStr">
        <is>
          <t>2- GV</t>
        </is>
      </c>
      <c r="F90" s="46">
        <f>'2- GV'!$AK$81</f>
        <v/>
      </c>
      <c r="G90" s="46">
        <f>IF(F90="INVALID","High",IF(F90="MISSING","Medium",IF(F90="CONTROLLER MISSING","Review",IF(F90="UNKNOWN","Technical review",""))))</f>
        <v/>
      </c>
      <c r="H90" s="45">
        <f>IF(F90="MISSING","An applicable or required answer is missing",IF(F90="INVALID","A value was entered although the dependency is not met",IF(F90="CONTROLLER MISSING","A controlling answer is missing, so applicability cannot yet be determined",IF(F90="UNKNOWN","The dependency could not be evaluated or a referenced datapoint could not be resolved",""))))</f>
        <v/>
      </c>
      <c r="I90" s="45">
        <f>IF(F90="MISSING","Enter a valid response in the linked field",IF(F90="INVALID","Clear the response or amend the controlling answer so that the dependency is met",IF(F90="CONTROLLER MISSING","Complete the controlling question first, then review this field",IF(F90="UNKNOWN","Review the Field Guide and dependency_string; contact the MFSA if clarification is required",""))))</f>
        <v/>
      </c>
      <c r="J90" s="45" t="inlineStr"/>
      <c r="K90" s="46">
        <f>'2- GV'!$AL$81</f>
        <v/>
      </c>
      <c r="L90" s="47" t="inlineStr">
        <is>
          <t>Open field</t>
        </is>
      </c>
    </row>
    <row r="91">
      <c r="A91" s="44" t="inlineStr">
        <is>
          <t>UTACSP_GV_125_v1</t>
        </is>
      </c>
      <c r="B91" s="45" t="inlineStr">
        <is>
          <t>How frequently is this prepared? If 'Other' is selected, please specify in the next question.</t>
        </is>
      </c>
      <c r="C91" s="45" t="inlineStr">
        <is>
          <t>GV</t>
        </is>
      </c>
      <c r="D91" s="45" t="inlineStr">
        <is>
          <t>Compliance</t>
        </is>
      </c>
      <c r="E91" s="45" t="inlineStr">
        <is>
          <t>2- GV</t>
        </is>
      </c>
      <c r="F91" s="46">
        <f>'2- GV'!$AK$82</f>
        <v/>
      </c>
      <c r="G91" s="46">
        <f>IF(F91="INVALID","High",IF(F91="MISSING","Medium",IF(F91="CONTROLLER MISSING","Review",IF(F91="UNKNOWN","Technical review",""))))</f>
        <v/>
      </c>
      <c r="H91" s="45">
        <f>IF(F91="MISSING","An applicable or required answer is missing",IF(F91="INVALID","A value was entered although the dependency is not met",IF(F91="CONTROLLER MISSING","A controlling answer is missing, so applicability cannot yet be determined",IF(F91="UNKNOWN","The dependency could not be evaluated or a referenced datapoint could not be resolved",""))))</f>
        <v/>
      </c>
      <c r="I91" s="45">
        <f>IF(F91="MISSING","Enter a valid response in the linked field",IF(F91="INVALID","Clear the response or amend the controlling answer so that the dependency is met",IF(F91="CONTROLLER MISSING","Complete the controlling question first, then review this field",IF(F91="UNKNOWN","Review the Field Guide and dependency_string; contact the MFSA if clarification is required",""))))</f>
        <v/>
      </c>
      <c r="J91" s="45" t="inlineStr">
        <is>
          <t>UTACSP_GV_123 = "yes"</t>
        </is>
      </c>
      <c r="K91" s="46">
        <f>'2- GV'!$AL$82</f>
        <v/>
      </c>
      <c r="L91" s="47" t="inlineStr">
        <is>
          <t>Open field</t>
        </is>
      </c>
    </row>
    <row r="92">
      <c r="A92" s="44" t="inlineStr">
        <is>
          <t>UTACSP_GV_126_v1</t>
        </is>
      </c>
      <c r="B92" s="45" t="inlineStr">
        <is>
          <t>Please specify</t>
        </is>
      </c>
      <c r="C92" s="45" t="inlineStr">
        <is>
          <t>GV</t>
        </is>
      </c>
      <c r="D92" s="45" t="inlineStr">
        <is>
          <t>Compliance</t>
        </is>
      </c>
      <c r="E92" s="45" t="inlineStr">
        <is>
          <t>2- GV</t>
        </is>
      </c>
      <c r="F92" s="46">
        <f>'2- GV'!$AK$83</f>
        <v/>
      </c>
      <c r="G92" s="46">
        <f>IF(F92="INVALID","High",IF(F92="MISSING","Medium",IF(F92="CONTROLLER MISSING","Review",IF(F92="UNKNOWN","Technical review",""))))</f>
        <v/>
      </c>
      <c r="H92" s="45">
        <f>IF(F92="MISSING","An applicable or required answer is missing",IF(F92="INVALID","A value was entered although the dependency is not met",IF(F92="CONTROLLER MISSING","A controlling answer is missing, so applicability cannot yet be determined",IF(F92="UNKNOWN","The dependency could not be evaluated or a referenced datapoint could not be resolved",""))))</f>
        <v/>
      </c>
      <c r="I92" s="45">
        <f>IF(F92="MISSING","Enter a valid response in the linked field",IF(F92="INVALID","Clear the response or amend the controlling answer so that the dependency is met",IF(F92="CONTROLLER MISSING","Complete the controlling question first, then review this field",IF(F92="UNKNOWN","Review the Field Guide and dependency_string; contact the MFSA if clarification is required",""))))</f>
        <v/>
      </c>
      <c r="J92" s="45" t="inlineStr">
        <is>
          <t>UTACSP_GV_124 = "Other"</t>
        </is>
      </c>
      <c r="K92" s="46">
        <f>'2- GV'!$AL$83</f>
        <v/>
      </c>
      <c r="L92" s="47" t="inlineStr">
        <is>
          <t>Open field</t>
        </is>
      </c>
    </row>
    <row r="93">
      <c r="A93" s="44" t="inlineStr">
        <is>
          <t>UTACSP_GV_127_v1</t>
        </is>
      </c>
      <c r="B93" s="45" t="inlineStr">
        <is>
          <t>Is testing carried out and recommendations put forward in terms of the compliance monitoring programme documented?</t>
        </is>
      </c>
      <c r="C93" s="45" t="inlineStr">
        <is>
          <t>GV</t>
        </is>
      </c>
      <c r="D93" s="45" t="inlineStr">
        <is>
          <t>Compliance</t>
        </is>
      </c>
      <c r="E93" s="45" t="inlineStr">
        <is>
          <t>2- GV</t>
        </is>
      </c>
      <c r="F93" s="46">
        <f>'2- GV'!$AK$84</f>
        <v/>
      </c>
      <c r="G93" s="46">
        <f>IF(F93="INVALID","High",IF(F93="MISSING","Medium",IF(F93="CONTROLLER MISSING","Review",IF(F93="UNKNOWN","Technical review",""))))</f>
        <v/>
      </c>
      <c r="H93" s="45">
        <f>IF(F93="MISSING","An applicable or required answer is missing",IF(F93="INVALID","A value was entered although the dependency is not met",IF(F93="CONTROLLER MISSING","A controlling answer is missing, so applicability cannot yet be determined",IF(F93="UNKNOWN","The dependency could not be evaluated or a referenced datapoint could not be resolved",""))))</f>
        <v/>
      </c>
      <c r="I93" s="45">
        <f>IF(F93="MISSING","Enter a valid response in the linked field",IF(F93="INVALID","Clear the response or amend the controlling answer so that the dependency is met",IF(F93="CONTROLLER MISSING","Complete the controlling question first, then review this field",IF(F93="UNKNOWN","Review the Field Guide and dependency_string; contact the MFSA if clarification is required",""))))</f>
        <v/>
      </c>
      <c r="J93" s="45" t="inlineStr">
        <is>
          <t>UTACSP_GV_123 = "yes"</t>
        </is>
      </c>
      <c r="K93" s="46">
        <f>'2- GV'!$AL$84</f>
        <v/>
      </c>
      <c r="L93" s="47" t="inlineStr">
        <is>
          <t>Open field</t>
        </is>
      </c>
    </row>
    <row r="94">
      <c r="A94" s="44" t="inlineStr">
        <is>
          <t>UTACSP_GV_128_v1</t>
        </is>
      </c>
      <c r="B94" s="45" t="inlineStr">
        <is>
          <t>Has regular monitoring been carried out to ensure compliance with all applicable legislative and regulatory requirements?</t>
        </is>
      </c>
      <c r="C94" s="45" t="inlineStr">
        <is>
          <t>GV</t>
        </is>
      </c>
      <c r="D94" s="45" t="inlineStr">
        <is>
          <t>Compliance</t>
        </is>
      </c>
      <c r="E94" s="45" t="inlineStr">
        <is>
          <t>2- GV</t>
        </is>
      </c>
      <c r="F94" s="46">
        <f>'2- GV'!$AK$85</f>
        <v/>
      </c>
      <c r="G94" s="46">
        <f>IF(F94="INVALID","High",IF(F94="MISSING","Medium",IF(F94="CONTROLLER MISSING","Review",IF(F94="UNKNOWN","Technical review",""))))</f>
        <v/>
      </c>
      <c r="H94" s="45">
        <f>IF(F94="MISSING","An applicable or required answer is missing",IF(F94="INVALID","A value was entered although the dependency is not met",IF(F94="CONTROLLER MISSING","A controlling answer is missing, so applicability cannot yet be determined",IF(F94="UNKNOWN","The dependency could not be evaluated or a referenced datapoint could not be resolved",""))))</f>
        <v/>
      </c>
      <c r="I94" s="45">
        <f>IF(F94="MISSING","Enter a valid response in the linked field",IF(F94="INVALID","Clear the response or amend the controlling answer so that the dependency is met",IF(F94="CONTROLLER MISSING","Complete the controlling question first, then review this field",IF(F94="UNKNOWN","Review the Field Guide and dependency_string; contact the MFSA if clarification is required",""))))</f>
        <v/>
      </c>
      <c r="J94" s="45" t="inlineStr"/>
      <c r="K94" s="46">
        <f>'2- GV'!$AL$85</f>
        <v/>
      </c>
      <c r="L94" s="47" t="inlineStr">
        <is>
          <t>Open field</t>
        </is>
      </c>
    </row>
    <row r="95">
      <c r="A95" s="44" t="inlineStr">
        <is>
          <t>UTACSP_GV_129_v1</t>
        </is>
      </c>
      <c r="B95" s="45" t="inlineStr">
        <is>
          <t>Did the CSP identify any deficiencies in the systems in place?</t>
        </is>
      </c>
      <c r="C95" s="45" t="inlineStr">
        <is>
          <t>GV</t>
        </is>
      </c>
      <c r="D95" s="45" t="inlineStr">
        <is>
          <t>Compliance</t>
        </is>
      </c>
      <c r="E95" s="45" t="inlineStr">
        <is>
          <t>2- GV</t>
        </is>
      </c>
      <c r="F95" s="46">
        <f>'2- GV'!$AK$86</f>
        <v/>
      </c>
      <c r="G95" s="46">
        <f>IF(F95="INVALID","High",IF(F95="MISSING","Medium",IF(F95="CONTROLLER MISSING","Review",IF(F95="UNKNOWN","Technical review",""))))</f>
        <v/>
      </c>
      <c r="H95" s="45">
        <f>IF(F95="MISSING","An applicable or required answer is missing",IF(F95="INVALID","A value was entered although the dependency is not met",IF(F95="CONTROLLER MISSING","A controlling answer is missing, so applicability cannot yet be determined",IF(F95="UNKNOWN","The dependency could not be evaluated or a referenced datapoint could not be resolved",""))))</f>
        <v/>
      </c>
      <c r="I95" s="45">
        <f>IF(F95="MISSING","Enter a valid response in the linked field",IF(F95="INVALID","Clear the response or amend the controlling answer so that the dependency is met",IF(F95="CONTROLLER MISSING","Complete the controlling question first, then review this field",IF(F95="UNKNOWN","Review the Field Guide and dependency_string; contact the MFSA if clarification is required",""))))</f>
        <v/>
      </c>
      <c r="J95" s="45" t="inlineStr"/>
      <c r="K95" s="46">
        <f>'2- GV'!$AL$86</f>
        <v/>
      </c>
      <c r="L95" s="47" t="inlineStr">
        <is>
          <t>Open field</t>
        </is>
      </c>
    </row>
    <row r="96">
      <c r="A96" s="44" t="inlineStr">
        <is>
          <t>UTACSP_GV_130_v1</t>
        </is>
      </c>
      <c r="B96" s="45" t="inlineStr">
        <is>
          <t>Has action been taken by the CSP to address any such deficiencies? If yes, provide details in the following question.</t>
        </is>
      </c>
      <c r="C96" s="45" t="inlineStr">
        <is>
          <t>GV</t>
        </is>
      </c>
      <c r="D96" s="45" t="inlineStr">
        <is>
          <t>Compliance</t>
        </is>
      </c>
      <c r="E96" s="45" t="inlineStr">
        <is>
          <t>2- GV</t>
        </is>
      </c>
      <c r="F96" s="46">
        <f>'2- GV'!$AK$87</f>
        <v/>
      </c>
      <c r="G96" s="46">
        <f>IF(F96="INVALID","High",IF(F96="MISSING","Medium",IF(F96="CONTROLLER MISSING","Review",IF(F96="UNKNOWN","Technical review",""))))</f>
        <v/>
      </c>
      <c r="H96" s="45">
        <f>IF(F96="MISSING","An applicable or required answer is missing",IF(F96="INVALID","A value was entered although the dependency is not met",IF(F96="CONTROLLER MISSING","A controlling answer is missing, so applicability cannot yet be determined",IF(F96="UNKNOWN","The dependency could not be evaluated or a referenced datapoint could not be resolved",""))))</f>
        <v/>
      </c>
      <c r="I96" s="45">
        <f>IF(F96="MISSING","Enter a valid response in the linked field",IF(F96="INVALID","Clear the response or amend the controlling answer so that the dependency is met",IF(F96="CONTROLLER MISSING","Complete the controlling question first, then review this field",IF(F96="UNKNOWN","Review the Field Guide and dependency_string; contact the MFSA if clarification is required",""))))</f>
        <v/>
      </c>
      <c r="J96" s="45" t="inlineStr">
        <is>
          <t>UTACSP_GV_128 = "YES"</t>
        </is>
      </c>
      <c r="K96" s="46">
        <f>'2- GV'!$AL$87</f>
        <v/>
      </c>
      <c r="L96" s="47" t="inlineStr">
        <is>
          <t>Open field</t>
        </is>
      </c>
    </row>
    <row r="97">
      <c r="A97" s="44" t="inlineStr">
        <is>
          <t>UTACSP_GV_131_v1</t>
        </is>
      </c>
      <c r="B97" s="45" t="inlineStr">
        <is>
          <t>Provide details.</t>
        </is>
      </c>
      <c r="C97" s="45" t="inlineStr">
        <is>
          <t>GV</t>
        </is>
      </c>
      <c r="D97" s="45" t="inlineStr">
        <is>
          <t>Compliance</t>
        </is>
      </c>
      <c r="E97" s="45" t="inlineStr">
        <is>
          <t>2- GV</t>
        </is>
      </c>
      <c r="F97" s="46">
        <f>'2- GV'!$AK$88</f>
        <v/>
      </c>
      <c r="G97" s="46">
        <f>IF(F97="INVALID","High",IF(F97="MISSING","Medium",IF(F97="CONTROLLER MISSING","Review",IF(F97="UNKNOWN","Technical review",""))))</f>
        <v/>
      </c>
      <c r="H97" s="45">
        <f>IF(F97="MISSING","An applicable or required answer is missing",IF(F97="INVALID","A value was entered although the dependency is not met",IF(F97="CONTROLLER MISSING","A controlling answer is missing, so applicability cannot yet be determined",IF(F97="UNKNOWN","The dependency could not be evaluated or a referenced datapoint could not be resolved",""))))</f>
        <v/>
      </c>
      <c r="I97" s="45">
        <f>IF(F97="MISSING","Enter a valid response in the linked field",IF(F97="INVALID","Clear the response or amend the controlling answer so that the dependency is met",IF(F97="CONTROLLER MISSING","Complete the controlling question first, then review this field",IF(F97="UNKNOWN","Review the Field Guide and dependency_string; contact the MFSA if clarification is required",""))))</f>
        <v/>
      </c>
      <c r="J97" s="45" t="inlineStr">
        <is>
          <t>UTACSP_GV_129 = "YES"</t>
        </is>
      </c>
      <c r="K97" s="46">
        <f>'2- GV'!$AL$88</f>
        <v/>
      </c>
      <c r="L97" s="47" t="inlineStr">
        <is>
          <t>Open field</t>
        </is>
      </c>
    </row>
    <row r="98">
      <c r="A98" s="44" t="inlineStr">
        <is>
          <t>UTACSP_GV_132_v1</t>
        </is>
      </c>
      <c r="B98" s="45" t="inlineStr">
        <is>
          <t>f) During the reporting period, how many compliance reports were prepared?</t>
        </is>
      </c>
      <c r="C98" s="45" t="inlineStr">
        <is>
          <t>GV</t>
        </is>
      </c>
      <c r="D98" s="45" t="inlineStr">
        <is>
          <t>Compliance</t>
        </is>
      </c>
      <c r="E98" s="45" t="inlineStr">
        <is>
          <t>2- GV</t>
        </is>
      </c>
      <c r="F98" s="46">
        <f>'2- GV'!$AK$89</f>
        <v/>
      </c>
      <c r="G98" s="46">
        <f>IF(F98="INVALID","High",IF(F98="MISSING","Medium",IF(F98="CONTROLLER MISSING","Review",IF(F98="UNKNOWN","Technical review",""))))</f>
        <v/>
      </c>
      <c r="H98" s="45">
        <f>IF(F98="MISSING","An applicable or required answer is missing",IF(F98="INVALID","A value was entered although the dependency is not met",IF(F98="CONTROLLER MISSING","A controlling answer is missing, so applicability cannot yet be determined",IF(F98="UNKNOWN","The dependency could not be evaluated or a referenced datapoint could not be resolved",""))))</f>
        <v/>
      </c>
      <c r="I98" s="45">
        <f>IF(F98="MISSING","Enter a valid response in the linked field",IF(F98="INVALID","Clear the response or amend the controlling answer so that the dependency is met",IF(F98="CONTROLLER MISSING","Complete the controlling question first, then review this field",IF(F98="UNKNOWN","Review the Field Guide and dependency_string; contact the MFSA if clarification is required",""))))</f>
        <v/>
      </c>
      <c r="J98" s="45" t="inlineStr"/>
      <c r="K98" s="46">
        <f>'2- GV'!$AL$89</f>
        <v/>
      </c>
      <c r="L98" s="47" t="inlineStr">
        <is>
          <t>Open field</t>
        </is>
      </c>
    </row>
    <row r="99">
      <c r="A99" s="44" t="inlineStr">
        <is>
          <t>UTACSP_GV_133_v1</t>
        </is>
      </c>
      <c r="B99" s="45" t="inlineStr">
        <is>
          <t>Who has been responsible for the compilation of the compliance report/s?</t>
        </is>
      </c>
      <c r="C99" s="45" t="inlineStr">
        <is>
          <t>GV</t>
        </is>
      </c>
      <c r="D99" s="45" t="inlineStr">
        <is>
          <t>Compliance</t>
        </is>
      </c>
      <c r="E99" s="45" t="inlineStr">
        <is>
          <t>2- GV</t>
        </is>
      </c>
      <c r="F99" s="46">
        <f>'2- GV'!$AK$90</f>
        <v/>
      </c>
      <c r="G99" s="46">
        <f>IF(F99="INVALID","High",IF(F99="MISSING","Medium",IF(F99="CONTROLLER MISSING","Review",IF(F99="UNKNOWN","Technical review",""))))</f>
        <v/>
      </c>
      <c r="H99" s="45">
        <f>IF(F99="MISSING","An applicable or required answer is missing",IF(F99="INVALID","A value was entered although the dependency is not met",IF(F99="CONTROLLER MISSING","A controlling answer is missing, so applicability cannot yet be determined",IF(F99="UNKNOWN","The dependency could not be evaluated or a referenced datapoint could not be resolved",""))))</f>
        <v/>
      </c>
      <c r="I99" s="45">
        <f>IF(F99="MISSING","Enter a valid response in the linked field",IF(F99="INVALID","Clear the response or amend the controlling answer so that the dependency is met",IF(F99="CONTROLLER MISSING","Complete the controlling question first, then review this field",IF(F99="UNKNOWN","Review the Field Guide and dependency_string; contact the MFSA if clarification is required",""))))</f>
        <v/>
      </c>
      <c r="J99" s="45" t="inlineStr"/>
      <c r="K99" s="46">
        <f>'2- GV'!$AL$90</f>
        <v/>
      </c>
      <c r="L99" s="47" t="inlineStr">
        <is>
          <t>Open field</t>
        </is>
      </c>
    </row>
    <row r="100">
      <c r="A100" s="44" t="inlineStr">
        <is>
          <t>UTACSP_GV_134_v1</t>
        </is>
      </c>
      <c r="B100" s="45" t="inlineStr">
        <is>
          <t>Kindly provide details of the actions taken following any recommendation made in the compliance report/s.</t>
        </is>
      </c>
      <c r="C100" s="45" t="inlineStr">
        <is>
          <t>GV</t>
        </is>
      </c>
      <c r="D100" s="45" t="inlineStr">
        <is>
          <t>Compliance</t>
        </is>
      </c>
      <c r="E100" s="45" t="inlineStr">
        <is>
          <t>2- GV</t>
        </is>
      </c>
      <c r="F100" s="46">
        <f>'2- GV'!$AK$91</f>
        <v/>
      </c>
      <c r="G100" s="46">
        <f>IF(F100="INVALID","High",IF(F100="MISSING","Medium",IF(F100="CONTROLLER MISSING","Review",IF(F100="UNKNOWN","Technical review",""))))</f>
        <v/>
      </c>
      <c r="H100" s="45">
        <f>IF(F100="MISSING","An applicable or required answer is missing",IF(F100="INVALID","A value was entered although the dependency is not met",IF(F100="CONTROLLER MISSING","A controlling answer is missing, so applicability cannot yet be determined",IF(F100="UNKNOWN","The dependency could not be evaluated or a referenced datapoint could not be resolved",""))))</f>
        <v/>
      </c>
      <c r="I100" s="45">
        <f>IF(F100="MISSING","Enter a valid response in the linked field",IF(F100="INVALID","Clear the response or amend the controlling answer so that the dependency is met",IF(F100="CONTROLLER MISSING","Complete the controlling question first, then review this field",IF(F100="UNKNOWN","Review the Field Guide and dependency_string; contact the MFSA if clarification is required",""))))</f>
        <v/>
      </c>
      <c r="J100" s="45" t="inlineStr"/>
      <c r="K100" s="46">
        <f>'2- GV'!$AL$91</f>
        <v/>
      </c>
      <c r="L100" s="47" t="inlineStr">
        <is>
          <t>Open field</t>
        </is>
      </c>
    </row>
    <row r="101">
      <c r="A101" s="44" t="inlineStr">
        <is>
          <t>UTACSP_GV_135_v1</t>
        </is>
      </c>
      <c r="B101" s="45" t="inlineStr">
        <is>
          <t>i) Does the CSP keep a record of occurrences which have, or may have, involved a breach of regulatory requirements?</t>
        </is>
      </c>
      <c r="C101" s="45" t="inlineStr">
        <is>
          <t>GV</t>
        </is>
      </c>
      <c r="D101" s="45" t="inlineStr">
        <is>
          <t>Compliance</t>
        </is>
      </c>
      <c r="E101" s="45" t="inlineStr">
        <is>
          <t>2- GV</t>
        </is>
      </c>
      <c r="F101" s="46">
        <f>'2- GV'!$AK$92</f>
        <v/>
      </c>
      <c r="G101" s="46">
        <f>IF(F101="INVALID","High",IF(F101="MISSING","Medium",IF(F101="CONTROLLER MISSING","Review",IF(F101="UNKNOWN","Technical review",""))))</f>
        <v/>
      </c>
      <c r="H101" s="45">
        <f>IF(F101="MISSING","An applicable or required answer is missing",IF(F101="INVALID","A value was entered although the dependency is not met",IF(F101="CONTROLLER MISSING","A controlling answer is missing, so applicability cannot yet be determined",IF(F101="UNKNOWN","The dependency could not be evaluated or a referenced datapoint could not be resolved",""))))</f>
        <v/>
      </c>
      <c r="I101" s="45">
        <f>IF(F101="MISSING","Enter a valid response in the linked field",IF(F101="INVALID","Clear the response or amend the controlling answer so that the dependency is met",IF(F101="CONTROLLER MISSING","Complete the controlling question first, then review this field",IF(F101="UNKNOWN","Review the Field Guide and dependency_string; contact the MFSA if clarification is required",""))))</f>
        <v/>
      </c>
      <c r="J101" s="45" t="inlineStr"/>
      <c r="K101" s="46">
        <f>'2- GV'!$AL$92</f>
        <v/>
      </c>
      <c r="L101" s="47" t="inlineStr">
        <is>
          <t>Open field</t>
        </is>
      </c>
    </row>
    <row r="102">
      <c r="A102" s="44" t="inlineStr">
        <is>
          <t>UTACSP_GV_136_v1</t>
        </is>
      </c>
      <c r="B102" s="45" t="inlineStr">
        <is>
          <t>Was the Authority informed of such breaches? If no, please provide detials in the following question.</t>
        </is>
      </c>
      <c r="C102" s="45" t="inlineStr">
        <is>
          <t>GV</t>
        </is>
      </c>
      <c r="D102" s="45" t="inlineStr">
        <is>
          <t>Compliance</t>
        </is>
      </c>
      <c r="E102" s="45" t="inlineStr">
        <is>
          <t>2- GV</t>
        </is>
      </c>
      <c r="F102" s="46">
        <f>'2- GV'!$AK$93</f>
        <v/>
      </c>
      <c r="G102" s="46">
        <f>IF(F102="INVALID","High",IF(F102="MISSING","Medium",IF(F102="CONTROLLER MISSING","Review",IF(F102="UNKNOWN","Technical review",""))))</f>
        <v/>
      </c>
      <c r="H102" s="45">
        <f>IF(F102="MISSING","An applicable or required answer is missing",IF(F102="INVALID","A value was entered although the dependency is not met",IF(F102="CONTROLLER MISSING","A controlling answer is missing, so applicability cannot yet be determined",IF(F102="UNKNOWN","The dependency could not be evaluated or a referenced datapoint could not be resolved",""))))</f>
        <v/>
      </c>
      <c r="I102" s="45">
        <f>IF(F102="MISSING","Enter a valid response in the linked field",IF(F102="INVALID","Clear the response or amend the controlling answer so that the dependency is met",IF(F102="CONTROLLER MISSING","Complete the controlling question first, then review this field",IF(F102="UNKNOWN","Review the Field Guide and dependency_string; contact the MFSA if clarification is required",""))))</f>
        <v/>
      </c>
      <c r="J102" s="45" t="inlineStr">
        <is>
          <t>UTACSP_GV_134 = "Yes"</t>
        </is>
      </c>
      <c r="K102" s="46">
        <f>'2- GV'!$AL$93</f>
        <v/>
      </c>
      <c r="L102" s="47" t="inlineStr">
        <is>
          <t>Open field</t>
        </is>
      </c>
    </row>
    <row r="103">
      <c r="A103" s="44" t="inlineStr">
        <is>
          <t>UTACSP_GV_137_v1</t>
        </is>
      </c>
      <c r="B103" s="45" t="inlineStr">
        <is>
          <t>Provide details.</t>
        </is>
      </c>
      <c r="C103" s="45" t="inlineStr">
        <is>
          <t>GV</t>
        </is>
      </c>
      <c r="D103" s="45" t="inlineStr">
        <is>
          <t>Compliance</t>
        </is>
      </c>
      <c r="E103" s="45" t="inlineStr">
        <is>
          <t>2- GV</t>
        </is>
      </c>
      <c r="F103" s="46">
        <f>'2- GV'!$AK$94</f>
        <v/>
      </c>
      <c r="G103" s="46">
        <f>IF(F103="INVALID","High",IF(F103="MISSING","Medium",IF(F103="CONTROLLER MISSING","Review",IF(F103="UNKNOWN","Technical review",""))))</f>
        <v/>
      </c>
      <c r="H103" s="45">
        <f>IF(F103="MISSING","An applicable or required answer is missing",IF(F103="INVALID","A value was entered although the dependency is not met",IF(F103="CONTROLLER MISSING","A controlling answer is missing, so applicability cannot yet be determined",IF(F103="UNKNOWN","The dependency could not be evaluated or a referenced datapoint could not be resolved",""))))</f>
        <v/>
      </c>
      <c r="I103" s="45">
        <f>IF(F103="MISSING","Enter a valid response in the linked field",IF(F103="INVALID","Clear the response or amend the controlling answer so that the dependency is met",IF(F103="CONTROLLER MISSING","Complete the controlling question first, then review this field",IF(F103="UNKNOWN","Review the Field Guide and dependency_string; contact the MFSA if clarification is required",""))))</f>
        <v/>
      </c>
      <c r="J103" s="45" t="inlineStr">
        <is>
          <t>UTACSP_GV_135 = "No"</t>
        </is>
      </c>
      <c r="K103" s="46">
        <f>'2- GV'!$AL$94</f>
        <v/>
      </c>
      <c r="L103" s="47" t="inlineStr">
        <is>
          <t>Open field</t>
        </is>
      </c>
    </row>
    <row r="104">
      <c r="A104" s="44" t="inlineStr">
        <is>
          <t>UTACSP_GV_138_v1</t>
        </is>
      </c>
      <c r="B104" s="45" t="inlineStr">
        <is>
          <t>How were such breaches rectified?</t>
        </is>
      </c>
      <c r="C104" s="45" t="inlineStr">
        <is>
          <t>GV</t>
        </is>
      </c>
      <c r="D104" s="45" t="inlineStr">
        <is>
          <t>Compliance</t>
        </is>
      </c>
      <c r="E104" s="45" t="inlineStr">
        <is>
          <t>2- GV</t>
        </is>
      </c>
      <c r="F104" s="46">
        <f>'2- GV'!$AK$95</f>
        <v/>
      </c>
      <c r="G104" s="46">
        <f>IF(F104="INVALID","High",IF(F104="MISSING","Medium",IF(F104="CONTROLLER MISSING","Review",IF(F104="UNKNOWN","Technical review",""))))</f>
        <v/>
      </c>
      <c r="H104" s="45">
        <f>IF(F104="MISSING","An applicable or required answer is missing",IF(F104="INVALID","A value was entered although the dependency is not met",IF(F104="CONTROLLER MISSING","A controlling answer is missing, so applicability cannot yet be determined",IF(F104="UNKNOWN","The dependency could not be evaluated or a referenced datapoint could not be resolved",""))))</f>
        <v/>
      </c>
      <c r="I104" s="45">
        <f>IF(F104="MISSING","Enter a valid response in the linked field",IF(F104="INVALID","Clear the response or amend the controlling answer so that the dependency is met",IF(F104="CONTROLLER MISSING","Complete the controlling question first, then review this field",IF(F104="UNKNOWN","Review the Field Guide and dependency_string; contact the MFSA if clarification is required",""))))</f>
        <v/>
      </c>
      <c r="J104" s="45" t="inlineStr">
        <is>
          <t>UTACSP_GV_134 = "yes"</t>
        </is>
      </c>
      <c r="K104" s="46">
        <f>'2- GV'!$AL$95</f>
        <v/>
      </c>
      <c r="L104" s="47" t="inlineStr">
        <is>
          <t>Open field</t>
        </is>
      </c>
    </row>
    <row r="105">
      <c r="A105" s="44" t="inlineStr">
        <is>
          <t>UTACSP_GV_139_v1</t>
        </is>
      </c>
      <c r="B105" s="45" t="inlineStr">
        <is>
          <t>a) Does the CSP keep a record of complaints that it received, the action taken to address these complaints and the person responsible to deal with the respective complaint [In the form of a Complaints Register].</t>
        </is>
      </c>
      <c r="C105" s="45" t="inlineStr">
        <is>
          <t>GV</t>
        </is>
      </c>
      <c r="D105" s="45" t="inlineStr">
        <is>
          <t>Internal Compliants Procedure</t>
        </is>
      </c>
      <c r="E105" s="45" t="inlineStr">
        <is>
          <t>2- GV</t>
        </is>
      </c>
      <c r="F105" s="46">
        <f>'2- GV'!$AK$97</f>
        <v/>
      </c>
      <c r="G105" s="46">
        <f>IF(F105="INVALID","High",IF(F105="MISSING","Medium",IF(F105="CONTROLLER MISSING","Review",IF(F105="UNKNOWN","Technical review",""))))</f>
        <v/>
      </c>
      <c r="H105" s="45">
        <f>IF(F105="MISSING","An applicable or required answer is missing",IF(F105="INVALID","A value was entered although the dependency is not met",IF(F105="CONTROLLER MISSING","A controlling answer is missing, so applicability cannot yet be determined",IF(F105="UNKNOWN","The dependency could not be evaluated or a referenced datapoint could not be resolved",""))))</f>
        <v/>
      </c>
      <c r="I105" s="45">
        <f>IF(F105="MISSING","Enter a valid response in the linked field",IF(F105="INVALID","Clear the response or amend the controlling answer so that the dependency is met",IF(F105="CONTROLLER MISSING","Complete the controlling question first, then review this field",IF(F105="UNKNOWN","Review the Field Guide and dependency_string; contact the MFSA if clarification is required",""))))</f>
        <v/>
      </c>
      <c r="J105" s="45" t="inlineStr"/>
      <c r="K105" s="46">
        <f>'2- GV'!$AL$97</f>
        <v/>
      </c>
      <c r="L105" s="47" t="inlineStr">
        <is>
          <t>Open field</t>
        </is>
      </c>
    </row>
    <row r="106">
      <c r="A106" s="44" t="inlineStr">
        <is>
          <t>UTACSP_GV_140_v1</t>
        </is>
      </c>
      <c r="B106" s="45" t="inlineStr">
        <is>
          <t>b) Indicate the total number of complaints received by the CSP as at the end of this reporting period?</t>
        </is>
      </c>
      <c r="C106" s="45" t="inlineStr">
        <is>
          <t>GV</t>
        </is>
      </c>
      <c r="D106" s="45" t="inlineStr">
        <is>
          <t>Internal Compliants Procedure</t>
        </is>
      </c>
      <c r="E106" s="45" t="inlineStr">
        <is>
          <t>2- GV</t>
        </is>
      </c>
      <c r="F106" s="46">
        <f>'2- GV'!$AK$98</f>
        <v/>
      </c>
      <c r="G106" s="46">
        <f>IF(F106="INVALID","High",IF(F106="MISSING","Medium",IF(F106="CONTROLLER MISSING","Review",IF(F106="UNKNOWN","Technical review",""))))</f>
        <v/>
      </c>
      <c r="H106" s="45">
        <f>IF(F106="MISSING","An applicable or required answer is missing",IF(F106="INVALID","A value was entered although the dependency is not met",IF(F106="CONTROLLER MISSING","A controlling answer is missing, so applicability cannot yet be determined",IF(F106="UNKNOWN","The dependency could not be evaluated or a referenced datapoint could not be resolved",""))))</f>
        <v/>
      </c>
      <c r="I106" s="45">
        <f>IF(F106="MISSING","Enter a valid response in the linked field",IF(F106="INVALID","Clear the response or amend the controlling answer so that the dependency is met",IF(F106="CONTROLLER MISSING","Complete the controlling question first, then review this field",IF(F106="UNKNOWN","Review the Field Guide and dependency_string; contact the MFSA if clarification is required",""))))</f>
        <v/>
      </c>
      <c r="J106" s="45" t="inlineStr"/>
      <c r="K106" s="46">
        <f>'2- GV'!$AL$98</f>
        <v/>
      </c>
      <c r="L106" s="47" t="inlineStr">
        <is>
          <t>Open field</t>
        </is>
      </c>
    </row>
    <row r="107">
      <c r="A107" s="44" t="inlineStr">
        <is>
          <t>UTACSP_GV_141_v1</t>
        </is>
      </c>
      <c r="B107" s="45" t="inlineStr">
        <is>
          <t>c) i)From the total number of complaints how many of them are related to - Service Fees</t>
        </is>
      </c>
      <c r="C107" s="45" t="inlineStr">
        <is>
          <t>GV</t>
        </is>
      </c>
      <c r="D107" s="45" t="inlineStr">
        <is>
          <t>Internal Compliants Procedure</t>
        </is>
      </c>
      <c r="E107" s="45" t="inlineStr">
        <is>
          <t>2- GV</t>
        </is>
      </c>
      <c r="F107" s="46">
        <f>'2- GV'!$AK$99</f>
        <v/>
      </c>
      <c r="G107" s="46">
        <f>IF(F107="INVALID","High",IF(F107="MISSING","Medium",IF(F107="CONTROLLER MISSING","Review",IF(F107="UNKNOWN","Technical review",""))))</f>
        <v/>
      </c>
      <c r="H107" s="45">
        <f>IF(F107="MISSING","An applicable or required answer is missing",IF(F107="INVALID","A value was entered although the dependency is not met",IF(F107="CONTROLLER MISSING","A controlling answer is missing, so applicability cannot yet be determined",IF(F107="UNKNOWN","The dependency could not be evaluated or a referenced datapoint could not be resolved",""))))</f>
        <v/>
      </c>
      <c r="I107" s="45">
        <f>IF(F107="MISSING","Enter a valid response in the linked field",IF(F107="INVALID","Clear the response or amend the controlling answer so that the dependency is met",IF(F107="CONTROLLER MISSING","Complete the controlling question first, then review this field",IF(F107="UNKNOWN","Review the Field Guide and dependency_string; contact the MFSA if clarification is required",""))))</f>
        <v/>
      </c>
      <c r="J107" s="45" t="inlineStr">
        <is>
          <t>UTACSP_GV_139 &gt; 0</t>
        </is>
      </c>
      <c r="K107" s="46">
        <f>'2- GV'!$AL$99</f>
        <v/>
      </c>
      <c r="L107" s="47" t="inlineStr">
        <is>
          <t>Open field</t>
        </is>
      </c>
    </row>
    <row r="108">
      <c r="A108" s="44" t="inlineStr">
        <is>
          <t>UTACSP_GV_142_v1</t>
        </is>
      </c>
      <c r="B108" s="45" t="inlineStr">
        <is>
          <t>c) ii) From the total number of complaints how many of them are related to - Delay in Execution of Instruction</t>
        </is>
      </c>
      <c r="C108" s="45" t="inlineStr">
        <is>
          <t>GV</t>
        </is>
      </c>
      <c r="D108" s="45" t="inlineStr">
        <is>
          <t>Internal Compliants Procedure</t>
        </is>
      </c>
      <c r="E108" s="45" t="inlineStr">
        <is>
          <t>2- GV</t>
        </is>
      </c>
      <c r="F108" s="46">
        <f>'2- GV'!$AK$100</f>
        <v/>
      </c>
      <c r="G108" s="46">
        <f>IF(F108="INVALID","High",IF(F108="MISSING","Medium",IF(F108="CONTROLLER MISSING","Review",IF(F108="UNKNOWN","Technical review",""))))</f>
        <v/>
      </c>
      <c r="H108" s="45">
        <f>IF(F108="MISSING","An applicable or required answer is missing",IF(F108="INVALID","A value was entered although the dependency is not met",IF(F108="CONTROLLER MISSING","A controlling answer is missing, so applicability cannot yet be determined",IF(F108="UNKNOWN","The dependency could not be evaluated or a referenced datapoint could not be resolved",""))))</f>
        <v/>
      </c>
      <c r="I108" s="45">
        <f>IF(F108="MISSING","Enter a valid response in the linked field",IF(F108="INVALID","Clear the response or amend the controlling answer so that the dependency is met",IF(F108="CONTROLLER MISSING","Complete the controlling question first, then review this field",IF(F108="UNKNOWN","Review the Field Guide and dependency_string; contact the MFSA if clarification is required",""))))</f>
        <v/>
      </c>
      <c r="J108" s="45" t="inlineStr">
        <is>
          <t>UTACSP_GV_139 &gt; 0</t>
        </is>
      </c>
      <c r="K108" s="46">
        <f>'2- GV'!$AL$100</f>
        <v/>
      </c>
      <c r="L108" s="47" t="inlineStr">
        <is>
          <t>Open field</t>
        </is>
      </c>
    </row>
    <row r="109">
      <c r="A109" s="44" t="inlineStr">
        <is>
          <t>UTACSP_GV_143_v1</t>
        </is>
      </c>
      <c r="B109" s="45" t="inlineStr">
        <is>
          <t>c) iii) From the total number of complaints how many of them are related to -Disagreement in the choice of third parties</t>
        </is>
      </c>
      <c r="C109" s="45" t="inlineStr">
        <is>
          <t>GV</t>
        </is>
      </c>
      <c r="D109" s="45" t="inlineStr">
        <is>
          <t>Internal Compliants Procedure</t>
        </is>
      </c>
      <c r="E109" s="45" t="inlineStr">
        <is>
          <t>2- GV</t>
        </is>
      </c>
      <c r="F109" s="46">
        <f>'2- GV'!$AK$101</f>
        <v/>
      </c>
      <c r="G109" s="46">
        <f>IF(F109="INVALID","High",IF(F109="MISSING","Medium",IF(F109="CONTROLLER MISSING","Review",IF(F109="UNKNOWN","Technical review",""))))</f>
        <v/>
      </c>
      <c r="H109" s="45">
        <f>IF(F109="MISSING","An applicable or required answer is missing",IF(F109="INVALID","A value was entered although the dependency is not met",IF(F109="CONTROLLER MISSING","A controlling answer is missing, so applicability cannot yet be determined",IF(F109="UNKNOWN","The dependency could not be evaluated or a referenced datapoint could not be resolved",""))))</f>
        <v/>
      </c>
      <c r="I109" s="45">
        <f>IF(F109="MISSING","Enter a valid response in the linked field",IF(F109="INVALID","Clear the response or amend the controlling answer so that the dependency is met",IF(F109="CONTROLLER MISSING","Complete the controlling question first, then review this field",IF(F109="UNKNOWN","Review the Field Guide and dependency_string; contact the MFSA if clarification is required",""))))</f>
        <v/>
      </c>
      <c r="J109" s="45" t="inlineStr">
        <is>
          <t>UTACSP_GV_139 &gt; 0</t>
        </is>
      </c>
      <c r="K109" s="46">
        <f>'2- GV'!$AL$101</f>
        <v/>
      </c>
      <c r="L109" s="47" t="inlineStr">
        <is>
          <t>Open field</t>
        </is>
      </c>
    </row>
    <row r="110">
      <c r="A110" s="44" t="inlineStr">
        <is>
          <t>UTACSP_GV_144_v1</t>
        </is>
      </c>
      <c r="B110" s="45" t="inlineStr">
        <is>
          <t>c) iv) From the total number of complaints how many of them are related to -Disagreement in the decision taken by third parties involved in the client structure</t>
        </is>
      </c>
      <c r="C110" s="45" t="inlineStr">
        <is>
          <t>GV</t>
        </is>
      </c>
      <c r="D110" s="45" t="inlineStr">
        <is>
          <t>Internal Compliants Procedure</t>
        </is>
      </c>
      <c r="E110" s="45" t="inlineStr">
        <is>
          <t>2- GV</t>
        </is>
      </c>
      <c r="F110" s="46">
        <f>'2- GV'!$AK$102</f>
        <v/>
      </c>
      <c r="G110" s="46">
        <f>IF(F110="INVALID","High",IF(F110="MISSING","Medium",IF(F110="CONTROLLER MISSING","Review",IF(F110="UNKNOWN","Technical review",""))))</f>
        <v/>
      </c>
      <c r="H110" s="45">
        <f>IF(F110="MISSING","An applicable or required answer is missing",IF(F110="INVALID","A value was entered although the dependency is not met",IF(F110="CONTROLLER MISSING","A controlling answer is missing, so applicability cannot yet be determined",IF(F110="UNKNOWN","The dependency could not be evaluated or a referenced datapoint could not be resolved",""))))</f>
        <v/>
      </c>
      <c r="I110" s="45">
        <f>IF(F110="MISSING","Enter a valid response in the linked field",IF(F110="INVALID","Clear the response or amend the controlling answer so that the dependency is met",IF(F110="CONTROLLER MISSING","Complete the controlling question first, then review this field",IF(F110="UNKNOWN","Review the Field Guide and dependency_string; contact the MFSA if clarification is required",""))))</f>
        <v/>
      </c>
      <c r="J110" s="45" t="inlineStr">
        <is>
          <t>UTACSP_GV_139 &gt; 0</t>
        </is>
      </c>
      <c r="K110" s="46">
        <f>'2- GV'!$AL$102</f>
        <v/>
      </c>
      <c r="L110" s="47" t="inlineStr">
        <is>
          <t>Open field</t>
        </is>
      </c>
    </row>
    <row r="111">
      <c r="A111" s="44" t="inlineStr">
        <is>
          <t>UTACSP_GV_145_v1</t>
        </is>
      </c>
      <c r="B111" s="45" t="inlineStr">
        <is>
          <t>c) v) From the total number of complaints how many of them are related to -Complaints in relation to clients not being provided regulated services</t>
        </is>
      </c>
      <c r="C111" s="45" t="inlineStr">
        <is>
          <t>GV</t>
        </is>
      </c>
      <c r="D111" s="45" t="inlineStr">
        <is>
          <t>Internal Compliants Procedure</t>
        </is>
      </c>
      <c r="E111" s="45" t="inlineStr">
        <is>
          <t>2- GV</t>
        </is>
      </c>
      <c r="F111" s="46">
        <f>'2- GV'!$AK$103</f>
        <v/>
      </c>
      <c r="G111" s="46">
        <f>IF(F111="INVALID","High",IF(F111="MISSING","Medium",IF(F111="CONTROLLER MISSING","Review",IF(F111="UNKNOWN","Technical review",""))))</f>
        <v/>
      </c>
      <c r="H111" s="45">
        <f>IF(F111="MISSING","An applicable or required answer is missing",IF(F111="INVALID","A value was entered although the dependency is not met",IF(F111="CONTROLLER MISSING","A controlling answer is missing, so applicability cannot yet be determined",IF(F111="UNKNOWN","The dependency could not be evaluated or a referenced datapoint could not be resolved",""))))</f>
        <v/>
      </c>
      <c r="I111" s="45">
        <f>IF(F111="MISSING","Enter a valid response in the linked field",IF(F111="INVALID","Clear the response or amend the controlling answer so that the dependency is met",IF(F111="CONTROLLER MISSING","Complete the controlling question first, then review this field",IF(F111="UNKNOWN","Review the Field Guide and dependency_string; contact the MFSA if clarification is required",""))))</f>
        <v/>
      </c>
      <c r="J111" s="45" t="inlineStr">
        <is>
          <t>UTACSP_GV_139 &gt; 0</t>
        </is>
      </c>
      <c r="K111" s="46">
        <f>'2- GV'!$AL$103</f>
        <v/>
      </c>
      <c r="L111" s="47" t="inlineStr">
        <is>
          <t>Open field</t>
        </is>
      </c>
    </row>
    <row r="112">
      <c r="A112" s="44" t="inlineStr">
        <is>
          <t>UTACSP_GV_146_v1</t>
        </is>
      </c>
      <c r="B112" s="45" t="inlineStr">
        <is>
          <t>c) vi) From the total number of complaints how many of them are related to - Other type of complaints (please provide details in the following question).</t>
        </is>
      </c>
      <c r="C112" s="45" t="inlineStr">
        <is>
          <t>GV</t>
        </is>
      </c>
      <c r="D112" s="45" t="inlineStr">
        <is>
          <t>Internal Compliants Procedure</t>
        </is>
      </c>
      <c r="E112" s="45" t="inlineStr">
        <is>
          <t>2- GV</t>
        </is>
      </c>
      <c r="F112" s="46">
        <f>'2- GV'!$AK$104</f>
        <v/>
      </c>
      <c r="G112" s="46">
        <f>IF(F112="INVALID","High",IF(F112="MISSING","Medium",IF(F112="CONTROLLER MISSING","Review",IF(F112="UNKNOWN","Technical review",""))))</f>
        <v/>
      </c>
      <c r="H112" s="45">
        <f>IF(F112="MISSING","An applicable or required answer is missing",IF(F112="INVALID","A value was entered although the dependency is not met",IF(F112="CONTROLLER MISSING","A controlling answer is missing, so applicability cannot yet be determined",IF(F112="UNKNOWN","The dependency could not be evaluated or a referenced datapoint could not be resolved",""))))</f>
        <v/>
      </c>
      <c r="I112" s="45">
        <f>IF(F112="MISSING","Enter a valid response in the linked field",IF(F112="INVALID","Clear the response or amend the controlling answer so that the dependency is met",IF(F112="CONTROLLER MISSING","Complete the controlling question first, then review this field",IF(F112="UNKNOWN","Review the Field Guide and dependency_string; contact the MFSA if clarification is required",""))))</f>
        <v/>
      </c>
      <c r="J112" s="45" t="inlineStr">
        <is>
          <t>UTACSP_GV_139 &gt; 0</t>
        </is>
      </c>
      <c r="K112" s="46">
        <f>'2- GV'!$AL$104</f>
        <v/>
      </c>
      <c r="L112" s="47" t="inlineStr">
        <is>
          <t>Open field</t>
        </is>
      </c>
    </row>
    <row r="113">
      <c r="A113" s="44" t="inlineStr">
        <is>
          <t>UTACSP_GV_147_v1</t>
        </is>
      </c>
      <c r="B113" s="45" t="inlineStr">
        <is>
          <t>Kindly indicate how these are typically resolved, including details as to the time taken to resolve complaints.</t>
        </is>
      </c>
      <c r="C113" s="45" t="inlineStr">
        <is>
          <t>GV</t>
        </is>
      </c>
      <c r="D113" s="45" t="inlineStr">
        <is>
          <t>Internal Compliants Procedure</t>
        </is>
      </c>
      <c r="E113" s="45" t="inlineStr">
        <is>
          <t>2- GV</t>
        </is>
      </c>
      <c r="F113" s="46">
        <f>'2- GV'!$AK$105</f>
        <v/>
      </c>
      <c r="G113" s="46">
        <f>IF(F113="INVALID","High",IF(F113="MISSING","Medium",IF(F113="CONTROLLER MISSING","Review",IF(F113="UNKNOWN","Technical review",""))))</f>
        <v/>
      </c>
      <c r="H113" s="45">
        <f>IF(F113="MISSING","An applicable or required answer is missing",IF(F113="INVALID","A value was entered although the dependency is not met",IF(F113="CONTROLLER MISSING","A controlling answer is missing, so applicability cannot yet be determined",IF(F113="UNKNOWN","The dependency could not be evaluated or a referenced datapoint could not be resolved",""))))</f>
        <v/>
      </c>
      <c r="I113" s="45">
        <f>IF(F113="MISSING","Enter a valid response in the linked field",IF(F113="INVALID","Clear the response or amend the controlling answer so that the dependency is met",IF(F113="CONTROLLER MISSING","Complete the controlling question first, then review this field",IF(F113="UNKNOWN","Review the Field Guide and dependency_string; contact the MFSA if clarification is required",""))))</f>
        <v/>
      </c>
      <c r="J113" s="45" t="inlineStr"/>
      <c r="K113" s="46">
        <f>'2- GV'!$AL$105</f>
        <v/>
      </c>
      <c r="L113" s="47" t="inlineStr">
        <is>
          <t>Open field</t>
        </is>
      </c>
    </row>
    <row r="114">
      <c r="A114" s="44" t="inlineStr">
        <is>
          <t>UTACSP_GV_148_v1</t>
        </is>
      </c>
      <c r="B114" s="45" t="inlineStr">
        <is>
          <t>Please provide details of the time taken, in terms of the internal procedure, to communicate to the complainant. Please specify 'Other' in the follwoing question.</t>
        </is>
      </c>
      <c r="C114" s="45" t="inlineStr">
        <is>
          <t>GV</t>
        </is>
      </c>
      <c r="D114" s="45" t="inlineStr">
        <is>
          <t>Internal Compliants Procedure</t>
        </is>
      </c>
      <c r="E114" s="45" t="inlineStr">
        <is>
          <t>2- GV</t>
        </is>
      </c>
      <c r="F114" s="46">
        <f>'2- GV'!$AK$106</f>
        <v/>
      </c>
      <c r="G114" s="46">
        <f>IF(F114="INVALID","High",IF(F114="MISSING","Medium",IF(F114="CONTROLLER MISSING","Review",IF(F114="UNKNOWN","Technical review",""))))</f>
        <v/>
      </c>
      <c r="H114" s="45">
        <f>IF(F114="MISSING","An applicable or required answer is missing",IF(F114="INVALID","A value was entered although the dependency is not met",IF(F114="CONTROLLER MISSING","A controlling answer is missing, so applicability cannot yet be determined",IF(F114="UNKNOWN","The dependency could not be evaluated or a referenced datapoint could not be resolved",""))))</f>
        <v/>
      </c>
      <c r="I114" s="45">
        <f>IF(F114="MISSING","Enter a valid response in the linked field",IF(F114="INVALID","Clear the response or amend the controlling answer so that the dependency is met",IF(F114="CONTROLLER MISSING","Complete the controlling question first, then review this field",IF(F114="UNKNOWN","Review the Field Guide and dependency_string; contact the MFSA if clarification is required",""))))</f>
        <v/>
      </c>
      <c r="J114" s="45" t="inlineStr"/>
      <c r="K114" s="46">
        <f>'2- GV'!$AL$106</f>
        <v/>
      </c>
      <c r="L114" s="47" t="inlineStr">
        <is>
          <t>Open field</t>
        </is>
      </c>
    </row>
    <row r="115">
      <c r="A115" s="44" t="inlineStr">
        <is>
          <t>UTACSP_GV_149_v1</t>
        </is>
      </c>
      <c r="B115" s="45" t="inlineStr">
        <is>
          <t>Please specify</t>
        </is>
      </c>
      <c r="C115" s="45" t="inlineStr">
        <is>
          <t>GV</t>
        </is>
      </c>
      <c r="D115" s="45" t="inlineStr">
        <is>
          <t>Internal Compliants Procedure</t>
        </is>
      </c>
      <c r="E115" s="45" t="inlineStr">
        <is>
          <t>2- GV</t>
        </is>
      </c>
      <c r="F115" s="46">
        <f>'2- GV'!$AK$107</f>
        <v/>
      </c>
      <c r="G115" s="46">
        <f>IF(F115="INVALID","High",IF(F115="MISSING","Medium",IF(F115="CONTROLLER MISSING","Review",IF(F115="UNKNOWN","Technical review",""))))</f>
        <v/>
      </c>
      <c r="H115" s="45">
        <f>IF(F115="MISSING","An applicable or required answer is missing",IF(F115="INVALID","A value was entered although the dependency is not met",IF(F115="CONTROLLER MISSING","A controlling answer is missing, so applicability cannot yet be determined",IF(F115="UNKNOWN","The dependency could not be evaluated or a referenced datapoint could not be resolved",""))))</f>
        <v/>
      </c>
      <c r="I115" s="45">
        <f>IF(F115="MISSING","Enter a valid response in the linked field",IF(F115="INVALID","Clear the response or amend the controlling answer so that the dependency is met",IF(F115="CONTROLLER MISSING","Complete the controlling question first, then review this field",IF(F115="UNKNOWN","Review the Field Guide and dependency_string; contact the MFSA if clarification is required",""))))</f>
        <v/>
      </c>
      <c r="J115" s="45" t="inlineStr">
        <is>
          <t>UTACSP_GV_147 = "other"</t>
        </is>
      </c>
      <c r="K115" s="46">
        <f>'2- GV'!$AL$107</f>
        <v/>
      </c>
      <c r="L115" s="47" t="inlineStr">
        <is>
          <t>Open field</t>
        </is>
      </c>
    </row>
    <row r="116">
      <c r="A116" s="44" t="inlineStr">
        <is>
          <t>UTACSP_GV_150_v1</t>
        </is>
      </c>
      <c r="B116" s="45" t="inlineStr">
        <is>
          <t>f)How many complaints has the CSP received in the previous reporting period.</t>
        </is>
      </c>
      <c r="C116" s="45" t="inlineStr">
        <is>
          <t>GV</t>
        </is>
      </c>
      <c r="D116" s="45" t="inlineStr">
        <is>
          <t>Internal Compliants Procedure</t>
        </is>
      </c>
      <c r="E116" s="45" t="inlineStr">
        <is>
          <t>2- GV</t>
        </is>
      </c>
      <c r="F116" s="46">
        <f>'2- GV'!$AK$108</f>
        <v/>
      </c>
      <c r="G116" s="46">
        <f>IF(F116="INVALID","High",IF(F116="MISSING","Medium",IF(F116="CONTROLLER MISSING","Review",IF(F116="UNKNOWN","Technical review",""))))</f>
        <v/>
      </c>
      <c r="H116" s="45">
        <f>IF(F116="MISSING","An applicable or required answer is missing",IF(F116="INVALID","A value was entered although the dependency is not met",IF(F116="CONTROLLER MISSING","A controlling answer is missing, so applicability cannot yet be determined",IF(F116="UNKNOWN","The dependency could not be evaluated or a referenced datapoint could not be resolved",""))))</f>
        <v/>
      </c>
      <c r="I116" s="45">
        <f>IF(F116="MISSING","Enter a valid response in the linked field",IF(F116="INVALID","Clear the response or amend the controlling answer so that the dependency is met",IF(F116="CONTROLLER MISSING","Complete the controlling question first, then review this field",IF(F116="UNKNOWN","Review the Field Guide and dependency_string; contact the MFSA if clarification is required",""))))</f>
        <v/>
      </c>
      <c r="J116" s="45" t="inlineStr"/>
      <c r="K116" s="46">
        <f>'2- GV'!$AL$108</f>
        <v/>
      </c>
      <c r="L116" s="47" t="inlineStr">
        <is>
          <t>Open field</t>
        </is>
      </c>
    </row>
    <row r="117">
      <c r="A117" s="44" t="inlineStr">
        <is>
          <t>UTACSP_GV_151_v1</t>
        </is>
      </c>
      <c r="B117" s="45" t="inlineStr">
        <is>
          <t>From the total number of unresolved complaints for the current reporting period, how many of them are related to : i) Service Fees</t>
        </is>
      </c>
      <c r="C117" s="45" t="inlineStr">
        <is>
          <t>GV</t>
        </is>
      </c>
      <c r="D117" s="45" t="inlineStr">
        <is>
          <t>Internal Compliants Procedure</t>
        </is>
      </c>
      <c r="E117" s="45" t="inlineStr">
        <is>
          <t>2- GV</t>
        </is>
      </c>
      <c r="F117" s="46">
        <f>'2- GV'!$AK$109</f>
        <v/>
      </c>
      <c r="G117" s="46">
        <f>IF(F117="INVALID","High",IF(F117="MISSING","Medium",IF(F117="CONTROLLER MISSING","Review",IF(F117="UNKNOWN","Technical review",""))))</f>
        <v/>
      </c>
      <c r="H117" s="45">
        <f>IF(F117="MISSING","An applicable or required answer is missing",IF(F117="INVALID","A value was entered although the dependency is not met",IF(F117="CONTROLLER MISSING","A controlling answer is missing, so applicability cannot yet be determined",IF(F117="UNKNOWN","The dependency could not be evaluated or a referenced datapoint could not be resolved",""))))</f>
        <v/>
      </c>
      <c r="I117" s="45">
        <f>IF(F117="MISSING","Enter a valid response in the linked field",IF(F117="INVALID","Clear the response or amend the controlling answer so that the dependency is met",IF(F117="CONTROLLER MISSING","Complete the controlling question first, then review this field",IF(F117="UNKNOWN","Review the Field Guide and dependency_string; contact the MFSA if clarification is required",""))))</f>
        <v/>
      </c>
      <c r="J117" s="45" t="inlineStr">
        <is>
          <t>UTACSP_GV_149 &gt; 0</t>
        </is>
      </c>
      <c r="K117" s="46">
        <f>'2- GV'!$AL$109</f>
        <v/>
      </c>
      <c r="L117" s="47" t="inlineStr">
        <is>
          <t>Open field</t>
        </is>
      </c>
    </row>
    <row r="118">
      <c r="A118" s="44" t="inlineStr">
        <is>
          <t>UTACSP_GV_152_v1</t>
        </is>
      </c>
      <c r="B118" s="45" t="inlineStr">
        <is>
          <t>From the total number of unresolved complaints for the current reporting period, how many of them are related to:  ii) Delay in Execution of Instruction</t>
        </is>
      </c>
      <c r="C118" s="45" t="inlineStr">
        <is>
          <t>GV</t>
        </is>
      </c>
      <c r="D118" s="45" t="inlineStr">
        <is>
          <t>Internal Compliants Procedure</t>
        </is>
      </c>
      <c r="E118" s="45" t="inlineStr">
        <is>
          <t>2- GV</t>
        </is>
      </c>
      <c r="F118" s="46">
        <f>'2- GV'!$AK$110</f>
        <v/>
      </c>
      <c r="G118" s="46">
        <f>IF(F118="INVALID","High",IF(F118="MISSING","Medium",IF(F118="CONTROLLER MISSING","Review",IF(F118="UNKNOWN","Technical review",""))))</f>
        <v/>
      </c>
      <c r="H118" s="45">
        <f>IF(F118="MISSING","An applicable or required answer is missing",IF(F118="INVALID","A value was entered although the dependency is not met",IF(F118="CONTROLLER MISSING","A controlling answer is missing, so applicability cannot yet be determined",IF(F118="UNKNOWN","The dependency could not be evaluated or a referenced datapoint could not be resolved",""))))</f>
        <v/>
      </c>
      <c r="I118" s="45">
        <f>IF(F118="MISSING","Enter a valid response in the linked field",IF(F118="INVALID","Clear the response or amend the controlling answer so that the dependency is met",IF(F118="CONTROLLER MISSING","Complete the controlling question first, then review this field",IF(F118="UNKNOWN","Review the Field Guide and dependency_string; contact the MFSA if clarification is required",""))))</f>
        <v/>
      </c>
      <c r="J118" s="45" t="inlineStr">
        <is>
          <t>UTACSP_GV_149 &gt; 0</t>
        </is>
      </c>
      <c r="K118" s="46">
        <f>'2- GV'!$AL$110</f>
        <v/>
      </c>
      <c r="L118" s="47" t="inlineStr">
        <is>
          <t>Open field</t>
        </is>
      </c>
    </row>
    <row r="119">
      <c r="A119" s="44" t="inlineStr">
        <is>
          <t>UTACSP_GV_153_v1</t>
        </is>
      </c>
      <c r="B119" s="45" t="inlineStr">
        <is>
          <t>From the total number of unresolved complaints for the current reporting period, how many of them are related to: iii) Disagreement in the choice of third parties</t>
        </is>
      </c>
      <c r="C119" s="45" t="inlineStr">
        <is>
          <t>GV</t>
        </is>
      </c>
      <c r="D119" s="45" t="inlineStr">
        <is>
          <t>Internal Compliants Procedure</t>
        </is>
      </c>
      <c r="E119" s="45" t="inlineStr">
        <is>
          <t>2- GV</t>
        </is>
      </c>
      <c r="F119" s="46">
        <f>'2- GV'!$AK$111</f>
        <v/>
      </c>
      <c r="G119" s="46">
        <f>IF(F119="INVALID","High",IF(F119="MISSING","Medium",IF(F119="CONTROLLER MISSING","Review",IF(F119="UNKNOWN","Technical review",""))))</f>
        <v/>
      </c>
      <c r="H119" s="45">
        <f>IF(F119="MISSING","An applicable or required answer is missing",IF(F119="INVALID","A value was entered although the dependency is not met",IF(F119="CONTROLLER MISSING","A controlling answer is missing, so applicability cannot yet be determined",IF(F119="UNKNOWN","The dependency could not be evaluated or a referenced datapoint could not be resolved",""))))</f>
        <v/>
      </c>
      <c r="I119" s="45">
        <f>IF(F119="MISSING","Enter a valid response in the linked field",IF(F119="INVALID","Clear the response or amend the controlling answer so that the dependency is met",IF(F119="CONTROLLER MISSING","Complete the controlling question first, then review this field",IF(F119="UNKNOWN","Review the Field Guide and dependency_string; contact the MFSA if clarification is required",""))))</f>
        <v/>
      </c>
      <c r="J119" s="45" t="inlineStr">
        <is>
          <t>UTACSP_GV_149 &gt; 0</t>
        </is>
      </c>
      <c r="K119" s="46">
        <f>'2- GV'!$AL$111</f>
        <v/>
      </c>
      <c r="L119" s="47" t="inlineStr">
        <is>
          <t>Open field</t>
        </is>
      </c>
    </row>
    <row r="120">
      <c r="A120" s="44" t="inlineStr">
        <is>
          <t>UTACSP_GV_154_v1</t>
        </is>
      </c>
      <c r="B120" s="45" t="inlineStr">
        <is>
          <t>From the total number of unresolved complaints for the current reporting period, how many of them are related to: iv) Disagreement in the decision taken by third parties involved in the client structure</t>
        </is>
      </c>
      <c r="C120" s="45" t="inlineStr">
        <is>
          <t>GV</t>
        </is>
      </c>
      <c r="D120" s="45" t="inlineStr">
        <is>
          <t>Internal Compliants Procedure</t>
        </is>
      </c>
      <c r="E120" s="45" t="inlineStr">
        <is>
          <t>2- GV</t>
        </is>
      </c>
      <c r="F120" s="46">
        <f>'2- GV'!$AK$112</f>
        <v/>
      </c>
      <c r="G120" s="46">
        <f>IF(F120="INVALID","High",IF(F120="MISSING","Medium",IF(F120="CONTROLLER MISSING","Review",IF(F120="UNKNOWN","Technical review",""))))</f>
        <v/>
      </c>
      <c r="H120" s="45">
        <f>IF(F120="MISSING","An applicable or required answer is missing",IF(F120="INVALID","A value was entered although the dependency is not met",IF(F120="CONTROLLER MISSING","A controlling answer is missing, so applicability cannot yet be determined",IF(F120="UNKNOWN","The dependency could not be evaluated or a referenced datapoint could not be resolved",""))))</f>
        <v/>
      </c>
      <c r="I120" s="45">
        <f>IF(F120="MISSING","Enter a valid response in the linked field",IF(F120="INVALID","Clear the response or amend the controlling answer so that the dependency is met",IF(F120="CONTROLLER MISSING","Complete the controlling question first, then review this field",IF(F120="UNKNOWN","Review the Field Guide and dependency_string; contact the MFSA if clarification is required",""))))</f>
        <v/>
      </c>
      <c r="J120" s="45" t="inlineStr">
        <is>
          <t>UTACSP_GV_149 &gt; 0</t>
        </is>
      </c>
      <c r="K120" s="46">
        <f>'2- GV'!$AL$112</f>
        <v/>
      </c>
      <c r="L120" s="47" t="inlineStr">
        <is>
          <t>Open field</t>
        </is>
      </c>
    </row>
    <row r="121">
      <c r="A121" s="44" t="inlineStr">
        <is>
          <t>UTACSP_GV_155_v1</t>
        </is>
      </c>
      <c r="B121" s="45" t="inlineStr">
        <is>
          <t>From the total number of unresolved complaints for the current reporting period, how many of them are related to: v) Complaints in relation to clients not being provided regulated services</t>
        </is>
      </c>
      <c r="C121" s="45" t="inlineStr">
        <is>
          <t>GV</t>
        </is>
      </c>
      <c r="D121" s="45" t="inlineStr">
        <is>
          <t>Internal Compliants Procedure</t>
        </is>
      </c>
      <c r="E121" s="45" t="inlineStr">
        <is>
          <t>2- GV</t>
        </is>
      </c>
      <c r="F121" s="46">
        <f>'2- GV'!$AK$113</f>
        <v/>
      </c>
      <c r="G121" s="46">
        <f>IF(F121="INVALID","High",IF(F121="MISSING","Medium",IF(F121="CONTROLLER MISSING","Review",IF(F121="UNKNOWN","Technical review",""))))</f>
        <v/>
      </c>
      <c r="H121" s="45">
        <f>IF(F121="MISSING","An applicable or required answer is missing",IF(F121="INVALID","A value was entered although the dependency is not met",IF(F121="CONTROLLER MISSING","A controlling answer is missing, so applicability cannot yet be determined",IF(F121="UNKNOWN","The dependency could not be evaluated or a referenced datapoint could not be resolved",""))))</f>
        <v/>
      </c>
      <c r="I121" s="45">
        <f>IF(F121="MISSING","Enter a valid response in the linked field",IF(F121="INVALID","Clear the response or amend the controlling answer so that the dependency is met",IF(F121="CONTROLLER MISSING","Complete the controlling question first, then review this field",IF(F121="UNKNOWN","Review the Field Guide and dependency_string; contact the MFSA if clarification is required",""))))</f>
        <v/>
      </c>
      <c r="J121" s="45" t="inlineStr">
        <is>
          <t>UTACSP_GV_149 &gt; 0</t>
        </is>
      </c>
      <c r="K121" s="46">
        <f>'2- GV'!$AL$113</f>
        <v/>
      </c>
      <c r="L121" s="47" t="inlineStr">
        <is>
          <t>Open field</t>
        </is>
      </c>
    </row>
    <row r="122">
      <c r="A122" s="44" t="inlineStr">
        <is>
          <t>UTACSP_GV_156_v1</t>
        </is>
      </c>
      <c r="B122" s="45" t="inlineStr">
        <is>
          <t>From the total number of unresolved complaints for the current reporting period, how many of them are related to: vi) Other type of complaints. Please provide details in the following section.</t>
        </is>
      </c>
      <c r="C122" s="45" t="inlineStr">
        <is>
          <t>GV</t>
        </is>
      </c>
      <c r="D122" s="45" t="inlineStr">
        <is>
          <t>Internal Compliants Procedure</t>
        </is>
      </c>
      <c r="E122" s="45" t="inlineStr">
        <is>
          <t>2- GV</t>
        </is>
      </c>
      <c r="F122" s="46">
        <f>'2- GV'!$AK$114</f>
        <v/>
      </c>
      <c r="G122" s="46">
        <f>IF(F122="INVALID","High",IF(F122="MISSING","Medium",IF(F122="CONTROLLER MISSING","Review",IF(F122="UNKNOWN","Technical review",""))))</f>
        <v/>
      </c>
      <c r="H122" s="45">
        <f>IF(F122="MISSING","An applicable or required answer is missing",IF(F122="INVALID","A value was entered although the dependency is not met",IF(F122="CONTROLLER MISSING","A controlling answer is missing, so applicability cannot yet be determined",IF(F122="UNKNOWN","The dependency could not be evaluated or a referenced datapoint could not be resolved",""))))</f>
        <v/>
      </c>
      <c r="I122" s="45">
        <f>IF(F122="MISSING","Enter a valid response in the linked field",IF(F122="INVALID","Clear the response or amend the controlling answer so that the dependency is met",IF(F122="CONTROLLER MISSING","Complete the controlling question first, then review this field",IF(F122="UNKNOWN","Review the Field Guide and dependency_string; contact the MFSA if clarification is required",""))))</f>
        <v/>
      </c>
      <c r="J122" s="45" t="inlineStr">
        <is>
          <t>UTACSP_GV_149 &gt; 0</t>
        </is>
      </c>
      <c r="K122" s="46">
        <f>'2- GV'!$AL$114</f>
        <v/>
      </c>
      <c r="L122" s="47" t="inlineStr">
        <is>
          <t>Open field</t>
        </is>
      </c>
    </row>
    <row r="123">
      <c r="A123" s="44" t="inlineStr">
        <is>
          <t>UTACSP_GV_157_v1</t>
        </is>
      </c>
      <c r="B123" s="45" t="inlineStr">
        <is>
          <t>Provide details.</t>
        </is>
      </c>
      <c r="C123" s="45" t="inlineStr">
        <is>
          <t>GV</t>
        </is>
      </c>
      <c r="D123" s="45" t="inlineStr">
        <is>
          <t>Internal Compliants Procedure</t>
        </is>
      </c>
      <c r="E123" s="45" t="inlineStr">
        <is>
          <t>2- GV</t>
        </is>
      </c>
      <c r="F123" s="46">
        <f>'2- GV'!$AK$115</f>
        <v/>
      </c>
      <c r="G123" s="46">
        <f>IF(F123="INVALID","High",IF(F123="MISSING","Medium",IF(F123="CONTROLLER MISSING","Review",IF(F123="UNKNOWN","Technical review",""))))</f>
        <v/>
      </c>
      <c r="H123" s="45">
        <f>IF(F123="MISSING","An applicable or required answer is missing",IF(F123="INVALID","A value was entered although the dependency is not met",IF(F123="CONTROLLER MISSING","A controlling answer is missing, so applicability cannot yet be determined",IF(F123="UNKNOWN","The dependency could not be evaluated or a referenced datapoint could not be resolved",""))))</f>
        <v/>
      </c>
      <c r="I123" s="45">
        <f>IF(F123="MISSING","Enter a valid response in the linked field",IF(F123="INVALID","Clear the response or amend the controlling answer so that the dependency is met",IF(F123="CONTROLLER MISSING","Complete the controlling question first, then review this field",IF(F123="UNKNOWN","Review the Field Guide and dependency_string; contact the MFSA if clarification is required",""))))</f>
        <v/>
      </c>
      <c r="J123" s="45" t="inlineStr">
        <is>
          <t>UTACSP_GV_149 &gt; 0</t>
        </is>
      </c>
      <c r="K123" s="46">
        <f>'2- GV'!$AL$115</f>
        <v/>
      </c>
      <c r="L123" s="47" t="inlineStr">
        <is>
          <t>Open field</t>
        </is>
      </c>
    </row>
    <row r="124">
      <c r="A124" s="44" t="inlineStr">
        <is>
          <t>UTACSP_GV_158_v1</t>
        </is>
      </c>
      <c r="B124" s="45" t="inlineStr">
        <is>
          <t>h)Does the LH have written procedures for prompt handling of complaints &amp; measures undertaken to resolve complaints received? Please provide details in the following question.</t>
        </is>
      </c>
      <c r="C124" s="45" t="inlineStr">
        <is>
          <t>GV</t>
        </is>
      </c>
      <c r="D124" s="45" t="inlineStr">
        <is>
          <t>Internal Compliants Procedure</t>
        </is>
      </c>
      <c r="E124" s="45" t="inlineStr">
        <is>
          <t>2- GV</t>
        </is>
      </c>
      <c r="F124" s="46">
        <f>'2- GV'!$AK$116</f>
        <v/>
      </c>
      <c r="G124" s="46">
        <f>IF(F124="INVALID","High",IF(F124="MISSING","Medium",IF(F124="CONTROLLER MISSING","Review",IF(F124="UNKNOWN","Technical review",""))))</f>
        <v/>
      </c>
      <c r="H124" s="45">
        <f>IF(F124="MISSING","An applicable or required answer is missing",IF(F124="INVALID","A value was entered although the dependency is not met",IF(F124="CONTROLLER MISSING","A controlling answer is missing, so applicability cannot yet be determined",IF(F124="UNKNOWN","The dependency could not be evaluated or a referenced datapoint could not be resolved",""))))</f>
        <v/>
      </c>
      <c r="I124" s="45">
        <f>IF(F124="MISSING","Enter a valid response in the linked field",IF(F124="INVALID","Clear the response or amend the controlling answer so that the dependency is met",IF(F124="CONTROLLER MISSING","Complete the controlling question first, then review this field",IF(F124="UNKNOWN","Review the Field Guide and dependency_string; contact the MFSA if clarification is required",""))))</f>
        <v/>
      </c>
      <c r="J124" s="45" t="inlineStr"/>
      <c r="K124" s="46">
        <f>'2- GV'!$AL$116</f>
        <v/>
      </c>
      <c r="L124" s="47" t="inlineStr">
        <is>
          <t>Open field</t>
        </is>
      </c>
    </row>
    <row r="125">
      <c r="A125" s="44" t="inlineStr">
        <is>
          <t>UTACSP_GV_159_v1</t>
        </is>
      </c>
      <c r="B125" s="45" t="inlineStr">
        <is>
          <t>Provide details.</t>
        </is>
      </c>
      <c r="C125" s="45" t="inlineStr">
        <is>
          <t>GV</t>
        </is>
      </c>
      <c r="D125" s="45" t="inlineStr">
        <is>
          <t>Internal Compliants Procedure</t>
        </is>
      </c>
      <c r="E125" s="45" t="inlineStr">
        <is>
          <t>2- GV</t>
        </is>
      </c>
      <c r="F125" s="46">
        <f>'2- GV'!$AK$117</f>
        <v/>
      </c>
      <c r="G125" s="46">
        <f>IF(F125="INVALID","High",IF(F125="MISSING","Medium",IF(F125="CONTROLLER MISSING","Review",IF(F125="UNKNOWN","Technical review",""))))</f>
        <v/>
      </c>
      <c r="H125" s="45">
        <f>IF(F125="MISSING","An applicable or required answer is missing",IF(F125="INVALID","A value was entered although the dependency is not met",IF(F125="CONTROLLER MISSING","A controlling answer is missing, so applicability cannot yet be determined",IF(F125="UNKNOWN","The dependency could not be evaluated or a referenced datapoint could not be resolved",""))))</f>
        <v/>
      </c>
      <c r="I125" s="45">
        <f>IF(F125="MISSING","Enter a valid response in the linked field",IF(F125="INVALID","Clear the response or amend the controlling answer so that the dependency is met",IF(F125="CONTROLLER MISSING","Complete the controlling question first, then review this field",IF(F125="UNKNOWN","Review the Field Guide and dependency_string; contact the MFSA if clarification is required",""))))</f>
        <v/>
      </c>
      <c r="J125" s="45" t="inlineStr">
        <is>
          <t>UTACSP_GV_157 = "YES"</t>
        </is>
      </c>
      <c r="K125" s="46">
        <f>'2- GV'!$AL$117</f>
        <v/>
      </c>
      <c r="L125" s="47" t="inlineStr">
        <is>
          <t>Open field</t>
        </is>
      </c>
    </row>
    <row r="126">
      <c r="A126" s="44" t="inlineStr">
        <is>
          <t>UTACSP_GV_160_v1</t>
        </is>
      </c>
      <c r="B126" s="45" t="inlineStr">
        <is>
          <t>a) Has the CSP, during the reporting period, been involved in any regulatory, legal or arbitration proceedings?</t>
        </is>
      </c>
      <c r="C126" s="45" t="inlineStr">
        <is>
          <t>GV</t>
        </is>
      </c>
      <c r="D126" s="45" t="inlineStr">
        <is>
          <t>Litigation/ Legal Procedures</t>
        </is>
      </c>
      <c r="E126" s="45" t="inlineStr">
        <is>
          <t>2- GV</t>
        </is>
      </c>
      <c r="F126" s="46">
        <f>'2- GV'!$AK$119</f>
        <v/>
      </c>
      <c r="G126" s="46">
        <f>IF(F126="INVALID","High",IF(F126="MISSING","Medium",IF(F126="CONTROLLER MISSING","Review",IF(F126="UNKNOWN","Technical review",""))))</f>
        <v/>
      </c>
      <c r="H126" s="45">
        <f>IF(F126="MISSING","An applicable or required answer is missing",IF(F126="INVALID","A value was entered although the dependency is not met",IF(F126="CONTROLLER MISSING","A controlling answer is missing, so applicability cannot yet be determined",IF(F126="UNKNOWN","The dependency could not be evaluated or a referenced datapoint could not be resolved",""))))</f>
        <v/>
      </c>
      <c r="I126" s="45">
        <f>IF(F126="MISSING","Enter a valid response in the linked field",IF(F126="INVALID","Clear the response or amend the controlling answer so that the dependency is met",IF(F126="CONTROLLER MISSING","Complete the controlling question first, then review this field",IF(F126="UNKNOWN","Review the Field Guide and dependency_string; contact the MFSA if clarification is required",""))))</f>
        <v/>
      </c>
      <c r="J126" s="45" t="inlineStr"/>
      <c r="K126" s="46">
        <f>'2- GV'!$AL$119</f>
        <v/>
      </c>
      <c r="L126" s="47" t="inlineStr">
        <is>
          <t>Open field</t>
        </is>
      </c>
    </row>
    <row r="127">
      <c r="A127" s="44" t="inlineStr">
        <is>
          <t>UTACSP_GV_161_v1</t>
        </is>
      </c>
      <c r="B127" s="45" t="inlineStr">
        <is>
          <t>Was the MFSA duly notified of these proceedings/litigation? If no, please provide details in the following section.</t>
        </is>
      </c>
      <c r="C127" s="45" t="inlineStr">
        <is>
          <t>GV</t>
        </is>
      </c>
      <c r="D127" s="45" t="inlineStr">
        <is>
          <t>Litigation/ Legal Procedures</t>
        </is>
      </c>
      <c r="E127" s="45" t="inlineStr">
        <is>
          <t>2- GV</t>
        </is>
      </c>
      <c r="F127" s="46">
        <f>'2- GV'!$AK$120</f>
        <v/>
      </c>
      <c r="G127" s="46">
        <f>IF(F127="INVALID","High",IF(F127="MISSING","Medium",IF(F127="CONTROLLER MISSING","Review",IF(F127="UNKNOWN","Technical review",""))))</f>
        <v/>
      </c>
      <c r="H127" s="45">
        <f>IF(F127="MISSING","An applicable or required answer is missing",IF(F127="INVALID","A value was entered although the dependency is not met",IF(F127="CONTROLLER MISSING","A controlling answer is missing, so applicability cannot yet be determined",IF(F127="UNKNOWN","The dependency could not be evaluated or a referenced datapoint could not be resolved",""))))</f>
        <v/>
      </c>
      <c r="I127" s="45">
        <f>IF(F127="MISSING","Enter a valid response in the linked field",IF(F127="INVALID","Clear the response or amend the controlling answer so that the dependency is met",IF(F127="CONTROLLER MISSING","Complete the controlling question first, then review this field",IF(F127="UNKNOWN","Review the Field Guide and dependency_string; contact the MFSA if clarification is required",""))))</f>
        <v/>
      </c>
      <c r="J127" s="45" t="inlineStr">
        <is>
          <t>UTACSP_GV_159 = "yes"</t>
        </is>
      </c>
      <c r="K127" s="46">
        <f>'2- GV'!$AL$120</f>
        <v/>
      </c>
      <c r="L127" s="47" t="inlineStr">
        <is>
          <t>Open field</t>
        </is>
      </c>
    </row>
    <row r="128">
      <c r="A128" s="44" t="inlineStr">
        <is>
          <t>UTACSP_GV_162_v1</t>
        </is>
      </c>
      <c r="B128" s="45" t="inlineStr">
        <is>
          <t>b)  Please provide details of such legal proceedings/ litigation.</t>
        </is>
      </c>
      <c r="C128" s="45" t="inlineStr">
        <is>
          <t>GV</t>
        </is>
      </c>
      <c r="D128" s="45" t="inlineStr">
        <is>
          <t>Litigation/ Legal Procedures</t>
        </is>
      </c>
      <c r="E128" s="45" t="inlineStr">
        <is>
          <t>2- GV</t>
        </is>
      </c>
      <c r="F128" s="46">
        <f>'2- GV'!$AK$121</f>
        <v/>
      </c>
      <c r="G128" s="46">
        <f>IF(F128="INVALID","High",IF(F128="MISSING","Medium",IF(F128="CONTROLLER MISSING","Review",IF(F128="UNKNOWN","Technical review",""))))</f>
        <v/>
      </c>
      <c r="H128" s="45">
        <f>IF(F128="MISSING","An applicable or required answer is missing",IF(F128="INVALID","A value was entered although the dependency is not met",IF(F128="CONTROLLER MISSING","A controlling answer is missing, so applicability cannot yet be determined",IF(F128="UNKNOWN","The dependency could not be evaluated or a referenced datapoint could not be resolved",""))))</f>
        <v/>
      </c>
      <c r="I128" s="45">
        <f>IF(F128="MISSING","Enter a valid response in the linked field",IF(F128="INVALID","Clear the response or amend the controlling answer so that the dependency is met",IF(F128="CONTROLLER MISSING","Complete the controlling question first, then review this field",IF(F128="UNKNOWN","Review the Field Guide and dependency_string; contact the MFSA if clarification is required",""))))</f>
        <v/>
      </c>
      <c r="J128" s="45" t="inlineStr">
        <is>
          <t>UTACSP_GV_160 = "NO"</t>
        </is>
      </c>
      <c r="K128" s="46">
        <f>'2- GV'!$AL$121</f>
        <v/>
      </c>
      <c r="L128" s="47" t="inlineStr">
        <is>
          <t>Open field</t>
        </is>
      </c>
    </row>
    <row r="129">
      <c r="A129" s="44" t="inlineStr">
        <is>
          <t>UTACSP_GV_163_v1</t>
        </is>
      </c>
      <c r="B129" s="45" t="inlineStr">
        <is>
          <t>Is the CSP aware of any dispute/complaint that might result in litigation/legal proceedings in the next twelve months? If yes, please provide detials in the following section.</t>
        </is>
      </c>
      <c r="C129" s="45" t="inlineStr">
        <is>
          <t>GV</t>
        </is>
      </c>
      <c r="D129" s="45" t="inlineStr">
        <is>
          <t>Litigation/ Legal Procedures</t>
        </is>
      </c>
      <c r="E129" s="45" t="inlineStr">
        <is>
          <t>2- GV</t>
        </is>
      </c>
      <c r="F129" s="46">
        <f>'2- GV'!$AK$122</f>
        <v/>
      </c>
      <c r="G129" s="46">
        <f>IF(F129="INVALID","High",IF(F129="MISSING","Medium",IF(F129="CONTROLLER MISSING","Review",IF(F129="UNKNOWN","Technical review",""))))</f>
        <v/>
      </c>
      <c r="H129" s="45">
        <f>IF(F129="MISSING","An applicable or required answer is missing",IF(F129="INVALID","A value was entered although the dependency is not met",IF(F129="CONTROLLER MISSING","A controlling answer is missing, so applicability cannot yet be determined",IF(F129="UNKNOWN","The dependency could not be evaluated or a referenced datapoint could not be resolved",""))))</f>
        <v/>
      </c>
      <c r="I129" s="45">
        <f>IF(F129="MISSING","Enter a valid response in the linked field",IF(F129="INVALID","Clear the response or amend the controlling answer so that the dependency is met",IF(F129="CONTROLLER MISSING","Complete the controlling question first, then review this field",IF(F129="UNKNOWN","Review the Field Guide and dependency_string; contact the MFSA if clarification is required",""))))</f>
        <v/>
      </c>
      <c r="J129" s="45" t="inlineStr"/>
      <c r="K129" s="46">
        <f>'2- GV'!$AL$122</f>
        <v/>
      </c>
      <c r="L129" s="47" t="inlineStr">
        <is>
          <t>Open field</t>
        </is>
      </c>
    </row>
    <row r="130">
      <c r="A130" s="44" t="inlineStr">
        <is>
          <t>UTACSP_GV_164_v1</t>
        </is>
      </c>
      <c r="B130" s="45" t="inlineStr">
        <is>
          <t>Please provide details of such dispute/complaint.</t>
        </is>
      </c>
      <c r="C130" s="45" t="inlineStr">
        <is>
          <t>GV</t>
        </is>
      </c>
      <c r="D130" s="45" t="inlineStr">
        <is>
          <t>Litigation/ Legal Procedures</t>
        </is>
      </c>
      <c r="E130" s="45" t="inlineStr">
        <is>
          <t>2- GV</t>
        </is>
      </c>
      <c r="F130" s="46">
        <f>'2- GV'!$AK$123</f>
        <v/>
      </c>
      <c r="G130" s="46">
        <f>IF(F130="INVALID","High",IF(F130="MISSING","Medium",IF(F130="CONTROLLER MISSING","Review",IF(F130="UNKNOWN","Technical review",""))))</f>
        <v/>
      </c>
      <c r="H130" s="45">
        <f>IF(F130="MISSING","An applicable or required answer is missing",IF(F130="INVALID","A value was entered although the dependency is not met",IF(F130="CONTROLLER MISSING","A controlling answer is missing, so applicability cannot yet be determined",IF(F130="UNKNOWN","The dependency could not be evaluated or a referenced datapoint could not be resolved",""))))</f>
        <v/>
      </c>
      <c r="I130" s="45">
        <f>IF(F130="MISSING","Enter a valid response in the linked field",IF(F130="INVALID","Clear the response or amend the controlling answer so that the dependency is met",IF(F130="CONTROLLER MISSING","Complete the controlling question first, then review this field",IF(F130="UNKNOWN","Review the Field Guide and dependency_string; contact the MFSA if clarification is required",""))))</f>
        <v/>
      </c>
      <c r="J130" s="45" t="inlineStr">
        <is>
          <t>UTACSP_GV_162 = "YES"</t>
        </is>
      </c>
      <c r="K130" s="46">
        <f>'2- GV'!$AL$123</f>
        <v/>
      </c>
      <c r="L130" s="47" t="inlineStr">
        <is>
          <t>Open field</t>
        </is>
      </c>
    </row>
    <row r="131">
      <c r="A131" s="44" t="inlineStr">
        <is>
          <t>UTACSP_GV_165_v1</t>
        </is>
      </c>
      <c r="B131" s="45" t="inlineStr">
        <is>
          <t>Are any of the CSP officials involved in civil/criminal legal proceedings or aware that they are being investigated?</t>
        </is>
      </c>
      <c r="C131" s="45" t="inlineStr">
        <is>
          <t>GV</t>
        </is>
      </c>
      <c r="D131" s="45" t="inlineStr">
        <is>
          <t>Litigation/ Legal Procedures</t>
        </is>
      </c>
      <c r="E131" s="45" t="inlineStr">
        <is>
          <t>2- GV</t>
        </is>
      </c>
      <c r="F131" s="46">
        <f>'2- GV'!$AK$124</f>
        <v/>
      </c>
      <c r="G131" s="46">
        <f>IF(F131="INVALID","High",IF(F131="MISSING","Medium",IF(F131="CONTROLLER MISSING","Review",IF(F131="UNKNOWN","Technical review",""))))</f>
        <v/>
      </c>
      <c r="H131" s="45">
        <f>IF(F131="MISSING","An applicable or required answer is missing",IF(F131="INVALID","A value was entered although the dependency is not met",IF(F131="CONTROLLER MISSING","A controlling answer is missing, so applicability cannot yet be determined",IF(F131="UNKNOWN","The dependency could not be evaluated or a referenced datapoint could not be resolved",""))))</f>
        <v/>
      </c>
      <c r="I131" s="45">
        <f>IF(F131="MISSING","Enter a valid response in the linked field",IF(F131="INVALID","Clear the response or amend the controlling answer so that the dependency is met",IF(F131="CONTROLLER MISSING","Complete the controlling question first, then review this field",IF(F131="UNKNOWN","Review the Field Guide and dependency_string; contact the MFSA if clarification is required",""))))</f>
        <v/>
      </c>
      <c r="J131" s="45" t="inlineStr"/>
      <c r="K131" s="46">
        <f>'2- GV'!$AL$124</f>
        <v/>
      </c>
      <c r="L131" s="47" t="inlineStr">
        <is>
          <t>Open field</t>
        </is>
      </c>
    </row>
    <row r="132">
      <c r="A132" s="44" t="inlineStr">
        <is>
          <t>UTACSP_GV_166_v1</t>
        </is>
      </c>
      <c r="B132" s="45" t="inlineStr">
        <is>
          <t>Please provide details of such legal proceedings and/or investigations.</t>
        </is>
      </c>
      <c r="C132" s="45" t="inlineStr">
        <is>
          <t>GV</t>
        </is>
      </c>
      <c r="D132" s="45" t="inlineStr">
        <is>
          <t>Litigation/ Legal Procedures</t>
        </is>
      </c>
      <c r="E132" s="45" t="inlineStr">
        <is>
          <t>2- GV</t>
        </is>
      </c>
      <c r="F132" s="46">
        <f>'2- GV'!$AK$125</f>
        <v/>
      </c>
      <c r="G132" s="46">
        <f>IF(F132="INVALID","High",IF(F132="MISSING","Medium",IF(F132="CONTROLLER MISSING","Review",IF(F132="UNKNOWN","Technical review",""))))</f>
        <v/>
      </c>
      <c r="H132" s="45">
        <f>IF(F132="MISSING","An applicable or required answer is missing",IF(F132="INVALID","A value was entered although the dependency is not met",IF(F132="CONTROLLER MISSING","A controlling answer is missing, so applicability cannot yet be determined",IF(F132="UNKNOWN","The dependency could not be evaluated or a referenced datapoint could not be resolved",""))))</f>
        <v/>
      </c>
      <c r="I132" s="45">
        <f>IF(F132="MISSING","Enter a valid response in the linked field",IF(F132="INVALID","Clear the response or amend the controlling answer so that the dependency is met",IF(F132="CONTROLLER MISSING","Complete the controlling question first, then review this field",IF(F132="UNKNOWN","Review the Field Guide and dependency_string; contact the MFSA if clarification is required",""))))</f>
        <v/>
      </c>
      <c r="J132" s="45" t="inlineStr">
        <is>
          <t>UTACSP_GV_164 = "YES"</t>
        </is>
      </c>
      <c r="K132" s="46">
        <f>'2- GV'!$AL$125</f>
        <v/>
      </c>
      <c r="L132" s="47" t="inlineStr">
        <is>
          <t>Open field</t>
        </is>
      </c>
    </row>
    <row r="133">
      <c r="A133" s="44" t="inlineStr">
        <is>
          <t>UTACSP_GV_167_v1</t>
        </is>
      </c>
      <c r="B133" s="45" t="inlineStr">
        <is>
          <t>Are you aware of situations wherein the CSP was/still is in breach of the CSP Act, rules or regulations issued?</t>
        </is>
      </c>
      <c r="C133" s="45" t="inlineStr">
        <is>
          <t>GV</t>
        </is>
      </c>
      <c r="D133" s="45" t="inlineStr">
        <is>
          <t>Breaches</t>
        </is>
      </c>
      <c r="E133" s="45" t="inlineStr">
        <is>
          <t>2- GV</t>
        </is>
      </c>
      <c r="F133" s="46">
        <f>'2- GV'!$AK$127</f>
        <v/>
      </c>
      <c r="G133" s="46">
        <f>IF(F133="INVALID","High",IF(F133="MISSING","Medium",IF(F133="CONTROLLER MISSING","Review",IF(F133="UNKNOWN","Technical review",""))))</f>
        <v/>
      </c>
      <c r="H133" s="45">
        <f>IF(F133="MISSING","An applicable or required answer is missing",IF(F133="INVALID","A value was entered although the dependency is not met",IF(F133="CONTROLLER MISSING","A controlling answer is missing, so applicability cannot yet be determined",IF(F133="UNKNOWN","The dependency could not be evaluated or a referenced datapoint could not be resolved",""))))</f>
        <v/>
      </c>
      <c r="I133" s="45">
        <f>IF(F133="MISSING","Enter a valid response in the linked field",IF(F133="INVALID","Clear the response or amend the controlling answer so that the dependency is met",IF(F133="CONTROLLER MISSING","Complete the controlling question first, then review this field",IF(F133="UNKNOWN","Review the Field Guide and dependency_string; contact the MFSA if clarification is required",""))))</f>
        <v/>
      </c>
      <c r="J133" s="45" t="inlineStr"/>
      <c r="K133" s="46">
        <f>'2- GV'!$AL$127</f>
        <v/>
      </c>
      <c r="L133" s="47" t="inlineStr">
        <is>
          <t>Open field</t>
        </is>
      </c>
    </row>
    <row r="134">
      <c r="A134" s="44" t="inlineStr">
        <is>
          <t>UTACSP_GV_168_v1</t>
        </is>
      </c>
      <c r="B134" s="45" t="inlineStr">
        <is>
          <t>a)  Was this breach disclosed to the MFSA?</t>
        </is>
      </c>
      <c r="C134" s="45" t="inlineStr">
        <is>
          <t>GV</t>
        </is>
      </c>
      <c r="D134" s="45" t="inlineStr">
        <is>
          <t>Breaches</t>
        </is>
      </c>
      <c r="E134" s="45" t="inlineStr">
        <is>
          <t>2- GV</t>
        </is>
      </c>
      <c r="F134" s="46">
        <f>'2- GV'!$AK$128</f>
        <v/>
      </c>
      <c r="G134" s="46">
        <f>IF(F134="INVALID","High",IF(F134="MISSING","Medium",IF(F134="CONTROLLER MISSING","Review",IF(F134="UNKNOWN","Technical review",""))))</f>
        <v/>
      </c>
      <c r="H134" s="45">
        <f>IF(F134="MISSING","An applicable or required answer is missing",IF(F134="INVALID","A value was entered although the dependency is not met",IF(F134="CONTROLLER MISSING","A controlling answer is missing, so applicability cannot yet be determined",IF(F134="UNKNOWN","The dependency could not be evaluated or a referenced datapoint could not be resolved",""))))</f>
        <v/>
      </c>
      <c r="I134" s="45">
        <f>IF(F134="MISSING","Enter a valid response in the linked field",IF(F134="INVALID","Clear the response or amend the controlling answer so that the dependency is met",IF(F134="CONTROLLER MISSING","Complete the controlling question first, then review this field",IF(F134="UNKNOWN","Review the Field Guide and dependency_string; contact the MFSA if clarification is required",""))))</f>
        <v/>
      </c>
      <c r="J134" s="45" t="inlineStr">
        <is>
          <t>UTACSP_GV_166 = "YES"</t>
        </is>
      </c>
      <c r="K134" s="46">
        <f>'2- GV'!$AL$128</f>
        <v/>
      </c>
      <c r="L134" s="47" t="inlineStr">
        <is>
          <t>Open field</t>
        </is>
      </c>
    </row>
    <row r="135">
      <c r="A135" s="44" t="inlineStr">
        <is>
          <t>UTACSP_GV_169_v1</t>
        </is>
      </c>
      <c r="B135" s="45" t="inlineStr">
        <is>
          <t>If not disclosed to the MFSA please provide details of such breach and the reason why such breach was not disclosed.</t>
        </is>
      </c>
      <c r="C135" s="45" t="inlineStr">
        <is>
          <t>GV</t>
        </is>
      </c>
      <c r="D135" s="45" t="inlineStr">
        <is>
          <t>Breaches</t>
        </is>
      </c>
      <c r="E135" s="45" t="inlineStr">
        <is>
          <t>2- GV</t>
        </is>
      </c>
      <c r="F135" s="46">
        <f>'2- GV'!$AK$129</f>
        <v/>
      </c>
      <c r="G135" s="46">
        <f>IF(F135="INVALID","High",IF(F135="MISSING","Medium",IF(F135="CONTROLLER MISSING","Review",IF(F135="UNKNOWN","Technical review",""))))</f>
        <v/>
      </c>
      <c r="H135" s="45">
        <f>IF(F135="MISSING","An applicable or required answer is missing",IF(F135="INVALID","A value was entered although the dependency is not met",IF(F135="CONTROLLER MISSING","A controlling answer is missing, so applicability cannot yet be determined",IF(F135="UNKNOWN","The dependency could not be evaluated or a referenced datapoint could not be resolved",""))))</f>
        <v/>
      </c>
      <c r="I135" s="45">
        <f>IF(F135="MISSING","Enter a valid response in the linked field",IF(F135="INVALID","Clear the response or amend the controlling answer so that the dependency is met",IF(F135="CONTROLLER MISSING","Complete the controlling question first, then review this field",IF(F135="UNKNOWN","Review the Field Guide and dependency_string; contact the MFSA if clarification is required",""))))</f>
        <v/>
      </c>
      <c r="J135" s="45" t="inlineStr">
        <is>
          <t>UTACSP_GV_167 = "NO"</t>
        </is>
      </c>
      <c r="K135" s="46">
        <f>'2- GV'!$AL$129</f>
        <v/>
      </c>
      <c r="L135" s="47" t="inlineStr">
        <is>
          <t>Open field</t>
        </is>
      </c>
    </row>
    <row r="136">
      <c r="A136" s="44" t="inlineStr">
        <is>
          <t>UTACSP_GV_170_v1</t>
        </is>
      </c>
      <c r="B136" s="45" t="inlineStr">
        <is>
          <t>Does the CSP have a Breaches Log in place?</t>
        </is>
      </c>
      <c r="C136" s="45" t="inlineStr">
        <is>
          <t>GV</t>
        </is>
      </c>
      <c r="D136" s="45" t="inlineStr">
        <is>
          <t>Breaches</t>
        </is>
      </c>
      <c r="E136" s="45" t="inlineStr">
        <is>
          <t>2- GV</t>
        </is>
      </c>
      <c r="F136" s="46">
        <f>'2- GV'!$AK$130</f>
        <v/>
      </c>
      <c r="G136" s="46">
        <f>IF(F136="INVALID","High",IF(F136="MISSING","Medium",IF(F136="CONTROLLER MISSING","Review",IF(F136="UNKNOWN","Technical review",""))))</f>
        <v/>
      </c>
      <c r="H136" s="45">
        <f>IF(F136="MISSING","An applicable or required answer is missing",IF(F136="INVALID","A value was entered although the dependency is not met",IF(F136="CONTROLLER MISSING","A controlling answer is missing, so applicability cannot yet be determined",IF(F136="UNKNOWN","The dependency could not be evaluated or a referenced datapoint could not be resolved",""))))</f>
        <v/>
      </c>
      <c r="I136" s="45">
        <f>IF(F136="MISSING","Enter a valid response in the linked field",IF(F136="INVALID","Clear the response or amend the controlling answer so that the dependency is met",IF(F136="CONTROLLER MISSING","Complete the controlling question first, then review this field",IF(F136="UNKNOWN","Review the Field Guide and dependency_string; contact the MFSA if clarification is required",""))))</f>
        <v/>
      </c>
      <c r="J136" s="45" t="inlineStr"/>
      <c r="K136" s="46">
        <f>'2- GV'!$AL$130</f>
        <v/>
      </c>
      <c r="L136" s="47" t="inlineStr">
        <is>
          <t>Open field</t>
        </is>
      </c>
    </row>
    <row r="137">
      <c r="A137" s="44" t="inlineStr">
        <is>
          <t>UTACSP_GV_171_v1</t>
        </is>
      </c>
      <c r="B137" s="45" t="inlineStr">
        <is>
          <t>Does the CSP has written procedures on decision-making and organisational procedures ?</t>
        </is>
      </c>
      <c r="C137" s="45" t="inlineStr">
        <is>
          <t>GV</t>
        </is>
      </c>
      <c r="D137" s="45" t="inlineStr">
        <is>
          <t>Internal Controls</t>
        </is>
      </c>
      <c r="E137" s="45" t="inlineStr">
        <is>
          <t>2- GV</t>
        </is>
      </c>
      <c r="F137" s="46">
        <f>'2- GV'!$AK$132</f>
        <v/>
      </c>
      <c r="G137" s="46">
        <f>IF(F137="INVALID","High",IF(F137="MISSING","Medium",IF(F137="CONTROLLER MISSING","Review",IF(F137="UNKNOWN","Technical review",""))))</f>
        <v/>
      </c>
      <c r="H137" s="45">
        <f>IF(F137="MISSING","An applicable or required answer is missing",IF(F137="INVALID","A value was entered although the dependency is not met",IF(F137="CONTROLLER MISSING","A controlling answer is missing, so applicability cannot yet be determined",IF(F137="UNKNOWN","The dependency could not be evaluated or a referenced datapoint could not be resolved",""))))</f>
        <v/>
      </c>
      <c r="I137" s="45">
        <f>IF(F137="MISSING","Enter a valid response in the linked field",IF(F137="INVALID","Clear the response or amend the controlling answer so that the dependency is met",IF(F137="CONTROLLER MISSING","Complete the controlling question first, then review this field",IF(F137="UNKNOWN","Review the Field Guide and dependency_string; contact the MFSA if clarification is required",""))))</f>
        <v/>
      </c>
      <c r="J137" s="45" t="inlineStr"/>
      <c r="K137" s="46">
        <f>'2- GV'!$AL$132</f>
        <v/>
      </c>
      <c r="L137" s="47" t="inlineStr">
        <is>
          <t>Open field</t>
        </is>
      </c>
    </row>
    <row r="138">
      <c r="A138" s="44" t="inlineStr">
        <is>
          <t>UTACSP_GV_172_v1</t>
        </is>
      </c>
      <c r="B138" s="45" t="inlineStr">
        <is>
          <t>b)Has the CSP established procedures designed to ensure that staff comply with decisions &amp; procedures of the management/CSP?  If no, please provide explanation in the following section.</t>
        </is>
      </c>
      <c r="C138" s="45" t="inlineStr">
        <is>
          <t>GV</t>
        </is>
      </c>
      <c r="D138" s="45" t="inlineStr">
        <is>
          <t>Internal Controls</t>
        </is>
      </c>
      <c r="E138" s="45" t="inlineStr">
        <is>
          <t>2- GV</t>
        </is>
      </c>
      <c r="F138" s="46">
        <f>'2- GV'!$AK$133</f>
        <v/>
      </c>
      <c r="G138" s="46">
        <f>IF(F138="INVALID","High",IF(F138="MISSING","Medium",IF(F138="CONTROLLER MISSING","Review",IF(F138="UNKNOWN","Technical review",""))))</f>
        <v/>
      </c>
      <c r="H138" s="45">
        <f>IF(F138="MISSING","An applicable or required answer is missing",IF(F138="INVALID","A value was entered although the dependency is not met",IF(F138="CONTROLLER MISSING","A controlling answer is missing, so applicability cannot yet be determined",IF(F138="UNKNOWN","The dependency could not be evaluated or a referenced datapoint could not be resolved",""))))</f>
        <v/>
      </c>
      <c r="I138" s="45">
        <f>IF(F138="MISSING","Enter a valid response in the linked field",IF(F138="INVALID","Clear the response or amend the controlling answer so that the dependency is met",IF(F138="CONTROLLER MISSING","Complete the controlling question first, then review this field",IF(F138="UNKNOWN","Review the Field Guide and dependency_string; contact the MFSA if clarification is required",""))))</f>
        <v/>
      </c>
      <c r="J138" s="45" t="inlineStr"/>
      <c r="K138" s="46">
        <f>'2- GV'!$AL$133</f>
        <v/>
      </c>
      <c r="L138" s="47" t="inlineStr">
        <is>
          <t>Open field</t>
        </is>
      </c>
    </row>
    <row r="139">
      <c r="A139" s="44" t="inlineStr">
        <is>
          <t>UTACSP_GV_173_v1</t>
        </is>
      </c>
      <c r="B139" s="45" t="inlineStr">
        <is>
          <t>Provide Explanation</t>
        </is>
      </c>
      <c r="C139" s="45" t="inlineStr">
        <is>
          <t>GV</t>
        </is>
      </c>
      <c r="D139" s="45" t="inlineStr">
        <is>
          <t>Internal Controls</t>
        </is>
      </c>
      <c r="E139" s="45" t="inlineStr">
        <is>
          <t>2- GV</t>
        </is>
      </c>
      <c r="F139" s="46">
        <f>'2- GV'!$AK$134</f>
        <v/>
      </c>
      <c r="G139" s="46">
        <f>IF(F139="INVALID","High",IF(F139="MISSING","Medium",IF(F139="CONTROLLER MISSING","Review",IF(F139="UNKNOWN","Technical review",""))))</f>
        <v/>
      </c>
      <c r="H139" s="45">
        <f>IF(F139="MISSING","An applicable or required answer is missing",IF(F139="INVALID","A value was entered although the dependency is not met",IF(F139="CONTROLLER MISSING","A controlling answer is missing, so applicability cannot yet be determined",IF(F139="UNKNOWN","The dependency could not be evaluated or a referenced datapoint could not be resolved",""))))</f>
        <v/>
      </c>
      <c r="I139" s="45">
        <f>IF(F139="MISSING","Enter a valid response in the linked field",IF(F139="INVALID","Clear the response or amend the controlling answer so that the dependency is met",IF(F139="CONTROLLER MISSING","Complete the controlling question first, then review this field",IF(F139="UNKNOWN","Review the Field Guide and dependency_string; contact the MFSA if clarification is required",""))))</f>
        <v/>
      </c>
      <c r="J139" s="45" t="inlineStr">
        <is>
          <t>UTACSP_GV_171 = "no"</t>
        </is>
      </c>
      <c r="K139" s="46">
        <f>'2- GV'!$AL$134</f>
        <v/>
      </c>
      <c r="L139" s="47" t="inlineStr">
        <is>
          <t>Open field</t>
        </is>
      </c>
    </row>
    <row r="140">
      <c r="A140" s="44" t="inlineStr">
        <is>
          <t>UTACSP_GV_174_v1</t>
        </is>
      </c>
      <c r="B140" s="45" t="inlineStr">
        <is>
          <t>c) Does the CSP make its documented internal procedures manual available to all its officers and employees?</t>
        </is>
      </c>
      <c r="C140" s="45" t="inlineStr">
        <is>
          <t>GV</t>
        </is>
      </c>
      <c r="D140" s="45" t="inlineStr">
        <is>
          <t>Internal Controls</t>
        </is>
      </c>
      <c r="E140" s="45" t="inlineStr">
        <is>
          <t>2- GV</t>
        </is>
      </c>
      <c r="F140" s="46">
        <f>'2- GV'!$AK$135</f>
        <v/>
      </c>
      <c r="G140" s="46">
        <f>IF(F140="INVALID","High",IF(F140="MISSING","Medium",IF(F140="CONTROLLER MISSING","Review",IF(F140="UNKNOWN","Technical review",""))))</f>
        <v/>
      </c>
      <c r="H140" s="45">
        <f>IF(F140="MISSING","An applicable or required answer is missing",IF(F140="INVALID","A value was entered although the dependency is not met",IF(F140="CONTROLLER MISSING","A controlling answer is missing, so applicability cannot yet be determined",IF(F140="UNKNOWN","The dependency could not be evaluated or a referenced datapoint could not be resolved",""))))</f>
        <v/>
      </c>
      <c r="I140" s="45">
        <f>IF(F140="MISSING","Enter a valid response in the linked field",IF(F140="INVALID","Clear the response or amend the controlling answer so that the dependency is met",IF(F140="CONTROLLER MISSING","Complete the controlling question first, then review this field",IF(F140="UNKNOWN","Review the Field Guide and dependency_string; contact the MFSA if clarification is required",""))))</f>
        <v/>
      </c>
      <c r="J140" s="45" t="inlineStr"/>
      <c r="K140" s="46">
        <f>'2- GV'!$AL$135</f>
        <v/>
      </c>
      <c r="L140" s="47" t="inlineStr">
        <is>
          <t>Open field</t>
        </is>
      </c>
    </row>
    <row r="141">
      <c r="A141" s="44" t="inlineStr">
        <is>
          <t>UTACSP_GV_175_v1</t>
        </is>
      </c>
      <c r="B141" s="45" t="inlineStr">
        <is>
          <t>d) How does the CSP monitor the adequacy and effectiveness of its systems, internal controls and arrangements?  If 'other' is selected, please provide details in the following question.</t>
        </is>
      </c>
      <c r="C141" s="45" t="inlineStr">
        <is>
          <t>GV</t>
        </is>
      </c>
      <c r="D141" s="45" t="inlineStr">
        <is>
          <t>Internal Controls</t>
        </is>
      </c>
      <c r="E141" s="45" t="inlineStr">
        <is>
          <t>2- GV</t>
        </is>
      </c>
      <c r="F141" s="46">
        <f>'2- GV'!$AK$136</f>
        <v/>
      </c>
      <c r="G141" s="46">
        <f>IF(F141="INVALID","High",IF(F141="MISSING","Medium",IF(F141="CONTROLLER MISSING","Review",IF(F141="UNKNOWN","Technical review",""))))</f>
        <v/>
      </c>
      <c r="H141" s="45">
        <f>IF(F141="MISSING","An applicable or required answer is missing",IF(F141="INVALID","A value was entered although the dependency is not met",IF(F141="CONTROLLER MISSING","A controlling answer is missing, so applicability cannot yet be determined",IF(F141="UNKNOWN","The dependency could not be evaluated or a referenced datapoint could not be resolved",""))))</f>
        <v/>
      </c>
      <c r="I141" s="45">
        <f>IF(F141="MISSING","Enter a valid response in the linked field",IF(F141="INVALID","Clear the response or amend the controlling answer so that the dependency is met",IF(F141="CONTROLLER MISSING","Complete the controlling question first, then review this field",IF(F141="UNKNOWN","Review the Field Guide and dependency_string; contact the MFSA if clarification is required",""))))</f>
        <v/>
      </c>
      <c r="J141" s="45" t="inlineStr"/>
      <c r="K141" s="46">
        <f>'2- GV'!$AL$136</f>
        <v/>
      </c>
      <c r="L141" s="47" t="inlineStr">
        <is>
          <t>Open field</t>
        </is>
      </c>
    </row>
    <row r="142">
      <c r="A142" s="44" t="inlineStr">
        <is>
          <t>UTACSP_GV_176_v1</t>
        </is>
      </c>
      <c r="B142" s="45" t="inlineStr">
        <is>
          <t>Provide details.</t>
        </is>
      </c>
      <c r="C142" s="45" t="inlineStr">
        <is>
          <t>GV</t>
        </is>
      </c>
      <c r="D142" s="45" t="inlineStr">
        <is>
          <t>Internal Controls</t>
        </is>
      </c>
      <c r="E142" s="45" t="inlineStr">
        <is>
          <t>2- GV</t>
        </is>
      </c>
      <c r="F142" s="46">
        <f>'2- GV'!$AK$137</f>
        <v/>
      </c>
      <c r="G142" s="46">
        <f>IF(F142="INVALID","High",IF(F142="MISSING","Medium",IF(F142="CONTROLLER MISSING","Review",IF(F142="UNKNOWN","Technical review",""))))</f>
        <v/>
      </c>
      <c r="H142" s="45">
        <f>IF(F142="MISSING","An applicable or required answer is missing",IF(F142="INVALID","A value was entered although the dependency is not met",IF(F142="CONTROLLER MISSING","A controlling answer is missing, so applicability cannot yet be determined",IF(F142="UNKNOWN","The dependency could not be evaluated or a referenced datapoint could not be resolved",""))))</f>
        <v/>
      </c>
      <c r="I142" s="45">
        <f>IF(F142="MISSING","Enter a valid response in the linked field",IF(F142="INVALID","Clear the response or amend the controlling answer so that the dependency is met",IF(F142="CONTROLLER MISSING","Complete the controlling question first, then review this field",IF(F142="UNKNOWN","Review the Field Guide and dependency_string; contact the MFSA if clarification is required",""))))</f>
        <v/>
      </c>
      <c r="J142" s="45" t="inlineStr">
        <is>
          <t>UTACSP_GV_174 IN ("other")</t>
        </is>
      </c>
      <c r="K142" s="46">
        <f>'2- GV'!$AL$137</f>
        <v/>
      </c>
      <c r="L142" s="47" t="inlineStr">
        <is>
          <t>Open field</t>
        </is>
      </c>
    </row>
    <row r="143">
      <c r="A143" s="44" t="inlineStr">
        <is>
          <t>UTACSP_GV_177_v1</t>
        </is>
      </c>
      <c r="B143" s="45" t="inlineStr">
        <is>
          <t>e) Has the CSP reviewed the internal procedures manua during this reporting period?</t>
        </is>
      </c>
      <c r="C143" s="45" t="inlineStr">
        <is>
          <t>GV</t>
        </is>
      </c>
      <c r="D143" s="45" t="inlineStr">
        <is>
          <t>Internal Controls</t>
        </is>
      </c>
      <c r="E143" s="45" t="inlineStr">
        <is>
          <t>2- GV</t>
        </is>
      </c>
      <c r="F143" s="46">
        <f>'2- GV'!$AK$138</f>
        <v/>
      </c>
      <c r="G143" s="46">
        <f>IF(F143="INVALID","High",IF(F143="MISSING","Medium",IF(F143="CONTROLLER MISSING","Review",IF(F143="UNKNOWN","Technical review",""))))</f>
        <v/>
      </c>
      <c r="H143" s="45">
        <f>IF(F143="MISSING","An applicable or required answer is missing",IF(F143="INVALID","A value was entered although the dependency is not met",IF(F143="CONTROLLER MISSING","A controlling answer is missing, so applicability cannot yet be determined",IF(F143="UNKNOWN","The dependency could not be evaluated or a referenced datapoint could not be resolved",""))))</f>
        <v/>
      </c>
      <c r="I143" s="45">
        <f>IF(F143="MISSING","Enter a valid response in the linked field",IF(F143="INVALID","Clear the response or amend the controlling answer so that the dependency is met",IF(F143="CONTROLLER MISSING","Complete the controlling question first, then review this field",IF(F143="UNKNOWN","Review the Field Guide and dependency_string; contact the MFSA if clarification is required",""))))</f>
        <v/>
      </c>
      <c r="J143" s="45" t="inlineStr"/>
      <c r="K143" s="46">
        <f>'2- GV'!$AL$138</f>
        <v/>
      </c>
      <c r="L143" s="47" t="inlineStr">
        <is>
          <t>Open field</t>
        </is>
      </c>
    </row>
    <row r="144">
      <c r="A144" s="44" t="inlineStr">
        <is>
          <t>UTACSP_GV_178_v1</t>
        </is>
      </c>
      <c r="B144" s="45" t="inlineStr">
        <is>
          <t>Provide Explanation</t>
        </is>
      </c>
      <c r="C144" s="45" t="inlineStr">
        <is>
          <t>GV</t>
        </is>
      </c>
      <c r="D144" s="45" t="inlineStr">
        <is>
          <t>Internal Controls</t>
        </is>
      </c>
      <c r="E144" s="45" t="inlineStr">
        <is>
          <t>2- GV</t>
        </is>
      </c>
      <c r="F144" s="46">
        <f>'2- GV'!$AK$139</f>
        <v/>
      </c>
      <c r="G144" s="46">
        <f>IF(F144="INVALID","High",IF(F144="MISSING","Medium",IF(F144="CONTROLLER MISSING","Review",IF(F144="UNKNOWN","Technical review",""))))</f>
        <v/>
      </c>
      <c r="H144" s="45">
        <f>IF(F144="MISSING","An applicable or required answer is missing",IF(F144="INVALID","A value was entered although the dependency is not met",IF(F144="CONTROLLER MISSING","A controlling answer is missing, so applicability cannot yet be determined",IF(F144="UNKNOWN","The dependency could not be evaluated or a referenced datapoint could not be resolved",""))))</f>
        <v/>
      </c>
      <c r="I144" s="45">
        <f>IF(F144="MISSING","Enter a valid response in the linked field",IF(F144="INVALID","Clear the response or amend the controlling answer so that the dependency is met",IF(F144="CONTROLLER MISSING","Complete the controlling question first, then review this field",IF(F144="UNKNOWN","Review the Field Guide and dependency_string; contact the MFSA if clarification is required",""))))</f>
        <v/>
      </c>
      <c r="J144" s="45" t="inlineStr">
        <is>
          <t>UTACSP_GV_176 IN ("no", "n/a")</t>
        </is>
      </c>
      <c r="K144" s="46">
        <f>'2- GV'!$AL$139</f>
        <v/>
      </c>
      <c r="L144" s="47" t="inlineStr">
        <is>
          <t>Open field</t>
        </is>
      </c>
    </row>
    <row r="145">
      <c r="A145" s="44" t="inlineStr">
        <is>
          <t>UTACSP_GV_179_v1</t>
        </is>
      </c>
      <c r="B145" s="45" t="inlineStr">
        <is>
          <t>Please indicate the areas that have been reviewed and the reason why the CSP reviewed these procedures.</t>
        </is>
      </c>
      <c r="C145" s="45" t="inlineStr">
        <is>
          <t>GV</t>
        </is>
      </c>
      <c r="D145" s="45" t="inlineStr">
        <is>
          <t>Internal Controls</t>
        </is>
      </c>
      <c r="E145" s="45" t="inlineStr">
        <is>
          <t>2- GV</t>
        </is>
      </c>
      <c r="F145" s="46">
        <f>'2- GV'!$AK$140</f>
        <v/>
      </c>
      <c r="G145" s="46">
        <f>IF(F145="INVALID","High",IF(F145="MISSING","Medium",IF(F145="CONTROLLER MISSING","Review",IF(F145="UNKNOWN","Technical review",""))))</f>
        <v/>
      </c>
      <c r="H145" s="45">
        <f>IF(F145="MISSING","An applicable or required answer is missing",IF(F145="INVALID","A value was entered although the dependency is not met",IF(F145="CONTROLLER MISSING","A controlling answer is missing, so applicability cannot yet be determined",IF(F145="UNKNOWN","The dependency could not be evaluated or a referenced datapoint could not be resolved",""))))</f>
        <v/>
      </c>
      <c r="I145" s="45">
        <f>IF(F145="MISSING","Enter a valid response in the linked field",IF(F145="INVALID","Clear the response or amend the controlling answer so that the dependency is met",IF(F145="CONTROLLER MISSING","Complete the controlling question first, then review this field",IF(F145="UNKNOWN","Review the Field Guide and dependency_string; contact the MFSA if clarification is required",""))))</f>
        <v/>
      </c>
      <c r="J145" s="45" t="inlineStr">
        <is>
          <t>UTACSP_GV_176 = "yes"</t>
        </is>
      </c>
      <c r="K145" s="46">
        <f>'2- GV'!$AL$140</f>
        <v/>
      </c>
      <c r="L145" s="47" t="inlineStr">
        <is>
          <t>Open field</t>
        </is>
      </c>
    </row>
    <row r="146">
      <c r="A146" s="44" t="inlineStr">
        <is>
          <t>UTACSP_GV_180_v1</t>
        </is>
      </c>
      <c r="B146" s="45" t="inlineStr">
        <is>
          <t>Does the CSP have a business continuity and/or disaster recovery plan in place? If no, please provide explanation in the following question.</t>
        </is>
      </c>
      <c r="C146" s="45" t="inlineStr">
        <is>
          <t>GV</t>
        </is>
      </c>
      <c r="D146" s="45" t="inlineStr">
        <is>
          <t>Internal Controls</t>
        </is>
      </c>
      <c r="E146" s="45" t="inlineStr">
        <is>
          <t>2- GV</t>
        </is>
      </c>
      <c r="F146" s="46">
        <f>'2- GV'!$AK$141</f>
        <v/>
      </c>
      <c r="G146" s="46">
        <f>IF(F146="INVALID","High",IF(F146="MISSING","Medium",IF(F146="CONTROLLER MISSING","Review",IF(F146="UNKNOWN","Technical review",""))))</f>
        <v/>
      </c>
      <c r="H146" s="45">
        <f>IF(F146="MISSING","An applicable or required answer is missing",IF(F146="INVALID","A value was entered although the dependency is not met",IF(F146="CONTROLLER MISSING","A controlling answer is missing, so applicability cannot yet be determined",IF(F146="UNKNOWN","The dependency could not be evaluated or a referenced datapoint could not be resolved",""))))</f>
        <v/>
      </c>
      <c r="I146" s="45">
        <f>IF(F146="MISSING","Enter a valid response in the linked field",IF(F146="INVALID","Clear the response or amend the controlling answer so that the dependency is met",IF(F146="CONTROLLER MISSING","Complete the controlling question first, then review this field",IF(F146="UNKNOWN","Review the Field Guide and dependency_string; contact the MFSA if clarification is required",""))))</f>
        <v/>
      </c>
      <c r="J146" s="45" t="inlineStr"/>
      <c r="K146" s="46">
        <f>'2- GV'!$AL$141</f>
        <v/>
      </c>
      <c r="L146" s="47" t="inlineStr">
        <is>
          <t>Open field</t>
        </is>
      </c>
    </row>
    <row r="147">
      <c r="A147" s="44" t="inlineStr">
        <is>
          <t>UTACSP_GV_181_v1</t>
        </is>
      </c>
      <c r="B147" s="45" t="inlineStr">
        <is>
          <t>Provide Explanation</t>
        </is>
      </c>
      <c r="C147" s="45" t="inlineStr">
        <is>
          <t>GV</t>
        </is>
      </c>
      <c r="D147" s="45" t="inlineStr">
        <is>
          <t>Internal Controls</t>
        </is>
      </c>
      <c r="E147" s="45" t="inlineStr">
        <is>
          <t>2- GV</t>
        </is>
      </c>
      <c r="F147" s="46">
        <f>'2- GV'!$AK$142</f>
        <v/>
      </c>
      <c r="G147" s="46">
        <f>IF(F147="INVALID","High",IF(F147="MISSING","Medium",IF(F147="CONTROLLER MISSING","Review",IF(F147="UNKNOWN","Technical review",""))))</f>
        <v/>
      </c>
      <c r="H147" s="45">
        <f>IF(F147="MISSING","An applicable or required answer is missing",IF(F147="INVALID","A value was entered although the dependency is not met",IF(F147="CONTROLLER MISSING","A controlling answer is missing, so applicability cannot yet be determined",IF(F147="UNKNOWN","The dependency could not be evaluated or a referenced datapoint could not be resolved",""))))</f>
        <v/>
      </c>
      <c r="I147" s="45">
        <f>IF(F147="MISSING","Enter a valid response in the linked field",IF(F147="INVALID","Clear the response or amend the controlling answer so that the dependency is met",IF(F147="CONTROLLER MISSING","Complete the controlling question first, then review this field",IF(F147="UNKNOWN","Review the Field Guide and dependency_string; contact the MFSA if clarification is required",""))))</f>
        <v/>
      </c>
      <c r="J147" s="45" t="inlineStr">
        <is>
          <t>UTACSP_GV_179 = "no"</t>
        </is>
      </c>
      <c r="K147" s="46">
        <f>'2- GV'!$AL$142</f>
        <v/>
      </c>
      <c r="L147" s="47" t="inlineStr">
        <is>
          <t>Open field</t>
        </is>
      </c>
    </row>
    <row r="148">
      <c r="A148" s="44" t="inlineStr">
        <is>
          <t>UTACSP_GV_182_v1</t>
        </is>
      </c>
      <c r="B148" s="45" t="inlineStr">
        <is>
          <t>f)  Is the business continuity and/or disaster recovery plan aimed at ensuring continuity in the case of an interruption to its systems and procedures?</t>
        </is>
      </c>
      <c r="C148" s="45" t="inlineStr">
        <is>
          <t>GV</t>
        </is>
      </c>
      <c r="D148" s="45" t="inlineStr">
        <is>
          <t>Internal Controls</t>
        </is>
      </c>
      <c r="E148" s="45" t="inlineStr">
        <is>
          <t>2- GV</t>
        </is>
      </c>
      <c r="F148" s="46">
        <f>'2- GV'!$AK$143</f>
        <v/>
      </c>
      <c r="G148" s="46">
        <f>IF(F148="INVALID","High",IF(F148="MISSING","Medium",IF(F148="CONTROLLER MISSING","Review",IF(F148="UNKNOWN","Technical review",""))))</f>
        <v/>
      </c>
      <c r="H148" s="45">
        <f>IF(F148="MISSING","An applicable or required answer is missing",IF(F148="INVALID","A value was entered although the dependency is not met",IF(F148="CONTROLLER MISSING","A controlling answer is missing, so applicability cannot yet be determined",IF(F148="UNKNOWN","The dependency could not be evaluated or a referenced datapoint could not be resolved",""))))</f>
        <v/>
      </c>
      <c r="I148" s="45">
        <f>IF(F148="MISSING","Enter a valid response in the linked field",IF(F148="INVALID","Clear the response or amend the controlling answer so that the dependency is met",IF(F148="CONTROLLER MISSING","Complete the controlling question first, then review this field",IF(F148="UNKNOWN","Review the Field Guide and dependency_string; contact the MFSA if clarification is required",""))))</f>
        <v/>
      </c>
      <c r="J148" s="45" t="inlineStr">
        <is>
          <t>UTACSP_GV_179 = "yes"</t>
        </is>
      </c>
      <c r="K148" s="46">
        <f>'2- GV'!$AL$143</f>
        <v/>
      </c>
      <c r="L148" s="47" t="inlineStr">
        <is>
          <t>Open field</t>
        </is>
      </c>
    </row>
    <row r="149">
      <c r="A149" s="44" t="inlineStr">
        <is>
          <t>UTACSP_GV_183_v1</t>
        </is>
      </c>
      <c r="B149" s="45" t="inlineStr">
        <is>
          <t>Is the business continuity and/or disaster recovery plan aimed at ensuring the preservation of essential data (such as back-up on external hard drives)?</t>
        </is>
      </c>
      <c r="C149" s="45" t="inlineStr">
        <is>
          <t>GV</t>
        </is>
      </c>
      <c r="D149" s="45" t="inlineStr">
        <is>
          <t>Internal Controls</t>
        </is>
      </c>
      <c r="E149" s="45" t="inlineStr">
        <is>
          <t>2- GV</t>
        </is>
      </c>
      <c r="F149" s="46">
        <f>'2- GV'!$AK$144</f>
        <v/>
      </c>
      <c r="G149" s="46">
        <f>IF(F149="INVALID","High",IF(F149="MISSING","Medium",IF(F149="CONTROLLER MISSING","Review",IF(F149="UNKNOWN","Technical review",""))))</f>
        <v/>
      </c>
      <c r="H149" s="45">
        <f>IF(F149="MISSING","An applicable or required answer is missing",IF(F149="INVALID","A value was entered although the dependency is not met",IF(F149="CONTROLLER MISSING","A controlling answer is missing, so applicability cannot yet be determined",IF(F149="UNKNOWN","The dependency could not be evaluated or a referenced datapoint could not be resolved",""))))</f>
        <v/>
      </c>
      <c r="I149" s="45">
        <f>IF(F149="MISSING","Enter a valid response in the linked field",IF(F149="INVALID","Clear the response or amend the controlling answer so that the dependency is met",IF(F149="CONTROLLER MISSING","Complete the controlling question first, then review this field",IF(F149="UNKNOWN","Review the Field Guide and dependency_string; contact the MFSA if clarification is required",""))))</f>
        <v/>
      </c>
      <c r="J149" s="45" t="inlineStr">
        <is>
          <t>UTACSP_GV_180 = "yes"</t>
        </is>
      </c>
      <c r="K149" s="46">
        <f>'2- GV'!$AL$144</f>
        <v/>
      </c>
      <c r="L149" s="47" t="inlineStr">
        <is>
          <t>Open field</t>
        </is>
      </c>
    </row>
    <row r="150">
      <c r="A150" s="44" t="inlineStr">
        <is>
          <t>UTACSP_GV_184_v1</t>
        </is>
      </c>
      <c r="B150" s="45" t="inlineStr">
        <is>
          <t>Does the business continuity and/or disaster recovery plan include an alternative location to work from?</t>
        </is>
      </c>
      <c r="C150" s="45" t="inlineStr">
        <is>
          <t>GV</t>
        </is>
      </c>
      <c r="D150" s="45" t="inlineStr">
        <is>
          <t>Internal Controls</t>
        </is>
      </c>
      <c r="E150" s="45" t="inlineStr">
        <is>
          <t>2- GV</t>
        </is>
      </c>
      <c r="F150" s="46">
        <f>'2- GV'!$AK$145</f>
        <v/>
      </c>
      <c r="G150" s="46">
        <f>IF(F150="INVALID","High",IF(F150="MISSING","Medium",IF(F150="CONTROLLER MISSING","Review",IF(F150="UNKNOWN","Technical review",""))))</f>
        <v/>
      </c>
      <c r="H150" s="45">
        <f>IF(F150="MISSING","An applicable or required answer is missing",IF(F150="INVALID","A value was entered although the dependency is not met",IF(F150="CONTROLLER MISSING","A controlling answer is missing, so applicability cannot yet be determined",IF(F150="UNKNOWN","The dependency could not be evaluated or a referenced datapoint could not be resolved",""))))</f>
        <v/>
      </c>
      <c r="I150" s="45">
        <f>IF(F150="MISSING","Enter a valid response in the linked field",IF(F150="INVALID","Clear the response or amend the controlling answer so that the dependency is met",IF(F150="CONTROLLER MISSING","Complete the controlling question first, then review this field",IF(F150="UNKNOWN","Review the Field Guide and dependency_string; contact the MFSA if clarification is required",""))))</f>
        <v/>
      </c>
      <c r="J150" s="45" t="inlineStr">
        <is>
          <t>UTACSP_GV_181 = "yes"</t>
        </is>
      </c>
      <c r="K150" s="46">
        <f>'2- GV'!$AL$145</f>
        <v/>
      </c>
      <c r="L150" s="47" t="inlineStr">
        <is>
          <t>Open field</t>
        </is>
      </c>
    </row>
    <row r="151">
      <c r="A151" s="44" t="inlineStr">
        <is>
          <t>UTACSP_GV_185_v1</t>
        </is>
      </c>
      <c r="B151" s="45" t="inlineStr">
        <is>
          <t>Does the business continuity and/or disaster recovery plan include reporting lines in case of emergency?</t>
        </is>
      </c>
      <c r="C151" s="45" t="inlineStr">
        <is>
          <t>GV</t>
        </is>
      </c>
      <c r="D151" s="45" t="inlineStr">
        <is>
          <t>Internal Controls</t>
        </is>
      </c>
      <c r="E151" s="45" t="inlineStr">
        <is>
          <t>2- GV</t>
        </is>
      </c>
      <c r="F151" s="46">
        <f>'2- GV'!$AK$146</f>
        <v/>
      </c>
      <c r="G151" s="46">
        <f>IF(F151="INVALID","High",IF(F151="MISSING","Medium",IF(F151="CONTROLLER MISSING","Review",IF(F151="UNKNOWN","Technical review",""))))</f>
        <v/>
      </c>
      <c r="H151" s="45">
        <f>IF(F151="MISSING","An applicable or required answer is missing",IF(F151="INVALID","A value was entered although the dependency is not met",IF(F151="CONTROLLER MISSING","A controlling answer is missing, so applicability cannot yet be determined",IF(F151="UNKNOWN","The dependency could not be evaluated or a referenced datapoint could not be resolved",""))))</f>
        <v/>
      </c>
      <c r="I151" s="45">
        <f>IF(F151="MISSING","Enter a valid response in the linked field",IF(F151="INVALID","Clear the response or amend the controlling answer so that the dependency is met",IF(F151="CONTROLLER MISSING","Complete the controlling question first, then review this field",IF(F151="UNKNOWN","Review the Field Guide and dependency_string; contact the MFSA if clarification is required",""))))</f>
        <v/>
      </c>
      <c r="J151" s="45" t="inlineStr">
        <is>
          <t>UTACSP_GV_182 = "yes"</t>
        </is>
      </c>
      <c r="K151" s="46">
        <f>'2- GV'!$AL$146</f>
        <v/>
      </c>
      <c r="L151" s="47" t="inlineStr">
        <is>
          <t>Open field</t>
        </is>
      </c>
    </row>
    <row r="152">
      <c r="A152" s="44" t="inlineStr">
        <is>
          <t>UTACSP_GV_186_v1</t>
        </is>
      </c>
      <c r="B152" s="45" t="inlineStr">
        <is>
          <t>f)  Please provide details of who is responsible for the business disaster recovery or continuity plan.</t>
        </is>
      </c>
      <c r="C152" s="45" t="inlineStr">
        <is>
          <t>GV</t>
        </is>
      </c>
      <c r="D152" s="45" t="inlineStr">
        <is>
          <t>Internal Controls</t>
        </is>
      </c>
      <c r="E152" s="45" t="inlineStr">
        <is>
          <t>2- GV</t>
        </is>
      </c>
      <c r="F152" s="46">
        <f>'2- GV'!$AK$147</f>
        <v/>
      </c>
      <c r="G152" s="46">
        <f>IF(F152="INVALID","High",IF(F152="MISSING","Medium",IF(F152="CONTROLLER MISSING","Review",IF(F152="UNKNOWN","Technical review",""))))</f>
        <v/>
      </c>
      <c r="H152" s="45">
        <f>IF(F152="MISSING","An applicable or required answer is missing",IF(F152="INVALID","A value was entered although the dependency is not met",IF(F152="CONTROLLER MISSING","A controlling answer is missing, so applicability cannot yet be determined",IF(F152="UNKNOWN","The dependency could not be evaluated or a referenced datapoint could not be resolved",""))))</f>
        <v/>
      </c>
      <c r="I152" s="45">
        <f>IF(F152="MISSING","Enter a valid response in the linked field",IF(F152="INVALID","Clear the response or amend the controlling answer so that the dependency is met",IF(F152="CONTROLLER MISSING","Complete the controlling question first, then review this field",IF(F152="UNKNOWN","Review the Field Guide and dependency_string; contact the MFSA if clarification is required",""))))</f>
        <v/>
      </c>
      <c r="J152" s="45" t="inlineStr">
        <is>
          <t>UTACSP_GV_183 = "yes"</t>
        </is>
      </c>
      <c r="K152" s="46">
        <f>'2- GV'!$AL$147</f>
        <v/>
      </c>
      <c r="L152" s="47" t="inlineStr">
        <is>
          <t>Open field</t>
        </is>
      </c>
    </row>
    <row r="153">
      <c r="A153" s="44" t="inlineStr">
        <is>
          <t>UTACSP_GV_187_v1</t>
        </is>
      </c>
      <c r="B153" s="45" t="inlineStr">
        <is>
          <t>Kindly indicate whether any testing in respect of the business continuity plan and/or disaster recovery plan is carried out</t>
        </is>
      </c>
      <c r="C153" s="45" t="inlineStr">
        <is>
          <t>GV</t>
        </is>
      </c>
      <c r="D153" s="45" t="inlineStr">
        <is>
          <t>Internal Controls</t>
        </is>
      </c>
      <c r="E153" s="45" t="inlineStr">
        <is>
          <t>2- GV</t>
        </is>
      </c>
      <c r="F153" s="46">
        <f>'2- GV'!$AK$148</f>
        <v/>
      </c>
      <c r="G153" s="46">
        <f>IF(F153="INVALID","High",IF(F153="MISSING","Medium",IF(F153="CONTROLLER MISSING","Review",IF(F153="UNKNOWN","Technical review",""))))</f>
        <v/>
      </c>
      <c r="H153" s="45">
        <f>IF(F153="MISSING","An applicable or required answer is missing",IF(F153="INVALID","A value was entered although the dependency is not met",IF(F153="CONTROLLER MISSING","A controlling answer is missing, so applicability cannot yet be determined",IF(F153="UNKNOWN","The dependency could not be evaluated or a referenced datapoint could not be resolved",""))))</f>
        <v/>
      </c>
      <c r="I153" s="45">
        <f>IF(F153="MISSING","Enter a valid response in the linked field",IF(F153="INVALID","Clear the response or amend the controlling answer so that the dependency is met",IF(F153="CONTROLLER MISSING","Complete the controlling question first, then review this field",IF(F153="UNKNOWN","Review the Field Guide and dependency_string; contact the MFSA if clarification is required",""))))</f>
        <v/>
      </c>
      <c r="J153" s="45" t="inlineStr">
        <is>
          <t>UTACSP_GV_184 = "yes"</t>
        </is>
      </c>
      <c r="K153" s="46">
        <f>'2- GV'!$AL$148</f>
        <v/>
      </c>
      <c r="L153" s="47" t="inlineStr">
        <is>
          <t>Open field</t>
        </is>
      </c>
    </row>
    <row r="154">
      <c r="A154" s="44" t="inlineStr">
        <is>
          <t>UTACSP_GV_188_v1</t>
        </is>
      </c>
      <c r="B154" s="45" t="inlineStr">
        <is>
          <t>Kindly indicate the frequency of the testing related to the business continuity plan which is currently being undertaken. If 'other' is selected, then please provide details in the following question.</t>
        </is>
      </c>
      <c r="C154" s="45" t="inlineStr">
        <is>
          <t>GV</t>
        </is>
      </c>
      <c r="D154" s="45" t="inlineStr">
        <is>
          <t>Internal Controls</t>
        </is>
      </c>
      <c r="E154" s="45" t="inlineStr">
        <is>
          <t>2- GV</t>
        </is>
      </c>
      <c r="F154" s="46">
        <f>'2- GV'!$AK$149</f>
        <v/>
      </c>
      <c r="G154" s="46">
        <f>IF(F154="INVALID","High",IF(F154="MISSING","Medium",IF(F154="CONTROLLER MISSING","Review",IF(F154="UNKNOWN","Technical review",""))))</f>
        <v/>
      </c>
      <c r="H154" s="45">
        <f>IF(F154="MISSING","An applicable or required answer is missing",IF(F154="INVALID","A value was entered although the dependency is not met",IF(F154="CONTROLLER MISSING","A controlling answer is missing, so applicability cannot yet be determined",IF(F154="UNKNOWN","The dependency could not be evaluated or a referenced datapoint could not be resolved",""))))</f>
        <v/>
      </c>
      <c r="I154" s="45">
        <f>IF(F154="MISSING","Enter a valid response in the linked field",IF(F154="INVALID","Clear the response or amend the controlling answer so that the dependency is met",IF(F154="CONTROLLER MISSING","Complete the controlling question first, then review this field",IF(F154="UNKNOWN","Review the Field Guide and dependency_string; contact the MFSA if clarification is required",""))))</f>
        <v/>
      </c>
      <c r="J154" s="45" t="inlineStr">
        <is>
          <t>UTACSP_GV_186 = "yes"</t>
        </is>
      </c>
      <c r="K154" s="46">
        <f>'2- GV'!$AL$149</f>
        <v/>
      </c>
      <c r="L154" s="47" t="inlineStr">
        <is>
          <t>Open field</t>
        </is>
      </c>
    </row>
    <row r="155">
      <c r="A155" s="44" t="inlineStr">
        <is>
          <t>UTACSP_GV_189_v1</t>
        </is>
      </c>
      <c r="B155" s="45" t="inlineStr">
        <is>
          <t>Provide details.</t>
        </is>
      </c>
      <c r="C155" s="45" t="inlineStr">
        <is>
          <t>GV</t>
        </is>
      </c>
      <c r="D155" s="45" t="inlineStr">
        <is>
          <t>Internal Controls</t>
        </is>
      </c>
      <c r="E155" s="45" t="inlineStr">
        <is>
          <t>2- GV</t>
        </is>
      </c>
      <c r="F155" s="46">
        <f>'2- GV'!$AK$150</f>
        <v/>
      </c>
      <c r="G155" s="46">
        <f>IF(F155="INVALID","High",IF(F155="MISSING","Medium",IF(F155="CONTROLLER MISSING","Review",IF(F155="UNKNOWN","Technical review",""))))</f>
        <v/>
      </c>
      <c r="H155" s="45">
        <f>IF(F155="MISSING","An applicable or required answer is missing",IF(F155="INVALID","A value was entered although the dependency is not met",IF(F155="CONTROLLER MISSING","A controlling answer is missing, so applicability cannot yet be determined",IF(F155="UNKNOWN","The dependency could not be evaluated or a referenced datapoint could not be resolved",""))))</f>
        <v/>
      </c>
      <c r="I155" s="45">
        <f>IF(F155="MISSING","Enter a valid response in the linked field",IF(F155="INVALID","Clear the response or amend the controlling answer so that the dependency is met",IF(F155="CONTROLLER MISSING","Complete the controlling question first, then review this field",IF(F155="UNKNOWN","Review the Field Guide and dependency_string; contact the MFSA if clarification is required",""))))</f>
        <v/>
      </c>
      <c r="J155" s="45" t="inlineStr">
        <is>
          <t>UTACSP_GV_187 = "other"</t>
        </is>
      </c>
      <c r="K155" s="46">
        <f>'2- GV'!$AL$150</f>
        <v/>
      </c>
      <c r="L155" s="47" t="inlineStr">
        <is>
          <t>Open field</t>
        </is>
      </c>
    </row>
    <row r="156">
      <c r="A156" s="44" t="inlineStr">
        <is>
          <t>UTACSP_GV_190_v1</t>
        </is>
      </c>
      <c r="B156" s="45" t="inlineStr">
        <is>
          <t>Please indicate any other aspects which have been covered by the business continuity and/or disaster recovery plan.</t>
        </is>
      </c>
      <c r="C156" s="45" t="inlineStr">
        <is>
          <t>GV</t>
        </is>
      </c>
      <c r="D156" s="45" t="inlineStr">
        <is>
          <t>Internal Controls</t>
        </is>
      </c>
      <c r="E156" s="45" t="inlineStr">
        <is>
          <t>2- GV</t>
        </is>
      </c>
      <c r="F156" s="46">
        <f>'2- GV'!$AK$151</f>
        <v/>
      </c>
      <c r="G156" s="46">
        <f>IF(F156="INVALID","High",IF(F156="MISSING","Medium",IF(F156="CONTROLLER MISSING","Review",IF(F156="UNKNOWN","Technical review",""))))</f>
        <v/>
      </c>
      <c r="H156" s="45">
        <f>IF(F156="MISSING","An applicable or required answer is missing",IF(F156="INVALID","A value was entered although the dependency is not met",IF(F156="CONTROLLER MISSING","A controlling answer is missing, so applicability cannot yet be determined",IF(F156="UNKNOWN","The dependency could not be evaluated or a referenced datapoint could not be resolved",""))))</f>
        <v/>
      </c>
      <c r="I156" s="45">
        <f>IF(F156="MISSING","Enter a valid response in the linked field",IF(F156="INVALID","Clear the response or amend the controlling answer so that the dependency is met",IF(F156="CONTROLLER MISSING","Complete the controlling question first, then review this field",IF(F156="UNKNOWN","Review the Field Guide and dependency_string; contact the MFSA if clarification is required",""))))</f>
        <v/>
      </c>
      <c r="J156" s="45" t="inlineStr">
        <is>
          <t>UTACSP_GV_179 = "yes"</t>
        </is>
      </c>
      <c r="K156" s="46">
        <f>'2- GV'!$AL$151</f>
        <v/>
      </c>
      <c r="L156" s="47" t="inlineStr">
        <is>
          <t>Open field</t>
        </is>
      </c>
    </row>
    <row r="157">
      <c r="A157" s="44" t="inlineStr">
        <is>
          <t>UTACSP_GV_191_v1</t>
        </is>
      </c>
      <c r="B157" s="45" t="inlineStr">
        <is>
          <t>Does the CSP outsource any regulated functions and/or duties to third parties?</t>
        </is>
      </c>
      <c r="C157" s="45" t="inlineStr">
        <is>
          <t>GV</t>
        </is>
      </c>
      <c r="D157" s="45" t="inlineStr">
        <is>
          <t>Outsourcing/ Resource Sharing/ Power of Attorney</t>
        </is>
      </c>
      <c r="E157" s="45" t="inlineStr">
        <is>
          <t>2- GV</t>
        </is>
      </c>
      <c r="F157" s="46">
        <f>'2- GV'!$AK$153</f>
        <v/>
      </c>
      <c r="G157" s="46">
        <f>IF(F157="INVALID","High",IF(F157="MISSING","Medium",IF(F157="CONTROLLER MISSING","Review",IF(F157="UNKNOWN","Technical review",""))))</f>
        <v/>
      </c>
      <c r="H157" s="45">
        <f>IF(F157="MISSING","An applicable or required answer is missing",IF(F157="INVALID","A value was entered although the dependency is not met",IF(F157="CONTROLLER MISSING","A controlling answer is missing, so applicability cannot yet be determined",IF(F157="UNKNOWN","The dependency could not be evaluated or a referenced datapoint could not be resolved",""))))</f>
        <v/>
      </c>
      <c r="I157" s="45">
        <f>IF(F157="MISSING","Enter a valid response in the linked field",IF(F157="INVALID","Clear the response or amend the controlling answer so that the dependency is met",IF(F157="CONTROLLER MISSING","Complete the controlling question first, then review this field",IF(F157="UNKNOWN","Review the Field Guide and dependency_string; contact the MFSA if clarification is required",""))))</f>
        <v/>
      </c>
      <c r="J157" s="45" t="inlineStr"/>
      <c r="K157" s="46">
        <f>'2- GV'!$AL$153</f>
        <v/>
      </c>
      <c r="L157" s="47" t="inlineStr">
        <is>
          <t>Open field</t>
        </is>
      </c>
    </row>
    <row r="158">
      <c r="A158" s="44" t="inlineStr">
        <is>
          <t>UTACSP_GV_192_v1</t>
        </is>
      </c>
      <c r="B158" s="45" t="inlineStr">
        <is>
          <t>Kindly indicate which regulated functions and/or duties are being outsourced.</t>
        </is>
      </c>
      <c r="C158" s="45" t="inlineStr">
        <is>
          <t>GV</t>
        </is>
      </c>
      <c r="D158" s="45" t="inlineStr">
        <is>
          <t>Outsourcing/ Resource Sharing/ Power of Attorney</t>
        </is>
      </c>
      <c r="E158" s="45" t="inlineStr">
        <is>
          <t>2- GV</t>
        </is>
      </c>
      <c r="F158" s="46">
        <f>'2- GV'!$AK$154</f>
        <v/>
      </c>
      <c r="G158" s="46">
        <f>IF(F158="INVALID","High",IF(F158="MISSING","Medium",IF(F158="CONTROLLER MISSING","Review",IF(F158="UNKNOWN","Technical review",""))))</f>
        <v/>
      </c>
      <c r="H158" s="45">
        <f>IF(F158="MISSING","An applicable or required answer is missing",IF(F158="INVALID","A value was entered although the dependency is not met",IF(F158="CONTROLLER MISSING","A controlling answer is missing, so applicability cannot yet be determined",IF(F158="UNKNOWN","The dependency could not be evaluated or a referenced datapoint could not be resolved",""))))</f>
        <v/>
      </c>
      <c r="I158" s="45">
        <f>IF(F158="MISSING","Enter a valid response in the linked field",IF(F158="INVALID","Clear the response or amend the controlling answer so that the dependency is met",IF(F158="CONTROLLER MISSING","Complete the controlling question first, then review this field",IF(F158="UNKNOWN","Review the Field Guide and dependency_string; contact the MFSA if clarification is required",""))))</f>
        <v/>
      </c>
      <c r="J158" s="45" t="inlineStr">
        <is>
          <t>UTACSP_GV_190 = "yes"</t>
        </is>
      </c>
      <c r="K158" s="46">
        <f>'2- GV'!$AL$154</f>
        <v/>
      </c>
      <c r="L158" s="47" t="inlineStr">
        <is>
          <t>Open field</t>
        </is>
      </c>
    </row>
    <row r="159">
      <c r="A159" s="44" t="inlineStr">
        <is>
          <t>UTACSP_GV_193_v1</t>
        </is>
      </c>
      <c r="B159" s="45" t="inlineStr">
        <is>
          <t>Has the CSP entered into written outsourcing agreements detailing any outsourced functions &amp; confidentiality issues?</t>
        </is>
      </c>
      <c r="C159" s="45" t="inlineStr">
        <is>
          <t>GV</t>
        </is>
      </c>
      <c r="D159" s="45" t="inlineStr">
        <is>
          <t>Outsourcing/ Resource Sharing/ Power of Attorney</t>
        </is>
      </c>
      <c r="E159" s="45" t="inlineStr">
        <is>
          <t>2- GV</t>
        </is>
      </c>
      <c r="F159" s="46">
        <f>'2- GV'!$AK$155</f>
        <v/>
      </c>
      <c r="G159" s="46">
        <f>IF(F159="INVALID","High",IF(F159="MISSING","Medium",IF(F159="CONTROLLER MISSING","Review",IF(F159="UNKNOWN","Technical review",""))))</f>
        <v/>
      </c>
      <c r="H159" s="45">
        <f>IF(F159="MISSING","An applicable or required answer is missing",IF(F159="INVALID","A value was entered although the dependency is not met",IF(F159="CONTROLLER MISSING","A controlling answer is missing, so applicability cannot yet be determined",IF(F159="UNKNOWN","The dependency could not be evaluated or a referenced datapoint could not be resolved",""))))</f>
        <v/>
      </c>
      <c r="I159" s="45">
        <f>IF(F159="MISSING","Enter a valid response in the linked field",IF(F159="INVALID","Clear the response or amend the controlling answer so that the dependency is met",IF(F159="CONTROLLER MISSING","Complete the controlling question first, then review this field",IF(F159="UNKNOWN","Review the Field Guide and dependency_string; contact the MFSA if clarification is required",""))))</f>
        <v/>
      </c>
      <c r="J159" s="45" t="inlineStr">
        <is>
          <t>UTACSP_GV_190 = "yes"</t>
        </is>
      </c>
      <c r="K159" s="46">
        <f>'2- GV'!$AL$155</f>
        <v/>
      </c>
      <c r="L159" s="47" t="inlineStr">
        <is>
          <t>Open field</t>
        </is>
      </c>
    </row>
    <row r="160">
      <c r="A160" s="44" t="inlineStr">
        <is>
          <t>UTACSP_GV_194_v1</t>
        </is>
      </c>
      <c r="B160" s="45" t="inlineStr">
        <is>
          <t>is the outsourcing agreement in place, in line with R3-9.13 of the CSP Rulebook?</t>
        </is>
      </c>
      <c r="C160" s="45" t="inlineStr">
        <is>
          <t>GV</t>
        </is>
      </c>
      <c r="D160" s="45" t="inlineStr">
        <is>
          <t>Outsourcing/ Resource Sharing/ Power of Attorney</t>
        </is>
      </c>
      <c r="E160" s="45" t="inlineStr">
        <is>
          <t>2- GV</t>
        </is>
      </c>
      <c r="F160" s="46">
        <f>'2- GV'!$AK$156</f>
        <v/>
      </c>
      <c r="G160" s="46">
        <f>IF(F160="INVALID","High",IF(F160="MISSING","Medium",IF(F160="CONTROLLER MISSING","Review",IF(F160="UNKNOWN","Technical review",""))))</f>
        <v/>
      </c>
      <c r="H160" s="45">
        <f>IF(F160="MISSING","An applicable or required answer is missing",IF(F160="INVALID","A value was entered although the dependency is not met",IF(F160="CONTROLLER MISSING","A controlling answer is missing, so applicability cannot yet be determined",IF(F160="UNKNOWN","The dependency could not be evaluated or a referenced datapoint could not be resolved",""))))</f>
        <v/>
      </c>
      <c r="I160" s="45">
        <f>IF(F160="MISSING","Enter a valid response in the linked field",IF(F160="INVALID","Clear the response or amend the controlling answer so that the dependency is met",IF(F160="CONTROLLER MISSING","Complete the controlling question first, then review this field",IF(F160="UNKNOWN","Review the Field Guide and dependency_string; contact the MFSA if clarification is required",""))))</f>
        <v/>
      </c>
      <c r="J160" s="45" t="inlineStr">
        <is>
          <t>UTACSP_GV_190 = "yes"</t>
        </is>
      </c>
      <c r="K160" s="46">
        <f>'2- GV'!$AL$156</f>
        <v/>
      </c>
      <c r="L160" s="47" t="inlineStr">
        <is>
          <t>Open field</t>
        </is>
      </c>
    </row>
    <row r="161">
      <c r="A161" s="44" t="inlineStr">
        <is>
          <t>UTACSP_GV_195_v1</t>
        </is>
      </c>
      <c r="B161" s="45" t="inlineStr">
        <is>
          <t>What controls are in place to ensure that these functions, services or activities (duties) are properly performed?</t>
        </is>
      </c>
      <c r="C161" s="45" t="inlineStr">
        <is>
          <t>GV</t>
        </is>
      </c>
      <c r="D161" s="45" t="inlineStr">
        <is>
          <t>Outsourcing/ Resource Sharing/ Power of Attorney</t>
        </is>
      </c>
      <c r="E161" s="45" t="inlineStr">
        <is>
          <t>2- GV</t>
        </is>
      </c>
      <c r="F161" s="46">
        <f>'2- GV'!$AK$157</f>
        <v/>
      </c>
      <c r="G161" s="46">
        <f>IF(F161="INVALID","High",IF(F161="MISSING","Medium",IF(F161="CONTROLLER MISSING","Review",IF(F161="UNKNOWN","Technical review",""))))</f>
        <v/>
      </c>
      <c r="H161" s="45">
        <f>IF(F161="MISSING","An applicable or required answer is missing",IF(F161="INVALID","A value was entered although the dependency is not met",IF(F161="CONTROLLER MISSING","A controlling answer is missing, so applicability cannot yet be determined",IF(F161="UNKNOWN","The dependency could not be evaluated or a referenced datapoint could not be resolved",""))))</f>
        <v/>
      </c>
      <c r="I161" s="45">
        <f>IF(F161="MISSING","Enter a valid response in the linked field",IF(F161="INVALID","Clear the response or amend the controlling answer so that the dependency is met",IF(F161="CONTROLLER MISSING","Complete the controlling question first, then review this field",IF(F161="UNKNOWN","Review the Field Guide and dependency_string; contact the MFSA if clarification is required",""))))</f>
        <v/>
      </c>
      <c r="J161" s="45" t="inlineStr">
        <is>
          <t>UTACSP_GV_190 = "yes"</t>
        </is>
      </c>
      <c r="K161" s="46">
        <f>'2- GV'!$AL$157</f>
        <v/>
      </c>
      <c r="L161" s="47" t="inlineStr">
        <is>
          <t>Open field</t>
        </is>
      </c>
    </row>
    <row r="162">
      <c r="A162" s="44" t="inlineStr">
        <is>
          <t>UTACSP_GV_196_v1</t>
        </is>
      </c>
      <c r="B162" s="45" t="inlineStr">
        <is>
          <t>Does the CSP outsource any unregulated material or non-material functions, services or activities?</t>
        </is>
      </c>
      <c r="C162" s="45" t="inlineStr">
        <is>
          <t>GV</t>
        </is>
      </c>
      <c r="D162" s="45" t="inlineStr">
        <is>
          <t>Outsourcing/ Resource Sharing/ Power of Attorney</t>
        </is>
      </c>
      <c r="E162" s="45" t="inlineStr">
        <is>
          <t>2- GV</t>
        </is>
      </c>
      <c r="F162" s="46">
        <f>'2- GV'!$AK$158</f>
        <v/>
      </c>
      <c r="G162" s="46">
        <f>IF(F162="INVALID","High",IF(F162="MISSING","Medium",IF(F162="CONTROLLER MISSING","Review",IF(F162="UNKNOWN","Technical review",""))))</f>
        <v/>
      </c>
      <c r="H162" s="45">
        <f>IF(F162="MISSING","An applicable or required answer is missing",IF(F162="INVALID","A value was entered although the dependency is not met",IF(F162="CONTROLLER MISSING","A controlling answer is missing, so applicability cannot yet be determined",IF(F162="UNKNOWN","The dependency could not be evaluated or a referenced datapoint could not be resolved",""))))</f>
        <v/>
      </c>
      <c r="I162" s="45">
        <f>IF(F162="MISSING","Enter a valid response in the linked field",IF(F162="INVALID","Clear the response or amend the controlling answer so that the dependency is met",IF(F162="CONTROLLER MISSING","Complete the controlling question first, then review this field",IF(F162="UNKNOWN","Review the Field Guide and dependency_string; contact the MFSA if clarification is required",""))))</f>
        <v/>
      </c>
      <c r="J162" s="45" t="inlineStr"/>
      <c r="K162" s="46">
        <f>'2- GV'!$AL$158</f>
        <v/>
      </c>
      <c r="L162" s="47" t="inlineStr">
        <is>
          <t>Open field</t>
        </is>
      </c>
    </row>
    <row r="163">
      <c r="A163" s="44" t="inlineStr">
        <is>
          <t>UTACSP_GV_197_v1</t>
        </is>
      </c>
      <c r="B163" s="45" t="inlineStr">
        <is>
          <t>Are outsourcing/resource sharing/ secondment (servicagreements in place?</t>
        </is>
      </c>
      <c r="C163" s="45" t="inlineStr">
        <is>
          <t>GV</t>
        </is>
      </c>
      <c r="D163" s="45" t="inlineStr">
        <is>
          <t>Outsourcing/ Resource Sharing/ Power of Attorney</t>
        </is>
      </c>
      <c r="E163" s="45" t="inlineStr">
        <is>
          <t>2- GV</t>
        </is>
      </c>
      <c r="F163" s="46">
        <f>'2- GV'!$AK$159</f>
        <v/>
      </c>
      <c r="G163" s="46">
        <f>IF(F163="INVALID","High",IF(F163="MISSING","Medium",IF(F163="CONTROLLER MISSING","Review",IF(F163="UNKNOWN","Technical review",""))))</f>
        <v/>
      </c>
      <c r="H163" s="45">
        <f>IF(F163="MISSING","An applicable or required answer is missing",IF(F163="INVALID","A value was entered although the dependency is not met",IF(F163="CONTROLLER MISSING","A controlling answer is missing, so applicability cannot yet be determined",IF(F163="UNKNOWN","The dependency could not be evaluated or a referenced datapoint could not be resolved",""))))</f>
        <v/>
      </c>
      <c r="I163" s="45">
        <f>IF(F163="MISSING","Enter a valid response in the linked field",IF(F163="INVALID","Clear the response or amend the controlling answer so that the dependency is met",IF(F163="CONTROLLER MISSING","Complete the controlling question first, then review this field",IF(F163="UNKNOWN","Review the Field Guide and dependency_string; contact the MFSA if clarification is required",""))))</f>
        <v/>
      </c>
      <c r="J163" s="45" t="inlineStr">
        <is>
          <t>UTACSP_GV_195 = "Yes"</t>
        </is>
      </c>
      <c r="K163" s="46">
        <f>'2- GV'!$AL$159</f>
        <v/>
      </c>
      <c r="L163" s="47" t="inlineStr">
        <is>
          <t>Open field</t>
        </is>
      </c>
    </row>
    <row r="164">
      <c r="A164" s="44" t="inlineStr">
        <is>
          <t>UTACSP_GV_198_v1</t>
        </is>
      </c>
      <c r="B164" s="45" t="inlineStr">
        <is>
          <t>If no (or not applicablagreements are in place, please provide details as to why.</t>
        </is>
      </c>
      <c r="C164" s="45" t="inlineStr">
        <is>
          <t>GV</t>
        </is>
      </c>
      <c r="D164" s="45" t="inlineStr">
        <is>
          <t>Outsourcing/ Resource Sharing/ Power of Attorney</t>
        </is>
      </c>
      <c r="E164" s="45" t="inlineStr">
        <is>
          <t>2- GV</t>
        </is>
      </c>
      <c r="F164" s="46">
        <f>'2- GV'!$AK$160</f>
        <v/>
      </c>
      <c r="G164" s="46">
        <f>IF(F164="INVALID","High",IF(F164="MISSING","Medium",IF(F164="CONTROLLER MISSING","Review",IF(F164="UNKNOWN","Technical review",""))))</f>
        <v/>
      </c>
      <c r="H164" s="45">
        <f>IF(F164="MISSING","An applicable or required answer is missing",IF(F164="INVALID","A value was entered although the dependency is not met",IF(F164="CONTROLLER MISSING","A controlling answer is missing, so applicability cannot yet be determined",IF(F164="UNKNOWN","The dependency could not be evaluated or a referenced datapoint could not be resolved",""))))</f>
        <v/>
      </c>
      <c r="I164" s="45">
        <f>IF(F164="MISSING","Enter a valid response in the linked field",IF(F164="INVALID","Clear the response or amend the controlling answer so that the dependency is met",IF(F164="CONTROLLER MISSING","Complete the controlling question first, then review this field",IF(F164="UNKNOWN","Review the Field Guide and dependency_string; contact the MFSA if clarification is required",""))))</f>
        <v/>
      </c>
      <c r="J164" s="45" t="inlineStr">
        <is>
          <t>UTACSP_GV_196 IN ("no", "n/a")</t>
        </is>
      </c>
      <c r="K164" s="46">
        <f>'2- GV'!$AL$160</f>
        <v/>
      </c>
      <c r="L164" s="47" t="inlineStr">
        <is>
          <t>Open field</t>
        </is>
      </c>
    </row>
    <row r="165">
      <c r="A165" s="44" t="inlineStr">
        <is>
          <t>UTACSP_GV_199_v1</t>
        </is>
      </c>
      <c r="B165" s="45" t="inlineStr">
        <is>
          <t>c) Does the CSP have service agreements with third parties who provide support services?</t>
        </is>
      </c>
      <c r="C165" s="45" t="inlineStr">
        <is>
          <t>GV</t>
        </is>
      </c>
      <c r="D165" s="45" t="inlineStr">
        <is>
          <t>Outsourcing/ Resource Sharing/ Power of Attorney</t>
        </is>
      </c>
      <c r="E165" s="45" t="inlineStr">
        <is>
          <t>2- GV</t>
        </is>
      </c>
      <c r="F165" s="46">
        <f>'2- GV'!$AK$161</f>
        <v/>
      </c>
      <c r="G165" s="46">
        <f>IF(F165="INVALID","High",IF(F165="MISSING","Medium",IF(F165="CONTROLLER MISSING","Review",IF(F165="UNKNOWN","Technical review",""))))</f>
        <v/>
      </c>
      <c r="H165" s="45">
        <f>IF(F165="MISSING","An applicable or required answer is missing",IF(F165="INVALID","A value was entered although the dependency is not met",IF(F165="CONTROLLER MISSING","A controlling answer is missing, so applicability cannot yet be determined",IF(F165="UNKNOWN","The dependency could not be evaluated or a referenced datapoint could not be resolved",""))))</f>
        <v/>
      </c>
      <c r="I165" s="45">
        <f>IF(F165="MISSING","Enter a valid response in the linked field",IF(F165="INVALID","Clear the response or amend the controlling answer so that the dependency is met",IF(F165="CONTROLLER MISSING","Complete the controlling question first, then review this field",IF(F165="UNKNOWN","Review the Field Guide and dependency_string; contact the MFSA if clarification is required",""))))</f>
        <v/>
      </c>
      <c r="J165" s="45" t="inlineStr"/>
      <c r="K165" s="46">
        <f>'2- GV'!$AL$161</f>
        <v/>
      </c>
      <c r="L165" s="47" t="inlineStr">
        <is>
          <t>Open field</t>
        </is>
      </c>
    </row>
    <row r="166">
      <c r="A166" s="44" t="inlineStr">
        <is>
          <t>UTACSP_GV_200_v1</t>
        </is>
      </c>
      <c r="B166" s="45" t="inlineStr">
        <is>
          <t>What support services are being provided by third parties?</t>
        </is>
      </c>
      <c r="C166" s="45" t="inlineStr">
        <is>
          <t>GV</t>
        </is>
      </c>
      <c r="D166" s="45" t="inlineStr">
        <is>
          <t>Outsourcing/ Resource Sharing/ Power of Attorney</t>
        </is>
      </c>
      <c r="E166" s="45" t="inlineStr">
        <is>
          <t>2- GV</t>
        </is>
      </c>
      <c r="F166" s="46">
        <f>'2- GV'!$AK$162</f>
        <v/>
      </c>
      <c r="G166" s="46">
        <f>IF(F166="INVALID","High",IF(F166="MISSING","Medium",IF(F166="CONTROLLER MISSING","Review",IF(F166="UNKNOWN","Technical review",""))))</f>
        <v/>
      </c>
      <c r="H166" s="45">
        <f>IF(F166="MISSING","An applicable or required answer is missing",IF(F166="INVALID","A value was entered although the dependency is not met",IF(F166="CONTROLLER MISSING","A controlling answer is missing, so applicability cannot yet be determined",IF(F166="UNKNOWN","The dependency could not be evaluated or a referenced datapoint could not be resolved",""))))</f>
        <v/>
      </c>
      <c r="I166" s="45">
        <f>IF(F166="MISSING","Enter a valid response in the linked field",IF(F166="INVALID","Clear the response or amend the controlling answer so that the dependency is met",IF(F166="CONTROLLER MISSING","Complete the controlling question first, then review this field",IF(F166="UNKNOWN","Review the Field Guide and dependency_string; contact the MFSA if clarification is required",""))))</f>
        <v/>
      </c>
      <c r="J166" s="45" t="inlineStr">
        <is>
          <t>UTACSP_GV_198 = "yes"</t>
        </is>
      </c>
      <c r="K166" s="46">
        <f>'2- GV'!$AL$162</f>
        <v/>
      </c>
      <c r="L166" s="47" t="inlineStr">
        <is>
          <t>Open field</t>
        </is>
      </c>
    </row>
    <row r="167">
      <c r="A167" s="44" t="inlineStr">
        <is>
          <t>UTACSP_GV_201_v1</t>
        </is>
      </c>
      <c r="B167" s="45" t="inlineStr">
        <is>
          <t>Does the service agreement include confidentiality clauses?</t>
        </is>
      </c>
      <c r="C167" s="45" t="inlineStr">
        <is>
          <t>GV</t>
        </is>
      </c>
      <c r="D167" s="45" t="inlineStr">
        <is>
          <t>Outsourcing/ Resource Sharing/ Power of Attorney</t>
        </is>
      </c>
      <c r="E167" s="45" t="inlineStr">
        <is>
          <t>2- GV</t>
        </is>
      </c>
      <c r="F167" s="46">
        <f>'2- GV'!$AK$163</f>
        <v/>
      </c>
      <c r="G167" s="46">
        <f>IF(F167="INVALID","High",IF(F167="MISSING","Medium",IF(F167="CONTROLLER MISSING","Review",IF(F167="UNKNOWN","Technical review",""))))</f>
        <v/>
      </c>
      <c r="H167" s="45">
        <f>IF(F167="MISSING","An applicable or required answer is missing",IF(F167="INVALID","A value was entered although the dependency is not met",IF(F167="CONTROLLER MISSING","A controlling answer is missing, so applicability cannot yet be determined",IF(F167="UNKNOWN","The dependency could not be evaluated or a referenced datapoint could not be resolved",""))))</f>
        <v/>
      </c>
      <c r="I167" s="45">
        <f>IF(F167="MISSING","Enter a valid response in the linked field",IF(F167="INVALID","Clear the response or amend the controlling answer so that the dependency is met",IF(F167="CONTROLLER MISSING","Complete the controlling question first, then review this field",IF(F167="UNKNOWN","Review the Field Guide and dependency_string; contact the MFSA if clarification is required",""))))</f>
        <v/>
      </c>
      <c r="J167" s="45" t="inlineStr">
        <is>
          <t>UTACSP_GV_198 = "yes"</t>
        </is>
      </c>
      <c r="K167" s="46">
        <f>'2- GV'!$AL$163</f>
        <v/>
      </c>
      <c r="L167" s="47" t="inlineStr">
        <is>
          <t>Open field</t>
        </is>
      </c>
    </row>
    <row r="168">
      <c r="A168" s="44" t="inlineStr">
        <is>
          <t>UTACSP_GV_202_v1</t>
        </is>
      </c>
      <c r="B168" s="45" t="inlineStr">
        <is>
          <t>How does the CSP assess third parties to whom adminstrative functions relating to CSP activities have been delegated. If 'Other' is selected, then please explain in the following question.</t>
        </is>
      </c>
      <c r="C168" s="45" t="inlineStr">
        <is>
          <t>GV</t>
        </is>
      </c>
      <c r="D168" s="45" t="inlineStr">
        <is>
          <t>Outsourcing/ Resource Sharing/ Power of Attorney</t>
        </is>
      </c>
      <c r="E168" s="45" t="inlineStr">
        <is>
          <t>2- GV</t>
        </is>
      </c>
      <c r="F168" s="46">
        <f>'2- GV'!$AK$164</f>
        <v/>
      </c>
      <c r="G168" s="46">
        <f>IF(F168="INVALID","High",IF(F168="MISSING","Medium",IF(F168="CONTROLLER MISSING","Review",IF(F168="UNKNOWN","Technical review",""))))</f>
        <v/>
      </c>
      <c r="H168" s="45">
        <f>IF(F168="MISSING","An applicable or required answer is missing",IF(F168="INVALID","A value was entered although the dependency is not met",IF(F168="CONTROLLER MISSING","A controlling answer is missing, so applicability cannot yet be determined",IF(F168="UNKNOWN","The dependency could not be evaluated or a referenced datapoint could not be resolved",""))))</f>
        <v/>
      </c>
      <c r="I168" s="45">
        <f>IF(F168="MISSING","Enter a valid response in the linked field",IF(F168="INVALID","Clear the response or amend the controlling answer so that the dependency is met",IF(F168="CONTROLLER MISSING","Complete the controlling question first, then review this field",IF(F168="UNKNOWN","Review the Field Guide and dependency_string; contact the MFSA if clarification is required",""))))</f>
        <v/>
      </c>
      <c r="J168" s="45" t="inlineStr"/>
      <c r="K168" s="46">
        <f>'2- GV'!$AL$164</f>
        <v/>
      </c>
      <c r="L168" s="47" t="inlineStr">
        <is>
          <t>Open field</t>
        </is>
      </c>
    </row>
    <row r="169">
      <c r="A169" s="44" t="inlineStr">
        <is>
          <t>UTACSP_GV_203_v1</t>
        </is>
      </c>
      <c r="B169" s="45" t="inlineStr">
        <is>
          <t>Please specify.</t>
        </is>
      </c>
      <c r="C169" s="45" t="inlineStr">
        <is>
          <t>GV</t>
        </is>
      </c>
      <c r="D169" s="45" t="inlineStr">
        <is>
          <t>Outsourcing/ Resource Sharing/ Power of Attorney</t>
        </is>
      </c>
      <c r="E169" s="45" t="inlineStr">
        <is>
          <t>2- GV</t>
        </is>
      </c>
      <c r="F169" s="46">
        <f>'2- GV'!$AK$165</f>
        <v/>
      </c>
      <c r="G169" s="46">
        <f>IF(F169="INVALID","High",IF(F169="MISSING","Medium",IF(F169="CONTROLLER MISSING","Review",IF(F169="UNKNOWN","Technical review",""))))</f>
        <v/>
      </c>
      <c r="H169" s="45">
        <f>IF(F169="MISSING","An applicable or required answer is missing",IF(F169="INVALID","A value was entered although the dependency is not met",IF(F169="CONTROLLER MISSING","A controlling answer is missing, so applicability cannot yet be determined",IF(F169="UNKNOWN","The dependency could not be evaluated or a referenced datapoint could not be resolved",""))))</f>
        <v/>
      </c>
      <c r="I169" s="45">
        <f>IF(F169="MISSING","Enter a valid response in the linked field",IF(F169="INVALID","Clear the response or amend the controlling answer so that the dependency is met",IF(F169="CONTROLLER MISSING","Complete the controlling question first, then review this field",IF(F169="UNKNOWN","Review the Field Guide and dependency_string; contact the MFSA if clarification is required",""))))</f>
        <v/>
      </c>
      <c r="J169" s="45" t="inlineStr">
        <is>
          <t>UTACSP_GV_201 = "other"</t>
        </is>
      </c>
      <c r="K169" s="46">
        <f>'2- GV'!$AL$165</f>
        <v/>
      </c>
      <c r="L169" s="47" t="inlineStr">
        <is>
          <t>Open field</t>
        </is>
      </c>
    </row>
    <row r="170">
      <c r="A170" s="44" t="inlineStr">
        <is>
          <t>UTACSP_GV_204_v1</t>
        </is>
      </c>
      <c r="B170" s="45" t="inlineStr">
        <is>
          <t>Does the CSP grant any Power of Attorney (POto third parties?</t>
        </is>
      </c>
      <c r="C170" s="45" t="inlineStr">
        <is>
          <t>GV</t>
        </is>
      </c>
      <c r="D170" s="45" t="inlineStr">
        <is>
          <t>Outsourcing/ Resource Sharing/ Power of Attorney</t>
        </is>
      </c>
      <c r="E170" s="45" t="inlineStr">
        <is>
          <t>2- GV</t>
        </is>
      </c>
      <c r="F170" s="46">
        <f>'2- GV'!$AK$166</f>
        <v/>
      </c>
      <c r="G170" s="46">
        <f>IF(F170="INVALID","High",IF(F170="MISSING","Medium",IF(F170="CONTROLLER MISSING","Review",IF(F170="UNKNOWN","Technical review",""))))</f>
        <v/>
      </c>
      <c r="H170" s="45">
        <f>IF(F170="MISSING","An applicable or required answer is missing",IF(F170="INVALID","A value was entered although the dependency is not met",IF(F170="CONTROLLER MISSING","A controlling answer is missing, so applicability cannot yet be determined",IF(F170="UNKNOWN","The dependency could not be evaluated or a referenced datapoint could not be resolved",""))))</f>
        <v/>
      </c>
      <c r="I170" s="45">
        <f>IF(F170="MISSING","Enter a valid response in the linked field",IF(F170="INVALID","Clear the response or amend the controlling answer so that the dependency is met",IF(F170="CONTROLLER MISSING","Complete the controlling question first, then review this field",IF(F170="UNKNOWN","Review the Field Guide and dependency_string; contact the MFSA if clarification is required",""))))</f>
        <v/>
      </c>
      <c r="J170" s="45" t="inlineStr"/>
      <c r="K170" s="46">
        <f>'2- GV'!$AL$166</f>
        <v/>
      </c>
      <c r="L170" s="47" t="inlineStr">
        <is>
          <t>Open field</t>
        </is>
      </c>
    </row>
    <row r="171">
      <c r="A171" s="44" t="inlineStr">
        <is>
          <t>UTACSP_GV_205_v1</t>
        </is>
      </c>
      <c r="B171" s="45" t="inlineStr">
        <is>
          <t>Is this a general or special POA?</t>
        </is>
      </c>
      <c r="C171" s="45" t="inlineStr">
        <is>
          <t>GV</t>
        </is>
      </c>
      <c r="D171" s="45" t="inlineStr">
        <is>
          <t>Outsourcing/ Resource Sharing/ Power of Attorney</t>
        </is>
      </c>
      <c r="E171" s="45" t="inlineStr">
        <is>
          <t>2- GV</t>
        </is>
      </c>
      <c r="F171" s="46">
        <f>'2- GV'!$AK$167</f>
        <v/>
      </c>
      <c r="G171" s="46">
        <f>IF(F171="INVALID","High",IF(F171="MISSING","Medium",IF(F171="CONTROLLER MISSING","Review",IF(F171="UNKNOWN","Technical review",""))))</f>
        <v/>
      </c>
      <c r="H171" s="45">
        <f>IF(F171="MISSING","An applicable or required answer is missing",IF(F171="INVALID","A value was entered although the dependency is not met",IF(F171="CONTROLLER MISSING","A controlling answer is missing, so applicability cannot yet be determined",IF(F171="UNKNOWN","The dependency could not be evaluated or a referenced datapoint could not be resolved",""))))</f>
        <v/>
      </c>
      <c r="I171" s="45">
        <f>IF(F171="MISSING","Enter a valid response in the linked field",IF(F171="INVALID","Clear the response or amend the controlling answer so that the dependency is met",IF(F171="CONTROLLER MISSING","Complete the controlling question first, then review this field",IF(F171="UNKNOWN","Review the Field Guide and dependency_string; contact the MFSA if clarification is required",""))))</f>
        <v/>
      </c>
      <c r="J171" s="45" t="inlineStr">
        <is>
          <t>UTACSP_GV_203 = "yes"</t>
        </is>
      </c>
      <c r="K171" s="46">
        <f>'2- GV'!$AL$167</f>
        <v/>
      </c>
      <c r="L171" s="47" t="inlineStr">
        <is>
          <t>Open field</t>
        </is>
      </c>
    </row>
    <row r="172">
      <c r="A172" s="44" t="inlineStr">
        <is>
          <t>UTACSP_GV_206_v1</t>
        </is>
      </c>
      <c r="B172" s="45" t="inlineStr">
        <is>
          <t>In case of Special Power of Attorney, kindly provide details of what the attorney is authorised to do in terms of the POA.</t>
        </is>
      </c>
      <c r="C172" s="45" t="inlineStr">
        <is>
          <t>GV</t>
        </is>
      </c>
      <c r="D172" s="45" t="inlineStr">
        <is>
          <t>Outsourcing/ Resource Sharing/ Power of Attorney</t>
        </is>
      </c>
      <c r="E172" s="45" t="inlineStr">
        <is>
          <t>2- GV</t>
        </is>
      </c>
      <c r="F172" s="46">
        <f>'2- GV'!$AK$168</f>
        <v/>
      </c>
      <c r="G172" s="46">
        <f>IF(F172="INVALID","High",IF(F172="MISSING","Medium",IF(F172="CONTROLLER MISSING","Review",IF(F172="UNKNOWN","Technical review",""))))</f>
        <v/>
      </c>
      <c r="H172" s="45">
        <f>IF(F172="MISSING","An applicable or required answer is missing",IF(F172="INVALID","A value was entered although the dependency is not met",IF(F172="CONTROLLER MISSING","A controlling answer is missing, so applicability cannot yet be determined",IF(F172="UNKNOWN","The dependency could not be evaluated or a referenced datapoint could not be resolved",""))))</f>
        <v/>
      </c>
      <c r="I172" s="45">
        <f>IF(F172="MISSING","Enter a valid response in the linked field",IF(F172="INVALID","Clear the response or amend the controlling answer so that the dependency is met",IF(F172="CONTROLLER MISSING","Complete the controlling question first, then review this field",IF(F172="UNKNOWN","Review the Field Guide and dependency_string; contact the MFSA if clarification is required",""))))</f>
        <v/>
      </c>
      <c r="J172" s="45" t="inlineStr">
        <is>
          <t>UTACSP_GV_204 = "special POA"</t>
        </is>
      </c>
      <c r="K172" s="46">
        <f>'2- GV'!$AL$168</f>
        <v/>
      </c>
      <c r="L172" s="47" t="inlineStr">
        <is>
          <t>Open field</t>
        </is>
      </c>
    </row>
    <row r="173">
      <c r="A173" s="44" t="inlineStr">
        <is>
          <t>UTACSP_GV_207_v1</t>
        </is>
      </c>
      <c r="B173" s="45" t="inlineStr">
        <is>
          <t>What measures are undertaken by the CSP to monitor the activities of the parties that hold a Power of Attorney? If 'other' is selected, then please specify in the next question.</t>
        </is>
      </c>
      <c r="C173" s="45" t="inlineStr">
        <is>
          <t>GV</t>
        </is>
      </c>
      <c r="D173" s="45" t="inlineStr">
        <is>
          <t>Outsourcing/ Resource Sharing/ Power of Attorney</t>
        </is>
      </c>
      <c r="E173" s="45" t="inlineStr">
        <is>
          <t>2- GV</t>
        </is>
      </c>
      <c r="F173" s="46">
        <f>'2- GV'!$AK$169</f>
        <v/>
      </c>
      <c r="G173" s="46">
        <f>IF(F173="INVALID","High",IF(F173="MISSING","Medium",IF(F173="CONTROLLER MISSING","Review",IF(F173="UNKNOWN","Technical review",""))))</f>
        <v/>
      </c>
      <c r="H173" s="45">
        <f>IF(F173="MISSING","An applicable or required answer is missing",IF(F173="INVALID","A value was entered although the dependency is not met",IF(F173="CONTROLLER MISSING","A controlling answer is missing, so applicability cannot yet be determined",IF(F173="UNKNOWN","The dependency could not be evaluated or a referenced datapoint could not be resolved",""))))</f>
        <v/>
      </c>
      <c r="I173" s="45">
        <f>IF(F173="MISSING","Enter a valid response in the linked field",IF(F173="INVALID","Clear the response or amend the controlling answer so that the dependency is met",IF(F173="CONTROLLER MISSING","Complete the controlling question first, then review this field",IF(F173="UNKNOWN","Review the Field Guide and dependency_string; contact the MFSA if clarification is required",""))))</f>
        <v/>
      </c>
      <c r="J173" s="45" t="inlineStr">
        <is>
          <t>UTACSP_GV_203 = "yes"</t>
        </is>
      </c>
      <c r="K173" s="46">
        <f>'2- GV'!$AL$169</f>
        <v/>
      </c>
      <c r="L173" s="47" t="inlineStr">
        <is>
          <t>Open field</t>
        </is>
      </c>
    </row>
    <row r="174">
      <c r="A174" s="44" t="inlineStr">
        <is>
          <t>UTACSP_GV_208_v1</t>
        </is>
      </c>
      <c r="B174" s="45" t="inlineStr">
        <is>
          <t>Specify Other</t>
        </is>
      </c>
      <c r="C174" s="45" t="inlineStr">
        <is>
          <t>GV</t>
        </is>
      </c>
      <c r="D174" s="45" t="inlineStr">
        <is>
          <t>Outsourcing/ Resource Sharing/ Power of Attorney</t>
        </is>
      </c>
      <c r="E174" s="45" t="inlineStr">
        <is>
          <t>2- GV</t>
        </is>
      </c>
      <c r="F174" s="46">
        <f>'2- GV'!$AK$170</f>
        <v/>
      </c>
      <c r="G174" s="46">
        <f>IF(F174="INVALID","High",IF(F174="MISSING","Medium",IF(F174="CONTROLLER MISSING","Review",IF(F174="UNKNOWN","Technical review",""))))</f>
        <v/>
      </c>
      <c r="H174" s="45">
        <f>IF(F174="MISSING","An applicable or required answer is missing",IF(F174="INVALID","A value was entered although the dependency is not met",IF(F174="CONTROLLER MISSING","A controlling answer is missing, so applicability cannot yet be determined",IF(F174="UNKNOWN","The dependency could not be evaluated or a referenced datapoint could not be resolved",""))))</f>
        <v/>
      </c>
      <c r="I174" s="45">
        <f>IF(F174="MISSING","Enter a valid response in the linked field",IF(F174="INVALID","Clear the response or amend the controlling answer so that the dependency is met",IF(F174="CONTROLLER MISSING","Complete the controlling question first, then review this field",IF(F174="UNKNOWN","Review the Field Guide and dependency_string; contact the MFSA if clarification is required",""))))</f>
        <v/>
      </c>
      <c r="J174" s="45" t="inlineStr">
        <is>
          <t>UTACSP_GV_206 = "other"</t>
        </is>
      </c>
      <c r="K174" s="46">
        <f>'2- GV'!$AL$170</f>
        <v/>
      </c>
      <c r="L174" s="47" t="inlineStr">
        <is>
          <t>Open field</t>
        </is>
      </c>
    </row>
    <row r="175">
      <c r="A175" s="44" t="inlineStr">
        <is>
          <t>UTACSP_GV_209_v1</t>
        </is>
      </c>
      <c r="B175" s="45" t="inlineStr">
        <is>
          <t>e)  In case where the CSP is reviewing the documentation, is this being done after each transaction or periodically?</t>
        </is>
      </c>
      <c r="C175" s="45" t="inlineStr">
        <is>
          <t>GV</t>
        </is>
      </c>
      <c r="D175" s="45" t="inlineStr">
        <is>
          <t>Outsourcing/ Resource Sharing/ Power of Attorney</t>
        </is>
      </c>
      <c r="E175" s="45" t="inlineStr">
        <is>
          <t>2- GV</t>
        </is>
      </c>
      <c r="F175" s="46">
        <f>'2- GV'!$AK$171</f>
        <v/>
      </c>
      <c r="G175" s="46">
        <f>IF(F175="INVALID","High",IF(F175="MISSING","Medium",IF(F175="CONTROLLER MISSING","Review",IF(F175="UNKNOWN","Technical review",""))))</f>
        <v/>
      </c>
      <c r="H175" s="45">
        <f>IF(F175="MISSING","An applicable or required answer is missing",IF(F175="INVALID","A value was entered although the dependency is not met",IF(F175="CONTROLLER MISSING","A controlling answer is missing, so applicability cannot yet be determined",IF(F175="UNKNOWN","The dependency could not be evaluated or a referenced datapoint could not be resolved",""))))</f>
        <v/>
      </c>
      <c r="I175" s="45">
        <f>IF(F175="MISSING","Enter a valid response in the linked field",IF(F175="INVALID","Clear the response or amend the controlling answer so that the dependency is met",IF(F175="CONTROLLER MISSING","Complete the controlling question first, then review this field",IF(F175="UNKNOWN","Review the Field Guide and dependency_string; contact the MFSA if clarification is required",""))))</f>
        <v/>
      </c>
      <c r="J175" s="45" t="inlineStr">
        <is>
          <t>UTACSP_GV_206 IN ("Review of Documentation", "All of the Above", "Other")</t>
        </is>
      </c>
      <c r="K175" s="46">
        <f>'2- GV'!$AL$171</f>
        <v/>
      </c>
      <c r="L175" s="47" t="inlineStr">
        <is>
          <t>Open field</t>
        </is>
      </c>
    </row>
    <row r="176">
      <c r="A176" s="44" t="inlineStr">
        <is>
          <t>UTACSP_GV_210_v1</t>
        </is>
      </c>
      <c r="B176" s="45" t="inlineStr">
        <is>
          <t>In the case where the review is done periodically, how often is this being done?</t>
        </is>
      </c>
      <c r="C176" s="45" t="inlineStr">
        <is>
          <t>GV</t>
        </is>
      </c>
      <c r="D176" s="45" t="inlineStr">
        <is>
          <t>Outsourcing/ Resource Sharing/ Power of Attorney</t>
        </is>
      </c>
      <c r="E176" s="45" t="inlineStr">
        <is>
          <t>2- GV</t>
        </is>
      </c>
      <c r="F176" s="46">
        <f>'2- GV'!$AK$172</f>
        <v/>
      </c>
      <c r="G176" s="46">
        <f>IF(F176="INVALID","High",IF(F176="MISSING","Medium",IF(F176="CONTROLLER MISSING","Review",IF(F176="UNKNOWN","Technical review",""))))</f>
        <v/>
      </c>
      <c r="H176" s="45">
        <f>IF(F176="MISSING","An applicable or required answer is missing",IF(F176="INVALID","A value was entered although the dependency is not met",IF(F176="CONTROLLER MISSING","A controlling answer is missing, so applicability cannot yet be determined",IF(F176="UNKNOWN","The dependency could not be evaluated or a referenced datapoint could not be resolved",""))))</f>
        <v/>
      </c>
      <c r="I176" s="45">
        <f>IF(F176="MISSING","Enter a valid response in the linked field",IF(F176="INVALID","Clear the response or amend the controlling answer so that the dependency is met",IF(F176="CONTROLLER MISSING","Complete the controlling question first, then review this field",IF(F176="UNKNOWN","Review the Field Guide and dependency_string; contact the MFSA if clarification is required",""))))</f>
        <v/>
      </c>
      <c r="J176" s="45" t="inlineStr">
        <is>
          <t>UTACSP_GV_208 IN ("Periodically")</t>
        </is>
      </c>
      <c r="K176" s="46">
        <f>'2- GV'!$AL$172</f>
        <v/>
      </c>
      <c r="L176" s="47" t="inlineStr">
        <is>
          <t>Open field</t>
        </is>
      </c>
    </row>
    <row r="177">
      <c r="A177" s="44" t="inlineStr">
        <is>
          <t>UTACSP_GV_211_v1</t>
        </is>
      </c>
      <c r="B177" s="45" t="inlineStr">
        <is>
          <t>a)  Does the CSP carry out the necessary due diligence checks before accepting business?</t>
        </is>
      </c>
      <c r="C177" s="45" t="inlineStr">
        <is>
          <t>GV</t>
        </is>
      </c>
      <c r="D177" s="45" t="inlineStr">
        <is>
          <t>Establishment of Business Relationship - Company Formation</t>
        </is>
      </c>
      <c r="E177" s="45" t="inlineStr">
        <is>
          <t>2- GV</t>
        </is>
      </c>
      <c r="F177" s="46">
        <f>'2- GV'!$AK$174</f>
        <v/>
      </c>
      <c r="G177" s="46">
        <f>IF(F177="INVALID","High",IF(F177="MISSING","Medium",IF(F177="CONTROLLER MISSING","Review",IF(F177="UNKNOWN","Technical review",""))))</f>
        <v/>
      </c>
      <c r="H177" s="45">
        <f>IF(F177="MISSING","An applicable or required answer is missing",IF(F177="INVALID","A value was entered although the dependency is not met",IF(F177="CONTROLLER MISSING","A controlling answer is missing, so applicability cannot yet be determined",IF(F177="UNKNOWN","The dependency could not be evaluated or a referenced datapoint could not be resolved",""))))</f>
        <v/>
      </c>
      <c r="I177" s="45">
        <f>IF(F177="MISSING","Enter a valid response in the linked field",IF(F177="INVALID","Clear the response or amend the controlling answer so that the dependency is met",IF(F177="CONTROLLER MISSING","Complete the controlling question first, then review this field",IF(F177="UNKNOWN","Review the Field Guide and dependency_string; contact the MFSA if clarification is required",""))))</f>
        <v/>
      </c>
      <c r="J177" s="45" t="inlineStr"/>
      <c r="K177" s="46">
        <f>'2- GV'!$AL$174</f>
        <v/>
      </c>
      <c r="L177" s="47" t="inlineStr">
        <is>
          <t>Open field</t>
        </is>
      </c>
    </row>
    <row r="178">
      <c r="A178" s="44" t="inlineStr">
        <is>
          <t>UTACSP_GV_212_v1</t>
        </is>
      </c>
      <c r="B178" s="45" t="inlineStr">
        <is>
          <t>a) What measures are taken prior to onboarding to determine whether the arrangement is being established for a lawful purpose?</t>
        </is>
      </c>
      <c r="C178" s="45" t="inlineStr">
        <is>
          <t>GV</t>
        </is>
      </c>
      <c r="D178" s="45" t="inlineStr">
        <is>
          <t>Establishment of Business Relationship - Company Formation</t>
        </is>
      </c>
      <c r="E178" s="45" t="inlineStr">
        <is>
          <t>2- GV</t>
        </is>
      </c>
      <c r="F178" s="46">
        <f>'2- GV'!$AK$175</f>
        <v/>
      </c>
      <c r="G178" s="46">
        <f>IF(F178="INVALID","High",IF(F178="MISSING","Medium",IF(F178="CONTROLLER MISSING","Review",IF(F178="UNKNOWN","Technical review",""))))</f>
        <v/>
      </c>
      <c r="H178" s="45">
        <f>IF(F178="MISSING","An applicable or required answer is missing",IF(F178="INVALID","A value was entered although the dependency is not met",IF(F178="CONTROLLER MISSING","A controlling answer is missing, so applicability cannot yet be determined",IF(F178="UNKNOWN","The dependency could not be evaluated or a referenced datapoint could not be resolved",""))))</f>
        <v/>
      </c>
      <c r="I178" s="45">
        <f>IF(F178="MISSING","Enter a valid response in the linked field",IF(F178="INVALID","Clear the response or amend the controlling answer so that the dependency is met",IF(F178="CONTROLLER MISSING","Complete the controlling question first, then review this field",IF(F178="UNKNOWN","Review the Field Guide and dependency_string; contact the MFSA if clarification is required",""))))</f>
        <v/>
      </c>
      <c r="J178" s="45" t="inlineStr"/>
      <c r="K178" s="46">
        <f>'2- GV'!$AL$175</f>
        <v/>
      </c>
      <c r="L178" s="47" t="inlineStr">
        <is>
          <t>Open field</t>
        </is>
      </c>
    </row>
    <row r="179">
      <c r="A179" s="44" t="inlineStr">
        <is>
          <t>UTACSP_GV_213_v1</t>
        </is>
      </c>
      <c r="B179" s="45" t="inlineStr">
        <is>
          <t>a)  Does the CSP have procedures in place as required by Rule R4-2.2 of the CSP Rulebook?</t>
        </is>
      </c>
      <c r="C179" s="45" t="inlineStr">
        <is>
          <t>GV</t>
        </is>
      </c>
      <c r="D179" s="45" t="inlineStr">
        <is>
          <t>Establishment of Business Relationship - Company Formation</t>
        </is>
      </c>
      <c r="E179" s="45" t="inlineStr">
        <is>
          <t>2- GV</t>
        </is>
      </c>
      <c r="F179" s="46">
        <f>'2- GV'!$AK$176</f>
        <v/>
      </c>
      <c r="G179" s="46">
        <f>IF(F179="INVALID","High",IF(F179="MISSING","Medium",IF(F179="CONTROLLER MISSING","Review",IF(F179="UNKNOWN","Technical review",""))))</f>
        <v/>
      </c>
      <c r="H179" s="45">
        <f>IF(F179="MISSING","An applicable or required answer is missing",IF(F179="INVALID","A value was entered although the dependency is not met",IF(F179="CONTROLLER MISSING","A controlling answer is missing, so applicability cannot yet be determined",IF(F179="UNKNOWN","The dependency could not be evaluated or a referenced datapoint could not be resolved",""))))</f>
        <v/>
      </c>
      <c r="I179" s="45">
        <f>IF(F179="MISSING","Enter a valid response in the linked field",IF(F179="INVALID","Clear the response or amend the controlling answer so that the dependency is met",IF(F179="CONTROLLER MISSING","Complete the controlling question first, then review this field",IF(F179="UNKNOWN","Review the Field Guide and dependency_string; contact the MFSA if clarification is required",""))))</f>
        <v/>
      </c>
      <c r="J179" s="45" t="inlineStr"/>
      <c r="K179" s="46">
        <f>'2- GV'!$AL$176</f>
        <v/>
      </c>
      <c r="L179" s="47" t="inlineStr">
        <is>
          <t>Open field</t>
        </is>
      </c>
    </row>
    <row r="180">
      <c r="A180" s="44" t="inlineStr">
        <is>
          <t>UTACSP_GV_214_v1</t>
        </is>
      </c>
      <c r="B180" s="45" t="inlineStr">
        <is>
          <t>a)  Does the CSP assess the level of risk which the formation of company would present to the reputation of Malta?</t>
        </is>
      </c>
      <c r="C180" s="45" t="inlineStr">
        <is>
          <t>GV</t>
        </is>
      </c>
      <c r="D180" s="45" t="inlineStr">
        <is>
          <t>Establishment of Business Relationship - Company Formation</t>
        </is>
      </c>
      <c r="E180" s="45" t="inlineStr">
        <is>
          <t>2- GV</t>
        </is>
      </c>
      <c r="F180" s="46">
        <f>'2- GV'!$AK$177</f>
        <v/>
      </c>
      <c r="G180" s="46">
        <f>IF(F180="INVALID","High",IF(F180="MISSING","Medium",IF(F180="CONTROLLER MISSING","Review",IF(F180="UNKNOWN","Technical review",""))))</f>
        <v/>
      </c>
      <c r="H180" s="45">
        <f>IF(F180="MISSING","An applicable or required answer is missing",IF(F180="INVALID","A value was entered although the dependency is not met",IF(F180="CONTROLLER MISSING","A controlling answer is missing, so applicability cannot yet be determined",IF(F180="UNKNOWN","The dependency could not be evaluated or a referenced datapoint could not be resolved",""))))</f>
        <v/>
      </c>
      <c r="I180" s="45">
        <f>IF(F180="MISSING","Enter a valid response in the linked field",IF(F180="INVALID","Clear the response or amend the controlling answer so that the dependency is met",IF(F180="CONTROLLER MISSING","Complete the controlling question first, then review this field",IF(F180="UNKNOWN","Review the Field Guide and dependency_string; contact the MFSA if clarification is required",""))))</f>
        <v/>
      </c>
      <c r="J180" s="45" t="inlineStr"/>
      <c r="K180" s="46">
        <f>'2- GV'!$AL$177</f>
        <v/>
      </c>
      <c r="L180" s="47" t="inlineStr">
        <is>
          <t>Open field</t>
        </is>
      </c>
    </row>
    <row r="181">
      <c r="A181" s="44" t="inlineStr">
        <is>
          <t>UTACSP_GV_215_v1</t>
        </is>
      </c>
      <c r="B181" s="45" t="inlineStr">
        <is>
          <t>d) Does the CSP enter into written agreements with all clients specifying the requisites set out in R3-11.7 of the CSP Rulebook ?</t>
        </is>
      </c>
      <c r="C181" s="45" t="inlineStr">
        <is>
          <t>GV</t>
        </is>
      </c>
      <c r="D181" s="45" t="inlineStr">
        <is>
          <t>Establishment of Business Relationship - Client Agreements</t>
        </is>
      </c>
      <c r="E181" s="45" t="inlineStr">
        <is>
          <t>2- GV</t>
        </is>
      </c>
      <c r="F181" s="46">
        <f>'2- GV'!$AK$179</f>
        <v/>
      </c>
      <c r="G181" s="46">
        <f>IF(F181="INVALID","High",IF(F181="MISSING","Medium",IF(F181="CONTROLLER MISSING","Review",IF(F181="UNKNOWN","Technical review",""))))</f>
        <v/>
      </c>
      <c r="H181" s="45">
        <f>IF(F181="MISSING","An applicable or required answer is missing",IF(F181="INVALID","A value was entered although the dependency is not met",IF(F181="CONTROLLER MISSING","A controlling answer is missing, so applicability cannot yet be determined",IF(F181="UNKNOWN","The dependency could not be evaluated or a referenced datapoint could not be resolved",""))))</f>
        <v/>
      </c>
      <c r="I181" s="45">
        <f>IF(F181="MISSING","Enter a valid response in the linked field",IF(F181="INVALID","Clear the response or amend the controlling answer so that the dependency is met",IF(F181="CONTROLLER MISSING","Complete the controlling question first, then review this field",IF(F181="UNKNOWN","Review the Field Guide and dependency_string; contact the MFSA if clarification is required",""))))</f>
        <v/>
      </c>
      <c r="J181" s="45" t="inlineStr"/>
      <c r="K181" s="46">
        <f>'2- GV'!$AL$179</f>
        <v/>
      </c>
      <c r="L181" s="47" t="inlineStr">
        <is>
          <t>Open field</t>
        </is>
      </c>
    </row>
    <row r="182">
      <c r="A182" s="44" t="inlineStr">
        <is>
          <t>UTACSP_GV_216_v1</t>
        </is>
      </c>
      <c r="B182" s="45" t="inlineStr">
        <is>
          <t>By whom are the client agreements signed?</t>
        </is>
      </c>
      <c r="C182" s="45" t="inlineStr">
        <is>
          <t>GV</t>
        </is>
      </c>
      <c r="D182" s="45" t="inlineStr">
        <is>
          <t>Establishment of Business Relationship - Client Agreements</t>
        </is>
      </c>
      <c r="E182" s="45" t="inlineStr">
        <is>
          <t>2- GV</t>
        </is>
      </c>
      <c r="F182" s="46">
        <f>'2- GV'!$AK$180</f>
        <v/>
      </c>
      <c r="G182" s="46">
        <f>IF(F182="INVALID","High",IF(F182="MISSING","Medium",IF(F182="CONTROLLER MISSING","Review",IF(F182="UNKNOWN","Technical review",""))))</f>
        <v/>
      </c>
      <c r="H182" s="45">
        <f>IF(F182="MISSING","An applicable or required answer is missing",IF(F182="INVALID","A value was entered although the dependency is not met",IF(F182="CONTROLLER MISSING","A controlling answer is missing, so applicability cannot yet be determined",IF(F182="UNKNOWN","The dependency could not be evaluated or a referenced datapoint could not be resolved",""))))</f>
        <v/>
      </c>
      <c r="I182" s="45">
        <f>IF(F182="MISSING","Enter a valid response in the linked field",IF(F182="INVALID","Clear the response or amend the controlling answer so that the dependency is met",IF(F182="CONTROLLER MISSING","Complete the controlling question first, then review this field",IF(F182="UNKNOWN","Review the Field Guide and dependency_string; contact the MFSA if clarification is required",""))))</f>
        <v/>
      </c>
      <c r="J182" s="45" t="inlineStr"/>
      <c r="K182" s="46">
        <f>'2- GV'!$AL$180</f>
        <v/>
      </c>
      <c r="L182" s="47" t="inlineStr">
        <is>
          <t>Open field</t>
        </is>
      </c>
    </row>
    <row r="183">
      <c r="A183" s="44" t="inlineStr">
        <is>
          <t>UTACSP_GV_217_v1</t>
        </is>
      </c>
      <c r="B183" s="45" t="inlineStr">
        <is>
          <t>c)What measures has the CSP adopted to ensure that the security, integrity and confidentiality of information are preserved?  If 'other' is selected please specify in the next question.</t>
        </is>
      </c>
      <c r="C183" s="45" t="inlineStr">
        <is>
          <t>GV</t>
        </is>
      </c>
      <c r="D183" s="45" t="inlineStr">
        <is>
          <t>Recordkeeping</t>
        </is>
      </c>
      <c r="E183" s="45" t="inlineStr">
        <is>
          <t>2- GV</t>
        </is>
      </c>
      <c r="F183" s="46">
        <f>'2- GV'!$AK$182</f>
        <v/>
      </c>
      <c r="G183" s="46">
        <f>IF(F183="INVALID","High",IF(F183="MISSING","Medium",IF(F183="CONTROLLER MISSING","Review",IF(F183="UNKNOWN","Technical review",""))))</f>
        <v/>
      </c>
      <c r="H183" s="45">
        <f>IF(F183="MISSING","An applicable or required answer is missing",IF(F183="INVALID","A value was entered although the dependency is not met",IF(F183="CONTROLLER MISSING","A controlling answer is missing, so applicability cannot yet be determined",IF(F183="UNKNOWN","The dependency could not be evaluated or a referenced datapoint could not be resolved",""))))</f>
        <v/>
      </c>
      <c r="I183" s="45">
        <f>IF(F183="MISSING","Enter a valid response in the linked field",IF(F183="INVALID","Clear the response or amend the controlling answer so that the dependency is met",IF(F183="CONTROLLER MISSING","Complete the controlling question first, then review this field",IF(F183="UNKNOWN","Review the Field Guide and dependency_string; contact the MFSA if clarification is required",""))))</f>
        <v/>
      </c>
      <c r="J183" s="45" t="inlineStr"/>
      <c r="K183" s="46">
        <f>'2- GV'!$AL$182</f>
        <v/>
      </c>
      <c r="L183" s="47" t="inlineStr">
        <is>
          <t>Open field</t>
        </is>
      </c>
    </row>
    <row r="184">
      <c r="A184" s="44" t="inlineStr">
        <is>
          <t>UTACSP_GV_218_v1</t>
        </is>
      </c>
      <c r="B184" s="45" t="inlineStr">
        <is>
          <t>Please specify</t>
        </is>
      </c>
      <c r="C184" s="45" t="inlineStr">
        <is>
          <t>GV</t>
        </is>
      </c>
      <c r="D184" s="45" t="inlineStr">
        <is>
          <t>Recordkeeping</t>
        </is>
      </c>
      <c r="E184" s="45" t="inlineStr">
        <is>
          <t>2- GV</t>
        </is>
      </c>
      <c r="F184" s="46">
        <f>'2- GV'!$AK$183</f>
        <v/>
      </c>
      <c r="G184" s="46">
        <f>IF(F184="INVALID","High",IF(F184="MISSING","Medium",IF(F184="CONTROLLER MISSING","Review",IF(F184="UNKNOWN","Technical review",""))))</f>
        <v/>
      </c>
      <c r="H184" s="45">
        <f>IF(F184="MISSING","An applicable or required answer is missing",IF(F184="INVALID","A value was entered although the dependency is not met",IF(F184="CONTROLLER MISSING","A controlling answer is missing, so applicability cannot yet be determined",IF(F184="UNKNOWN","The dependency could not be evaluated or a referenced datapoint could not be resolved",""))))</f>
        <v/>
      </c>
      <c r="I184" s="45">
        <f>IF(F184="MISSING","Enter a valid response in the linked field",IF(F184="INVALID","Clear the response or amend the controlling answer so that the dependency is met",IF(F184="CONTROLLER MISSING","Complete the controlling question first, then review this field",IF(F184="UNKNOWN","Review the Field Guide and dependency_string; contact the MFSA if clarification is required",""))))</f>
        <v/>
      </c>
      <c r="J184" s="45" t="inlineStr">
        <is>
          <t>UTACSP_GV_216 = "other"</t>
        </is>
      </c>
      <c r="K184" s="46">
        <f>'2- GV'!$AL$183</f>
        <v/>
      </c>
      <c r="L184" s="47" t="inlineStr">
        <is>
          <t>Open field</t>
        </is>
      </c>
    </row>
    <row r="185">
      <c r="A185" s="44" t="inlineStr">
        <is>
          <t>UTACSP_GV_219_v1</t>
        </is>
      </c>
      <c r="B185" s="45" t="inlineStr">
        <is>
          <t>Does the CSP maintain records to enable the MFSA to monitor compliance with applicable record keeping requirements?</t>
        </is>
      </c>
      <c r="C185" s="45" t="inlineStr">
        <is>
          <t>GV</t>
        </is>
      </c>
      <c r="D185" s="45" t="inlineStr">
        <is>
          <t>Recordkeeping</t>
        </is>
      </c>
      <c r="E185" s="45" t="inlineStr">
        <is>
          <t>2- GV</t>
        </is>
      </c>
      <c r="F185" s="46">
        <f>'2- GV'!$AK$184</f>
        <v/>
      </c>
      <c r="G185" s="46">
        <f>IF(F185="INVALID","High",IF(F185="MISSING","Medium",IF(F185="CONTROLLER MISSING","Review",IF(F185="UNKNOWN","Technical review",""))))</f>
        <v/>
      </c>
      <c r="H185" s="45">
        <f>IF(F185="MISSING","An applicable or required answer is missing",IF(F185="INVALID","A value was entered although the dependency is not met",IF(F185="CONTROLLER MISSING","A controlling answer is missing, so applicability cannot yet be determined",IF(F185="UNKNOWN","The dependency could not be evaluated or a referenced datapoint could not be resolved",""))))</f>
        <v/>
      </c>
      <c r="I185" s="45">
        <f>IF(F185="MISSING","Enter a valid response in the linked field",IF(F185="INVALID","Clear the response or amend the controlling answer so that the dependency is met",IF(F185="CONTROLLER MISSING","Complete the controlling question first, then review this field",IF(F185="UNKNOWN","Review the Field Guide and dependency_string; contact the MFSA if clarification is required",""))))</f>
        <v/>
      </c>
      <c r="J185" s="45" t="inlineStr"/>
      <c r="K185" s="46">
        <f>'2- GV'!$AL$184</f>
        <v/>
      </c>
      <c r="L185" s="47" t="inlineStr">
        <is>
          <t>Open field</t>
        </is>
      </c>
    </row>
    <row r="186">
      <c r="A186" s="44" t="inlineStr">
        <is>
          <t>UTACSP_GV_220_v1</t>
        </is>
      </c>
      <c r="B186" s="45" t="inlineStr">
        <is>
          <t>Are the records of the CSP retained in a centralised location?</t>
        </is>
      </c>
      <c r="C186" s="45" t="inlineStr">
        <is>
          <t>GV</t>
        </is>
      </c>
      <c r="D186" s="45" t="inlineStr">
        <is>
          <t>Recordkeeping</t>
        </is>
      </c>
      <c r="E186" s="45" t="inlineStr">
        <is>
          <t>2- GV</t>
        </is>
      </c>
      <c r="F186" s="46">
        <f>'2- GV'!$AK$185</f>
        <v/>
      </c>
      <c r="G186" s="46">
        <f>IF(F186="INVALID","High",IF(F186="MISSING","Medium",IF(F186="CONTROLLER MISSING","Review",IF(F186="UNKNOWN","Technical review",""))))</f>
        <v/>
      </c>
      <c r="H186" s="45">
        <f>IF(F186="MISSING","An applicable or required answer is missing",IF(F186="INVALID","A value was entered although the dependency is not met",IF(F186="CONTROLLER MISSING","A controlling answer is missing, so applicability cannot yet be determined",IF(F186="UNKNOWN","The dependency could not be evaluated or a referenced datapoint could not be resolved",""))))</f>
        <v/>
      </c>
      <c r="I186" s="45">
        <f>IF(F186="MISSING","Enter a valid response in the linked field",IF(F186="INVALID","Clear the response or amend the controlling answer so that the dependency is met",IF(F186="CONTROLLER MISSING","Complete the controlling question first, then review this field",IF(F186="UNKNOWN","Review the Field Guide and dependency_string; contact the MFSA if clarification is required",""))))</f>
        <v/>
      </c>
      <c r="J186" s="45" t="inlineStr"/>
      <c r="K186" s="46">
        <f>'2- GV'!$AL$185</f>
        <v/>
      </c>
      <c r="L186" s="47" t="inlineStr">
        <is>
          <t>Open field</t>
        </is>
      </c>
    </row>
    <row r="187">
      <c r="A187" s="44" t="inlineStr">
        <is>
          <t>UTACSP_GV_221_v1</t>
        </is>
      </c>
      <c r="B187" s="45" t="inlineStr">
        <is>
          <t>Indicate the jurisdiction of the location of the servers.</t>
        </is>
      </c>
      <c r="C187" s="45" t="inlineStr">
        <is>
          <t>GV</t>
        </is>
      </c>
      <c r="D187" s="45" t="inlineStr">
        <is>
          <t>Recordkeeping</t>
        </is>
      </c>
      <c r="E187" s="45" t="inlineStr">
        <is>
          <t>2- GV</t>
        </is>
      </c>
      <c r="F187" s="46">
        <f>'2- GV'!$AK$186</f>
        <v/>
      </c>
      <c r="G187" s="46">
        <f>IF(F187="INVALID","High",IF(F187="MISSING","Medium",IF(F187="CONTROLLER MISSING","Review",IF(F187="UNKNOWN","Technical review",""))))</f>
        <v/>
      </c>
      <c r="H187" s="45">
        <f>IF(F187="MISSING","An applicable or required answer is missing",IF(F187="INVALID","A value was entered although the dependency is not met",IF(F187="CONTROLLER MISSING","A controlling answer is missing, so applicability cannot yet be determined",IF(F187="UNKNOWN","The dependency could not be evaluated or a referenced datapoint could not be resolved",""))))</f>
        <v/>
      </c>
      <c r="I187" s="45">
        <f>IF(F187="MISSING","Enter a valid response in the linked field",IF(F187="INVALID","Clear the response or amend the controlling answer so that the dependency is met",IF(F187="CONTROLLER MISSING","Complete the controlling question first, then review this field",IF(F187="UNKNOWN","Review the Field Guide and dependency_string; contact the MFSA if clarification is required",""))))</f>
        <v/>
      </c>
      <c r="J187" s="45" t="inlineStr"/>
      <c r="K187" s="46">
        <f>'2- GV'!$AL$186</f>
        <v/>
      </c>
      <c r="L187" s="47" t="inlineStr">
        <is>
          <t>Open field</t>
        </is>
      </c>
    </row>
    <row r="188">
      <c r="A188" s="44" t="inlineStr">
        <is>
          <t>UTACSP_GV_222_v1</t>
        </is>
      </c>
      <c r="B188" s="45" t="inlineStr">
        <is>
          <t>Do they cover the minimum requisites set out in the CSP Rulebook in relation to the medium used to store information?</t>
        </is>
      </c>
      <c r="C188" s="45" t="inlineStr">
        <is>
          <t>GV</t>
        </is>
      </c>
      <c r="D188" s="45" t="inlineStr">
        <is>
          <t>Recordkeeping</t>
        </is>
      </c>
      <c r="E188" s="45" t="inlineStr">
        <is>
          <t>2- GV</t>
        </is>
      </c>
      <c r="F188" s="46">
        <f>'2- GV'!$AK$187</f>
        <v/>
      </c>
      <c r="G188" s="46">
        <f>IF(F188="INVALID","High",IF(F188="MISSING","Medium",IF(F188="CONTROLLER MISSING","Review",IF(F188="UNKNOWN","Technical review",""))))</f>
        <v/>
      </c>
      <c r="H188" s="45">
        <f>IF(F188="MISSING","An applicable or required answer is missing",IF(F188="INVALID","A value was entered although the dependency is not met",IF(F188="CONTROLLER MISSING","A controlling answer is missing, so applicability cannot yet be determined",IF(F188="UNKNOWN","The dependency could not be evaluated or a referenced datapoint could not be resolved",""))))</f>
        <v/>
      </c>
      <c r="I188" s="45">
        <f>IF(F188="MISSING","Enter a valid response in the linked field",IF(F188="INVALID","Clear the response or amend the controlling answer so that the dependency is met",IF(F188="CONTROLLER MISSING","Complete the controlling question first, then review this field",IF(F188="UNKNOWN","Review the Field Guide and dependency_string; contact the MFSA if clarification is required",""))))</f>
        <v/>
      </c>
      <c r="J188" s="45" t="inlineStr"/>
      <c r="K188" s="46">
        <f>'2- GV'!$AL$187</f>
        <v/>
      </c>
      <c r="L188" s="47" t="inlineStr">
        <is>
          <t>Open field</t>
        </is>
      </c>
    </row>
    <row r="189">
      <c r="A189" s="44" t="inlineStr">
        <is>
          <t>UTACSP_GV_223_v1</t>
        </is>
      </c>
      <c r="B189" s="45" t="inlineStr">
        <is>
          <t>Are documents retained in hard copy or soft copy format or both?</t>
        </is>
      </c>
      <c r="C189" s="45" t="inlineStr">
        <is>
          <t>GV</t>
        </is>
      </c>
      <c r="D189" s="45" t="inlineStr">
        <is>
          <t>Recordkeeping</t>
        </is>
      </c>
      <c r="E189" s="45" t="inlineStr">
        <is>
          <t>2- GV</t>
        </is>
      </c>
      <c r="F189" s="46">
        <f>'2- GV'!$AK$188</f>
        <v/>
      </c>
      <c r="G189" s="46">
        <f>IF(F189="INVALID","High",IF(F189="MISSING","Medium",IF(F189="CONTROLLER MISSING","Review",IF(F189="UNKNOWN","Technical review",""))))</f>
        <v/>
      </c>
      <c r="H189" s="45">
        <f>IF(F189="MISSING","An applicable or required answer is missing",IF(F189="INVALID","A value was entered although the dependency is not met",IF(F189="CONTROLLER MISSING","A controlling answer is missing, so applicability cannot yet be determined",IF(F189="UNKNOWN","The dependency could not be evaluated or a referenced datapoint could not be resolved",""))))</f>
        <v/>
      </c>
      <c r="I189" s="45">
        <f>IF(F189="MISSING","Enter a valid response in the linked field",IF(F189="INVALID","Clear the response or amend the controlling answer so that the dependency is met",IF(F189="CONTROLLER MISSING","Complete the controlling question first, then review this field",IF(F189="UNKNOWN","Review the Field Guide and dependency_string; contact the MFSA if clarification is required",""))))</f>
        <v/>
      </c>
      <c r="J189" s="45" t="inlineStr"/>
      <c r="K189" s="46">
        <f>'2- GV'!$AL$188</f>
        <v/>
      </c>
      <c r="L189" s="47" t="inlineStr">
        <is>
          <t>Open field</t>
        </is>
      </c>
    </row>
    <row r="190">
      <c r="A190" s="44" t="inlineStr">
        <is>
          <t>UTACSP_GV_224_v1</t>
        </is>
      </c>
      <c r="B190" s="45" t="inlineStr">
        <is>
          <t>Indicate whether the correspondence regarding initial contact and introductions with clients are mantained by the CSP</t>
        </is>
      </c>
      <c r="C190" s="45" t="inlineStr">
        <is>
          <t>GV</t>
        </is>
      </c>
      <c r="D190" s="45" t="inlineStr">
        <is>
          <t>Recordkeeping</t>
        </is>
      </c>
      <c r="E190" s="45" t="inlineStr">
        <is>
          <t>2- GV</t>
        </is>
      </c>
      <c r="F190" s="46">
        <f>'2- GV'!$AK$189</f>
        <v/>
      </c>
      <c r="G190" s="46">
        <f>IF(F190="INVALID","High",IF(F190="MISSING","Medium",IF(F190="CONTROLLER MISSING","Review",IF(F190="UNKNOWN","Technical review",""))))</f>
        <v/>
      </c>
      <c r="H190" s="45">
        <f>IF(F190="MISSING","An applicable or required answer is missing",IF(F190="INVALID","A value was entered although the dependency is not met",IF(F190="CONTROLLER MISSING","A controlling answer is missing, so applicability cannot yet be determined",IF(F190="UNKNOWN","The dependency could not be evaluated or a referenced datapoint could not be resolved",""))))</f>
        <v/>
      </c>
      <c r="I190" s="45">
        <f>IF(F190="MISSING","Enter a valid response in the linked field",IF(F190="INVALID","Clear the response or amend the controlling answer so that the dependency is met",IF(F190="CONTROLLER MISSING","Complete the controlling question first, then review this field",IF(F190="UNKNOWN","Review the Field Guide and dependency_string; contact the MFSA if clarification is required",""))))</f>
        <v/>
      </c>
      <c r="J190" s="45" t="inlineStr"/>
      <c r="K190" s="46">
        <f>'2- GV'!$AL$189</f>
        <v/>
      </c>
      <c r="L190" s="47" t="inlineStr">
        <is>
          <t>Open field</t>
        </is>
      </c>
    </row>
    <row r="191">
      <c r="A191" s="44" t="inlineStr">
        <is>
          <t>UTACSP_GV_225_v1</t>
        </is>
      </c>
      <c r="B191" s="45" t="inlineStr">
        <is>
          <t>Indicate whether correspondence regarding client onboarding and acceptance are mantained by the CSP</t>
        </is>
      </c>
      <c r="C191" s="45" t="inlineStr">
        <is>
          <t>GV</t>
        </is>
      </c>
      <c r="D191" s="45" t="inlineStr">
        <is>
          <t>Recordkeeping</t>
        </is>
      </c>
      <c r="E191" s="45" t="inlineStr">
        <is>
          <t>2- GV</t>
        </is>
      </c>
      <c r="F191" s="46">
        <f>'2- GV'!$AK$190</f>
        <v/>
      </c>
      <c r="G191" s="46">
        <f>IF(F191="INVALID","High",IF(F191="MISSING","Medium",IF(F191="CONTROLLER MISSING","Review",IF(F191="UNKNOWN","Technical review",""))))</f>
        <v/>
      </c>
      <c r="H191" s="45">
        <f>IF(F191="MISSING","An applicable or required answer is missing",IF(F191="INVALID","A value was entered although the dependency is not met",IF(F191="CONTROLLER MISSING","A controlling answer is missing, so applicability cannot yet be determined",IF(F191="UNKNOWN","The dependency could not be evaluated or a referenced datapoint could not be resolved",""))))</f>
        <v/>
      </c>
      <c r="I191" s="45">
        <f>IF(F191="MISSING","Enter a valid response in the linked field",IF(F191="INVALID","Clear the response or amend the controlling answer so that the dependency is met",IF(F191="CONTROLLER MISSING","Complete the controlling question first, then review this field",IF(F191="UNKNOWN","Review the Field Guide and dependency_string; contact the MFSA if clarification is required",""))))</f>
        <v/>
      </c>
      <c r="J191" s="45" t="inlineStr"/>
      <c r="K191" s="46">
        <f>'2- GV'!$AL$190</f>
        <v/>
      </c>
      <c r="L191" s="47" t="inlineStr">
        <is>
          <t>Open field</t>
        </is>
      </c>
    </row>
    <row r="192">
      <c r="A192" s="44" t="inlineStr">
        <is>
          <t>UTACSP_GV_226_v1</t>
        </is>
      </c>
      <c r="B192" s="45" t="inlineStr">
        <is>
          <t>Indicate whether any other correspondence are mantained by the CSP</t>
        </is>
      </c>
      <c r="C192" s="45" t="inlineStr">
        <is>
          <t>GV</t>
        </is>
      </c>
      <c r="D192" s="45" t="inlineStr">
        <is>
          <t>Recordkeeping</t>
        </is>
      </c>
      <c r="E192" s="45" t="inlineStr">
        <is>
          <t>2- GV</t>
        </is>
      </c>
      <c r="F192" s="46">
        <f>'2- GV'!$AK$191</f>
        <v/>
      </c>
      <c r="G192" s="46">
        <f>IF(F192="INVALID","High",IF(F192="MISSING","Medium",IF(F192="CONTROLLER MISSING","Review",IF(F192="UNKNOWN","Technical review",""))))</f>
        <v/>
      </c>
      <c r="H192" s="45">
        <f>IF(F192="MISSING","An applicable or required answer is missing",IF(F192="INVALID","A value was entered although the dependency is not met",IF(F192="CONTROLLER MISSING","A controlling answer is missing, so applicability cannot yet be determined",IF(F192="UNKNOWN","The dependency could not be evaluated or a referenced datapoint could not be resolved",""))))</f>
        <v/>
      </c>
      <c r="I192" s="45">
        <f>IF(F192="MISSING","Enter a valid response in the linked field",IF(F192="INVALID","Clear the response or amend the controlling answer so that the dependency is met",IF(F192="CONTROLLER MISSING","Complete the controlling question first, then review this field",IF(F192="UNKNOWN","Review the Field Guide and dependency_string; contact the MFSA if clarification is required",""))))</f>
        <v/>
      </c>
      <c r="J192" s="45" t="inlineStr"/>
      <c r="K192" s="46">
        <f>'2- GV'!$AL$191</f>
        <v/>
      </c>
      <c r="L192" s="47" t="inlineStr">
        <is>
          <t>Open field</t>
        </is>
      </c>
    </row>
    <row r="193">
      <c r="A193" s="44" t="inlineStr">
        <is>
          <t>UTACSP_GV_227_v1</t>
        </is>
      </c>
      <c r="B193" s="45" t="inlineStr">
        <is>
          <t>Are copies of fully executed client agreements mantained by the CSP?</t>
        </is>
      </c>
      <c r="C193" s="45" t="inlineStr">
        <is>
          <t>GV</t>
        </is>
      </c>
      <c r="D193" s="45" t="inlineStr">
        <is>
          <t>Recordkeeping</t>
        </is>
      </c>
      <c r="E193" s="45" t="inlineStr">
        <is>
          <t>2- GV</t>
        </is>
      </c>
      <c r="F193" s="46">
        <f>'2- GV'!$AK$192</f>
        <v/>
      </c>
      <c r="G193" s="46">
        <f>IF(F193="INVALID","High",IF(F193="MISSING","Medium",IF(F193="CONTROLLER MISSING","Review",IF(F193="UNKNOWN","Technical review",""))))</f>
        <v/>
      </c>
      <c r="H193" s="45">
        <f>IF(F193="MISSING","An applicable or required answer is missing",IF(F193="INVALID","A value was entered although the dependency is not met",IF(F193="CONTROLLER MISSING","A controlling answer is missing, so applicability cannot yet be determined",IF(F193="UNKNOWN","The dependency could not be evaluated or a referenced datapoint could not be resolved",""))))</f>
        <v/>
      </c>
      <c r="I193" s="45">
        <f>IF(F193="MISSING","Enter a valid response in the linked field",IF(F193="INVALID","Clear the response or amend the controlling answer so that the dependency is met",IF(F193="CONTROLLER MISSING","Complete the controlling question first, then review this field",IF(F193="UNKNOWN","Review the Field Guide and dependency_string; contact the MFSA if clarification is required",""))))</f>
        <v/>
      </c>
      <c r="J193" s="45" t="inlineStr"/>
      <c r="K193" s="46">
        <f>'2- GV'!$AL$192</f>
        <v/>
      </c>
      <c r="L193" s="47" t="inlineStr">
        <is>
          <t>Open field</t>
        </is>
      </c>
    </row>
    <row r="194">
      <c r="A194" s="44" t="inlineStr">
        <is>
          <t>UTACSP_GV_242_v1</t>
        </is>
      </c>
      <c r="B194" s="45" t="inlineStr">
        <is>
          <t>Has there been any increase or decrease in the CSP's share capital or capital contribution, as applicable?</t>
        </is>
      </c>
      <c r="C194" s="45" t="inlineStr">
        <is>
          <t>GV</t>
        </is>
      </c>
      <c r="D194" s="45" t="inlineStr">
        <is>
          <t>External Auditor and Share Capital</t>
        </is>
      </c>
      <c r="E194" s="45" t="inlineStr">
        <is>
          <t>2- GV</t>
        </is>
      </c>
      <c r="F194" s="46">
        <f>'2- GV'!$AK$194</f>
        <v/>
      </c>
      <c r="G194" s="46">
        <f>IF(F194="INVALID","High",IF(F194="MISSING","Medium",IF(F194="CONTROLLER MISSING","Review",IF(F194="UNKNOWN","Technical review",""))))</f>
        <v/>
      </c>
      <c r="H194" s="45">
        <f>IF(F194="MISSING","An applicable or required answer is missing",IF(F194="INVALID","A value was entered although the dependency is not met",IF(F194="CONTROLLER MISSING","A controlling answer is missing, so applicability cannot yet be determined",IF(F194="UNKNOWN","The dependency could not be evaluated or a referenced datapoint could not be resolved",""))))</f>
        <v/>
      </c>
      <c r="I194" s="45">
        <f>IF(F194="MISSING","Enter a valid response in the linked field",IF(F194="INVALID","Clear the response or amend the controlling answer so that the dependency is met",IF(F194="CONTROLLER MISSING","Complete the controlling question first, then review this field",IF(F194="UNKNOWN","Review the Field Guide and dependency_string; contact the MFSA if clarification is required",""))))</f>
        <v/>
      </c>
      <c r="J194" s="45" t="inlineStr"/>
      <c r="K194" s="46">
        <f>'2- GV'!$AL$194</f>
        <v/>
      </c>
      <c r="L194" s="47" t="inlineStr">
        <is>
          <t>Open field</t>
        </is>
      </c>
    </row>
    <row r="195">
      <c r="A195" s="44" t="inlineStr">
        <is>
          <t>UTACSP_GV_243_v1</t>
        </is>
      </c>
      <c r="B195" s="45" t="inlineStr">
        <is>
          <t>Kindly advise whether the Authority has been duly notified and prior approval was obtained prior to the execution of such changes.</t>
        </is>
      </c>
      <c r="C195" s="45" t="inlineStr">
        <is>
          <t>GV</t>
        </is>
      </c>
      <c r="D195" s="45" t="inlineStr">
        <is>
          <t>External Auditor and Shared Capital</t>
        </is>
      </c>
      <c r="E195" s="45" t="inlineStr">
        <is>
          <t>2- GV</t>
        </is>
      </c>
      <c r="F195" s="46">
        <f>'2- GV'!$AK$196</f>
        <v/>
      </c>
      <c r="G195" s="46">
        <f>IF(F195="INVALID","High",IF(F195="MISSING","Medium",IF(F195="CONTROLLER MISSING","Review",IF(F195="UNKNOWN","Technical review",""))))</f>
        <v/>
      </c>
      <c r="H195" s="45">
        <f>IF(F195="MISSING","An applicable or required answer is missing",IF(F195="INVALID","A value was entered although the dependency is not met",IF(F195="CONTROLLER MISSING","A controlling answer is missing, so applicability cannot yet be determined",IF(F195="UNKNOWN","The dependency could not be evaluated or a referenced datapoint could not be resolved",""))))</f>
        <v/>
      </c>
      <c r="I195" s="45">
        <f>IF(F195="MISSING","Enter a valid response in the linked field",IF(F195="INVALID","Clear the response or amend the controlling answer so that the dependency is met",IF(F195="CONTROLLER MISSING","Complete the controlling question first, then review this field",IF(F195="UNKNOWN","Review the Field Guide and dependency_string; contact the MFSA if clarification is required",""))))</f>
        <v/>
      </c>
      <c r="J195" s="45" t="inlineStr">
        <is>
          <t>UTACSP_GV_242 IN ("increase", "decrease")</t>
        </is>
      </c>
      <c r="K195" s="46">
        <f>'2- GV'!$AL$196</f>
        <v/>
      </c>
      <c r="L195" s="47" t="inlineStr">
        <is>
          <t>Open field</t>
        </is>
      </c>
    </row>
    <row r="196">
      <c r="A196" s="44" t="inlineStr">
        <is>
          <t>UTACSP_GV_244_v1</t>
        </is>
      </c>
      <c r="B196" s="45" t="inlineStr">
        <is>
          <t>Kindly confirm that the CSP satisfies the minimum share capital or capital contribution requirement on an ongoing basis, in line with the levels and form as established in the CSP Rulebook, and as applicable to the relevant Class.</t>
        </is>
      </c>
      <c r="C196" s="45" t="inlineStr">
        <is>
          <t>GV</t>
        </is>
      </c>
      <c r="D196" s="45" t="inlineStr">
        <is>
          <t>External Auditor and Shared Capital</t>
        </is>
      </c>
      <c r="E196" s="45" t="inlineStr">
        <is>
          <t>2- GV</t>
        </is>
      </c>
      <c r="F196" s="46">
        <f>'2- GV'!$AK$197</f>
        <v/>
      </c>
      <c r="G196" s="46">
        <f>IF(F196="INVALID","High",IF(F196="MISSING","Medium",IF(F196="CONTROLLER MISSING","Review",IF(F196="UNKNOWN","Technical review",""))))</f>
        <v/>
      </c>
      <c r="H196" s="45">
        <f>IF(F196="MISSING","An applicable or required answer is missing",IF(F196="INVALID","A value was entered although the dependency is not met",IF(F196="CONTROLLER MISSING","A controlling answer is missing, so applicability cannot yet be determined",IF(F196="UNKNOWN","The dependency could not be evaluated or a referenced datapoint could not be resolved",""))))</f>
        <v/>
      </c>
      <c r="I196" s="45">
        <f>IF(F196="MISSING","Enter a valid response in the linked field",IF(F196="INVALID","Clear the response or amend the controlling answer so that the dependency is met",IF(F196="CONTROLLER MISSING","Complete the controlling question first, then review this field",IF(F196="UNKNOWN","Review the Field Guide and dependency_string; contact the MFSA if clarification is required",""))))</f>
        <v/>
      </c>
      <c r="J196" s="45" t="inlineStr"/>
      <c r="K196" s="46">
        <f>'2- GV'!$AL$197</f>
        <v/>
      </c>
      <c r="L196" s="47" t="inlineStr">
        <is>
          <t>Open field</t>
        </is>
      </c>
    </row>
    <row r="197">
      <c r="A197" s="44" t="inlineStr">
        <is>
          <t>UTACSP_GV_257_v1</t>
        </is>
      </c>
      <c r="B197" s="45" t="inlineStr">
        <is>
          <t>Are there any material matters concerning the CSP's business which have not been disclosed to the Authority? If reply is in the affirmative, please provide details in the next question.</t>
        </is>
      </c>
      <c r="C197" s="45" t="inlineStr">
        <is>
          <t>GV</t>
        </is>
      </c>
      <c r="D197" s="45" t="inlineStr">
        <is>
          <t>Completeness of information</t>
        </is>
      </c>
      <c r="E197" s="45" t="inlineStr">
        <is>
          <t>2- GV</t>
        </is>
      </c>
      <c r="F197" s="46">
        <f>'2- GV'!$AK$199</f>
        <v/>
      </c>
      <c r="G197" s="46">
        <f>IF(F197="INVALID","High",IF(F197="MISSING","Medium",IF(F197="CONTROLLER MISSING","Review",IF(F197="UNKNOWN","Technical review",""))))</f>
        <v/>
      </c>
      <c r="H197" s="45">
        <f>IF(F197="MISSING","An applicable or required answer is missing",IF(F197="INVALID","A value was entered although the dependency is not met",IF(F197="CONTROLLER MISSING","A controlling answer is missing, so applicability cannot yet be determined",IF(F197="UNKNOWN","The dependency could not be evaluated or a referenced datapoint could not be resolved",""))))</f>
        <v/>
      </c>
      <c r="I197" s="45">
        <f>IF(F197="MISSING","Enter a valid response in the linked field",IF(F197="INVALID","Clear the response or amend the controlling answer so that the dependency is met",IF(F197="CONTROLLER MISSING","Complete the controlling question first, then review this field",IF(F197="UNKNOWN","Review the Field Guide and dependency_string; contact the MFSA if clarification is required",""))))</f>
        <v/>
      </c>
      <c r="J197" s="45" t="inlineStr"/>
      <c r="K197" s="46">
        <f>'2- GV'!$AL$199</f>
        <v/>
      </c>
      <c r="L197" s="47" t="inlineStr">
        <is>
          <t>Open field</t>
        </is>
      </c>
    </row>
    <row r="198">
      <c r="A198" s="44" t="inlineStr">
        <is>
          <t>UTACSP_GV_258_v1</t>
        </is>
      </c>
      <c r="B198" s="45" t="inlineStr">
        <is>
          <t>Please provide details:</t>
        </is>
      </c>
      <c r="C198" s="45" t="inlineStr">
        <is>
          <t>GV</t>
        </is>
      </c>
      <c r="D198" s="45" t="inlineStr">
        <is>
          <t>Completeness of information</t>
        </is>
      </c>
      <c r="E198" s="45" t="inlineStr">
        <is>
          <t>2- GV</t>
        </is>
      </c>
      <c r="F198" s="46">
        <f>'2- GV'!$AK$200</f>
        <v/>
      </c>
      <c r="G198" s="46">
        <f>IF(F198="INVALID","High",IF(F198="MISSING","Medium",IF(F198="CONTROLLER MISSING","Review",IF(F198="UNKNOWN","Technical review",""))))</f>
        <v/>
      </c>
      <c r="H198" s="45">
        <f>IF(F198="MISSING","An applicable or required answer is missing",IF(F198="INVALID","A value was entered although the dependency is not met",IF(F198="CONTROLLER MISSING","A controlling answer is missing, so applicability cannot yet be determined",IF(F198="UNKNOWN","The dependency could not be evaluated or a referenced datapoint could not be resolved",""))))</f>
        <v/>
      </c>
      <c r="I198" s="45">
        <f>IF(F198="MISSING","Enter a valid response in the linked field",IF(F198="INVALID","Clear the response or amend the controlling answer so that the dependency is met",IF(F198="CONTROLLER MISSING","Complete the controlling question first, then review this field",IF(F198="UNKNOWN","Review the Field Guide and dependency_string; contact the MFSA if clarification is required",""))))</f>
        <v/>
      </c>
      <c r="J198" s="45" t="inlineStr">
        <is>
          <t>UTACSP_GV_257 = "yes"</t>
        </is>
      </c>
      <c r="K198" s="46">
        <f>'2- GV'!$AL$200</f>
        <v/>
      </c>
      <c r="L198" s="47" t="inlineStr">
        <is>
          <t>Open field</t>
        </is>
      </c>
    </row>
    <row r="199">
      <c r="A199" s="44" t="inlineStr">
        <is>
          <t>UTACSP_GV_259_v1</t>
        </is>
      </c>
      <c r="B199" s="45" t="inlineStr">
        <is>
          <t>Are there any matters relating to an earlier return or qualification in an auditor's report which have remained unresolved? If yes, please provide details in the next question.</t>
        </is>
      </c>
      <c r="C199" s="45" t="inlineStr">
        <is>
          <t>GV</t>
        </is>
      </c>
      <c r="D199" s="45" t="inlineStr">
        <is>
          <t>Completeness of information</t>
        </is>
      </c>
      <c r="E199" s="45" t="inlineStr">
        <is>
          <t>2- GV</t>
        </is>
      </c>
      <c r="F199" s="46">
        <f>'2- GV'!$AK$201</f>
        <v/>
      </c>
      <c r="G199" s="46">
        <f>IF(F199="INVALID","High",IF(F199="MISSING","Medium",IF(F199="CONTROLLER MISSING","Review",IF(F199="UNKNOWN","Technical review",""))))</f>
        <v/>
      </c>
      <c r="H199" s="45">
        <f>IF(F199="MISSING","An applicable or required answer is missing",IF(F199="INVALID","A value was entered although the dependency is not met",IF(F199="CONTROLLER MISSING","A controlling answer is missing, so applicability cannot yet be determined",IF(F199="UNKNOWN","The dependency could not be evaluated or a referenced datapoint could not be resolved",""))))</f>
        <v/>
      </c>
      <c r="I199" s="45">
        <f>IF(F199="MISSING","Enter a valid response in the linked field",IF(F199="INVALID","Clear the response or amend the controlling answer so that the dependency is met",IF(F199="CONTROLLER MISSING","Complete the controlling question first, then review this field",IF(F199="UNKNOWN","Review the Field Guide and dependency_string; contact the MFSA if clarification is required",""))))</f>
        <v/>
      </c>
      <c r="J199" s="45" t="inlineStr"/>
      <c r="K199" s="46">
        <f>'2- GV'!$AL$201</f>
        <v/>
      </c>
      <c r="L199" s="47" t="inlineStr">
        <is>
          <t>Open field</t>
        </is>
      </c>
    </row>
    <row r="200">
      <c r="A200" s="44" t="inlineStr">
        <is>
          <t>UTACSP_GV_260_v1</t>
        </is>
      </c>
      <c r="B200" s="45" t="inlineStr">
        <is>
          <t>Please provide details:</t>
        </is>
      </c>
      <c r="C200" s="45" t="inlineStr">
        <is>
          <t>GV</t>
        </is>
      </c>
      <c r="D200" s="45" t="inlineStr">
        <is>
          <t>Completeness of information</t>
        </is>
      </c>
      <c r="E200" s="45" t="inlineStr">
        <is>
          <t>2- GV</t>
        </is>
      </c>
      <c r="F200" s="46">
        <f>'2- GV'!$AK$202</f>
        <v/>
      </c>
      <c r="G200" s="46">
        <f>IF(F200="INVALID","High",IF(F200="MISSING","Medium",IF(F200="CONTROLLER MISSING","Review",IF(F200="UNKNOWN","Technical review",""))))</f>
        <v/>
      </c>
      <c r="H200" s="45">
        <f>IF(F200="MISSING","An applicable or required answer is missing",IF(F200="INVALID","A value was entered although the dependency is not met",IF(F200="CONTROLLER MISSING","A controlling answer is missing, so applicability cannot yet be determined",IF(F200="UNKNOWN","The dependency could not be evaluated or a referenced datapoint could not be resolved",""))))</f>
        <v/>
      </c>
      <c r="I200" s="45">
        <f>IF(F200="MISSING","Enter a valid response in the linked field",IF(F200="INVALID","Clear the response or amend the controlling answer so that the dependency is met",IF(F200="CONTROLLER MISSING","Complete the controlling question first, then review this field",IF(F200="UNKNOWN","Review the Field Guide and dependency_string; contact the MFSA if clarification is required",""))))</f>
        <v/>
      </c>
      <c r="J200" s="45" t="inlineStr">
        <is>
          <t>UTACSP_GV_258 = "yes"</t>
        </is>
      </c>
      <c r="K200" s="46">
        <f>'2- GV'!$AL$202</f>
        <v/>
      </c>
      <c r="L200" s="47" t="inlineStr">
        <is>
          <t>Open field</t>
        </is>
      </c>
    </row>
    <row r="201">
      <c r="A201" s="44" t="inlineStr">
        <is>
          <t>UTACSP_OP_33_v1</t>
        </is>
      </c>
      <c r="B201" s="45" t="inlineStr">
        <is>
          <t>a) i) Formation of companies or other legal entities</t>
        </is>
      </c>
      <c r="C201" s="45" t="inlineStr">
        <is>
          <t>OP</t>
        </is>
      </c>
      <c r="D201" s="45" t="inlineStr">
        <is>
          <t>Activities of the CSP</t>
        </is>
      </c>
      <c r="E201" s="45" t="inlineStr">
        <is>
          <t>2- OP</t>
        </is>
      </c>
      <c r="F201" s="46">
        <f>'2- OP'!$AK$3</f>
        <v/>
      </c>
      <c r="G201" s="46">
        <f>IF(F201="INVALID","High",IF(F201="MISSING","Medium",IF(F201="CONTROLLER MISSING","Review",IF(F201="UNKNOWN","Technical review",""))))</f>
        <v/>
      </c>
      <c r="H201" s="45">
        <f>IF(F201="MISSING","An applicable or required answer is missing",IF(F201="INVALID","A value was entered although the dependency is not met",IF(F201="CONTROLLER MISSING","A controlling answer is missing, so applicability cannot yet be determined",IF(F201="UNKNOWN","The dependency could not be evaluated or a referenced datapoint could not be resolved",""))))</f>
        <v/>
      </c>
      <c r="I201" s="45">
        <f>IF(F201="MISSING","Enter a valid response in the linked field",IF(F201="INVALID","Clear the response or amend the controlling answer so that the dependency is met",IF(F201="CONTROLLER MISSING","Complete the controlling question first, then review this field",IF(F201="UNKNOWN","Review the Field Guide and dependency_string; contact the MFSA if clarification is required",""))))</f>
        <v/>
      </c>
      <c r="J201" s="45" t="inlineStr"/>
      <c r="K201" s="46">
        <f>'2- OP'!$AL$3</f>
        <v/>
      </c>
      <c r="L201" s="47" t="inlineStr">
        <is>
          <t>Open field</t>
        </is>
      </c>
    </row>
    <row r="202">
      <c r="A202" s="44" t="inlineStr">
        <is>
          <t>UTACSP_OP_34_v1</t>
        </is>
      </c>
      <c r="B202" s="45" t="inlineStr">
        <is>
          <t>c) Provide details of the CSP's business plans for the next 12 months.</t>
        </is>
      </c>
      <c r="C202" s="45" t="inlineStr">
        <is>
          <t>OP</t>
        </is>
      </c>
      <c r="D202" s="45" t="inlineStr">
        <is>
          <t>Activities of the CSP</t>
        </is>
      </c>
      <c r="E202" s="45" t="inlineStr">
        <is>
          <t>2- OP</t>
        </is>
      </c>
      <c r="F202" s="46">
        <f>'2- OP'!$AK$4</f>
        <v/>
      </c>
      <c r="G202" s="46">
        <f>IF(F202="INVALID","High",IF(F202="MISSING","Medium",IF(F202="CONTROLLER MISSING","Review",IF(F202="UNKNOWN","Technical review",""))))</f>
        <v/>
      </c>
      <c r="H202" s="45">
        <f>IF(F202="MISSING","An applicable or required answer is missing",IF(F202="INVALID","A value was entered although the dependency is not met",IF(F202="CONTROLLER MISSING","A controlling answer is missing, so applicability cannot yet be determined",IF(F202="UNKNOWN","The dependency could not be evaluated or a referenced datapoint could not be resolved",""))))</f>
        <v/>
      </c>
      <c r="I202" s="45">
        <f>IF(F202="MISSING","Enter a valid response in the linked field",IF(F202="INVALID","Clear the response or amend the controlling answer so that the dependency is met",IF(F202="CONTROLLER MISSING","Complete the controlling question first, then review this field",IF(F202="UNKNOWN","Review the Field Guide and dependency_string; contact the MFSA if clarification is required",""))))</f>
        <v/>
      </c>
      <c r="J202" s="45" t="inlineStr"/>
      <c r="K202" s="46">
        <f>'2- OP'!$AL$4</f>
        <v/>
      </c>
      <c r="L202" s="47" t="inlineStr">
        <is>
          <t>Open field</t>
        </is>
      </c>
    </row>
    <row r="203">
      <c r="A203" s="44" t="inlineStr">
        <is>
          <t>UTACSP_OP_35_v1</t>
        </is>
      </c>
      <c r="B203" s="45" t="inlineStr">
        <is>
          <t>d) i) Formation of companies</t>
        </is>
      </c>
      <c r="C203" s="45" t="inlineStr">
        <is>
          <t>OP</t>
        </is>
      </c>
      <c r="D203" s="45" t="inlineStr">
        <is>
          <t>Activities of the CSP</t>
        </is>
      </c>
      <c r="E203" s="45" t="inlineStr">
        <is>
          <t>2- OP</t>
        </is>
      </c>
      <c r="F203" s="46">
        <f>'2- OP'!$AK$5</f>
        <v/>
      </c>
      <c r="G203" s="46">
        <f>IF(F203="INVALID","High",IF(F203="MISSING","Medium",IF(F203="CONTROLLER MISSING","Review",IF(F203="UNKNOWN","Technical review",""))))</f>
        <v/>
      </c>
      <c r="H203" s="45">
        <f>IF(F203="MISSING","An applicable or required answer is missing",IF(F203="INVALID","A value was entered although the dependency is not met",IF(F203="CONTROLLER MISSING","A controlling answer is missing, so applicability cannot yet be determined",IF(F203="UNKNOWN","The dependency could not be evaluated or a referenced datapoint could not be resolved",""))))</f>
        <v/>
      </c>
      <c r="I203" s="45">
        <f>IF(F203="MISSING","Enter a valid response in the linked field",IF(F203="INVALID","Clear the response or amend the controlling answer so that the dependency is met",IF(F203="CONTROLLER MISSING","Complete the controlling question first, then review this field",IF(F203="UNKNOWN","Review the Field Guide and dependency_string; contact the MFSA if clarification is required",""))))</f>
        <v/>
      </c>
      <c r="J203" s="45" t="inlineStr"/>
      <c r="K203" s="46">
        <f>'2- OP'!$AL$5</f>
        <v/>
      </c>
      <c r="L203" s="47" t="inlineStr">
        <is>
          <t>Open field</t>
        </is>
      </c>
    </row>
    <row r="204">
      <c r="A204" s="44" t="inlineStr">
        <is>
          <t>UTACSP_OP_36_v1</t>
        </is>
      </c>
      <c r="B204" s="45" t="inlineStr">
        <is>
          <t>Does the CSP carry out any other activity apart from the activity for which it is authorised in terms of the CSP Act?</t>
        </is>
      </c>
      <c r="C204" s="45" t="inlineStr">
        <is>
          <t>OP</t>
        </is>
      </c>
      <c r="D204" s="45" t="inlineStr">
        <is>
          <t>Activities of the CSP</t>
        </is>
      </c>
      <c r="E204" s="45" t="inlineStr">
        <is>
          <t>2- OP</t>
        </is>
      </c>
      <c r="F204" s="46">
        <f>'2- OP'!$AK$6</f>
        <v/>
      </c>
      <c r="G204" s="46">
        <f>IF(F204="INVALID","High",IF(F204="MISSING","Medium",IF(F204="CONTROLLER MISSING","Review",IF(F204="UNKNOWN","Technical review",""))))</f>
        <v/>
      </c>
      <c r="H204" s="45">
        <f>IF(F204="MISSING","An applicable or required answer is missing",IF(F204="INVALID","A value was entered although the dependency is not met",IF(F204="CONTROLLER MISSING","A controlling answer is missing, so applicability cannot yet be determined",IF(F204="UNKNOWN","The dependency could not be evaluated or a referenced datapoint could not be resolved",""))))</f>
        <v/>
      </c>
      <c r="I204" s="45">
        <f>IF(F204="MISSING","Enter a valid response in the linked field",IF(F204="INVALID","Clear the response or amend the controlling answer so that the dependency is met",IF(F204="CONTROLLER MISSING","Complete the controlling question first, then review this field",IF(F204="UNKNOWN","Review the Field Guide and dependency_string; contact the MFSA if clarification is required",""))))</f>
        <v/>
      </c>
      <c r="J204" s="45" t="inlineStr"/>
      <c r="K204" s="46">
        <f>'2- OP'!$AL$6</f>
        <v/>
      </c>
      <c r="L204" s="47" t="inlineStr">
        <is>
          <t>Open field</t>
        </is>
      </c>
    </row>
    <row r="205">
      <c r="A205" s="44" t="inlineStr">
        <is>
          <t>UTACSP_OP_37_v1</t>
        </is>
      </c>
      <c r="B205" s="45" t="inlineStr">
        <is>
          <t>f) i) List of non-CSP activities:</t>
        </is>
      </c>
      <c r="C205" s="45" t="inlineStr">
        <is>
          <t>OP</t>
        </is>
      </c>
      <c r="D205" s="45" t="inlineStr">
        <is>
          <t>Activities of the CSP</t>
        </is>
      </c>
      <c r="E205" s="45" t="inlineStr">
        <is>
          <t>2- OP</t>
        </is>
      </c>
      <c r="F205" s="46">
        <f>'2- OP'!$AK$7</f>
        <v/>
      </c>
      <c r="G205" s="46">
        <f>IF(F205="INVALID","High",IF(F205="MISSING","Medium",IF(F205="CONTROLLER MISSING","Review",IF(F205="UNKNOWN","Technical review",""))))</f>
        <v/>
      </c>
      <c r="H205" s="45">
        <f>IF(F205="MISSING","An applicable or required answer is missing",IF(F205="INVALID","A value was entered although the dependency is not met",IF(F205="CONTROLLER MISSING","A controlling answer is missing, so applicability cannot yet be determined",IF(F205="UNKNOWN","The dependency could not be evaluated or a referenced datapoint could not be resolved",""))))</f>
        <v/>
      </c>
      <c r="I205" s="45">
        <f>IF(F205="MISSING","Enter a valid response in the linked field",IF(F205="INVALID","Clear the response or amend the controlling answer so that the dependency is met",IF(F205="CONTROLLER MISSING","Complete the controlling question first, then review this field",IF(F205="UNKNOWN","Review the Field Guide and dependency_string; contact the MFSA if clarification is required",""))))</f>
        <v/>
      </c>
      <c r="J205" s="45" t="inlineStr">
        <is>
          <t>UTACSP_OP_35 = "YES"</t>
        </is>
      </c>
      <c r="K205" s="46">
        <f>'2- OP'!$AL$7</f>
        <v/>
      </c>
      <c r="L205" s="47" t="inlineStr">
        <is>
          <t>Open field</t>
        </is>
      </c>
    </row>
    <row r="206">
      <c r="A206" s="44" t="inlineStr">
        <is>
          <t>UTACSP_OP_38_v1</t>
        </is>
      </c>
      <c r="B206" s="45" t="inlineStr">
        <is>
          <t>Total number of clients to whom non-CSP services are provided</t>
        </is>
      </c>
      <c r="C206" s="45" t="inlineStr">
        <is>
          <t>OP</t>
        </is>
      </c>
      <c r="D206" s="45" t="inlineStr">
        <is>
          <t>Activities of the CSP</t>
        </is>
      </c>
      <c r="E206" s="45" t="inlineStr">
        <is>
          <t>2- OP</t>
        </is>
      </c>
      <c r="F206" s="46">
        <f>'2- OP'!$AK$8</f>
        <v/>
      </c>
      <c r="G206" s="46">
        <f>IF(F206="INVALID","High",IF(F206="MISSING","Medium",IF(F206="CONTROLLER MISSING","Review",IF(F206="UNKNOWN","Technical review",""))))</f>
        <v/>
      </c>
      <c r="H206" s="45">
        <f>IF(F206="MISSING","An applicable or required answer is missing",IF(F206="INVALID","A value was entered although the dependency is not met",IF(F206="CONTROLLER MISSING","A controlling answer is missing, so applicability cannot yet be determined",IF(F206="UNKNOWN","The dependency could not be evaluated or a referenced datapoint could not be resolved",""))))</f>
        <v/>
      </c>
      <c r="I206" s="45">
        <f>IF(F206="MISSING","Enter a valid response in the linked field",IF(F206="INVALID","Clear the response or amend the controlling answer so that the dependency is met",IF(F206="CONTROLLER MISSING","Complete the controlling question first, then review this field",IF(F206="UNKNOWN","Review the Field Guide and dependency_string; contact the MFSA if clarification is required",""))))</f>
        <v/>
      </c>
      <c r="J206" s="45" t="inlineStr">
        <is>
          <t>UTACSP_OP_35 = "YES"</t>
        </is>
      </c>
      <c r="K206" s="46">
        <f>'2- OP'!$AL$8</f>
        <v/>
      </c>
      <c r="L206" s="47" t="inlineStr">
        <is>
          <t>Open field</t>
        </is>
      </c>
    </row>
    <row r="207">
      <c r="A207" s="44" t="inlineStr">
        <is>
          <t>UTACSP_OP_39_v1</t>
        </is>
      </c>
      <c r="B207" s="45" t="inlineStr">
        <is>
          <t>What forms of advertising and marketing are currently being employed?</t>
        </is>
      </c>
      <c r="C207" s="45" t="inlineStr">
        <is>
          <t>OP</t>
        </is>
      </c>
      <c r="D207" s="45" t="inlineStr">
        <is>
          <t>Activities of the CSP</t>
        </is>
      </c>
      <c r="E207" s="45" t="inlineStr">
        <is>
          <t>2- OP</t>
        </is>
      </c>
      <c r="F207" s="46">
        <f>'2- OP'!$AK$9</f>
        <v/>
      </c>
      <c r="G207" s="46">
        <f>IF(F207="INVALID","High",IF(F207="MISSING","Medium",IF(F207="CONTROLLER MISSING","Review",IF(F207="UNKNOWN","Technical review",""))))</f>
        <v/>
      </c>
      <c r="H207" s="45">
        <f>IF(F207="MISSING","An applicable or required answer is missing",IF(F207="INVALID","A value was entered although the dependency is not met",IF(F207="CONTROLLER MISSING","A controlling answer is missing, so applicability cannot yet be determined",IF(F207="UNKNOWN","The dependency could not be evaluated or a referenced datapoint could not be resolved",""))))</f>
        <v/>
      </c>
      <c r="I207" s="45">
        <f>IF(F207="MISSING","Enter a valid response in the linked field",IF(F207="INVALID","Clear the response or amend the controlling answer so that the dependency is met",IF(F207="CONTROLLER MISSING","Complete the controlling question first, then review this field",IF(F207="UNKNOWN","Review the Field Guide and dependency_string; contact the MFSA if clarification is required",""))))</f>
        <v/>
      </c>
      <c r="J207" s="45" t="inlineStr"/>
      <c r="K207" s="46">
        <f>'2- OP'!$AL$9</f>
        <v/>
      </c>
      <c r="L207" s="47" t="inlineStr">
        <is>
          <t>Open field</t>
        </is>
      </c>
    </row>
    <row r="208">
      <c r="A208" s="44" t="inlineStr">
        <is>
          <t>UTACSP_OP_40_v1</t>
        </is>
      </c>
      <c r="B208" s="45" t="inlineStr">
        <is>
          <t>Does the CSP have any arrangements with third parties to market its services?</t>
        </is>
      </c>
      <c r="C208" s="45" t="inlineStr">
        <is>
          <t>OP</t>
        </is>
      </c>
      <c r="D208" s="45" t="inlineStr">
        <is>
          <t>Activities of the CSP</t>
        </is>
      </c>
      <c r="E208" s="45" t="inlineStr">
        <is>
          <t>2- OP</t>
        </is>
      </c>
      <c r="F208" s="46">
        <f>'2- OP'!$AK$10</f>
        <v/>
      </c>
      <c r="G208" s="46">
        <f>IF(F208="INVALID","High",IF(F208="MISSING","Medium",IF(F208="CONTROLLER MISSING","Review",IF(F208="UNKNOWN","Technical review",""))))</f>
        <v/>
      </c>
      <c r="H208" s="45">
        <f>IF(F208="MISSING","An applicable or required answer is missing",IF(F208="INVALID","A value was entered although the dependency is not met",IF(F208="CONTROLLER MISSING","A controlling answer is missing, so applicability cannot yet be determined",IF(F208="UNKNOWN","The dependency could not be evaluated or a referenced datapoint could not be resolved",""))))</f>
        <v/>
      </c>
      <c r="I208" s="45">
        <f>IF(F208="MISSING","Enter a valid response in the linked field",IF(F208="INVALID","Clear the response or amend the controlling answer so that the dependency is met",IF(F208="CONTROLLER MISSING","Complete the controlling question first, then review this field",IF(F208="UNKNOWN","Review the Field Guide and dependency_string; contact the MFSA if clarification is required",""))))</f>
        <v/>
      </c>
      <c r="J208" s="45" t="inlineStr"/>
      <c r="K208" s="46">
        <f>'2- OP'!$AL$10</f>
        <v/>
      </c>
      <c r="L208" s="47" t="inlineStr">
        <is>
          <t>Open field</t>
        </is>
      </c>
    </row>
    <row r="209">
      <c r="A209" s="44" t="inlineStr">
        <is>
          <t>UTACSP_OP_41_v1</t>
        </is>
      </c>
      <c r="B209" s="45" t="inlineStr">
        <is>
          <t>Please indicate with whom</t>
        </is>
      </c>
      <c r="C209" s="45" t="inlineStr">
        <is>
          <t>OP</t>
        </is>
      </c>
      <c r="D209" s="45" t="inlineStr">
        <is>
          <t>Activities of the CSP</t>
        </is>
      </c>
      <c r="E209" s="45" t="inlineStr">
        <is>
          <t>2- OP</t>
        </is>
      </c>
      <c r="F209" s="46">
        <f>'2- OP'!$AK$11</f>
        <v/>
      </c>
      <c r="G209" s="46">
        <f>IF(F209="INVALID","High",IF(F209="MISSING","Medium",IF(F209="CONTROLLER MISSING","Review",IF(F209="UNKNOWN","Technical review",""))))</f>
        <v/>
      </c>
      <c r="H209" s="45">
        <f>IF(F209="MISSING","An applicable or required answer is missing",IF(F209="INVALID","A value was entered although the dependency is not met",IF(F209="CONTROLLER MISSING","A controlling answer is missing, so applicability cannot yet be determined",IF(F209="UNKNOWN","The dependency could not be evaluated or a referenced datapoint could not be resolved",""))))</f>
        <v/>
      </c>
      <c r="I209" s="45">
        <f>IF(F209="MISSING","Enter a valid response in the linked field",IF(F209="INVALID","Clear the response or amend the controlling answer so that the dependency is met",IF(F209="CONTROLLER MISSING","Complete the controlling question first, then review this field",IF(F209="UNKNOWN","Review the Field Guide and dependency_string; contact the MFSA if clarification is required",""))))</f>
        <v/>
      </c>
      <c r="J209" s="45" t="inlineStr">
        <is>
          <t>UTACSP_OP_39 = "YES"</t>
        </is>
      </c>
      <c r="K209" s="46">
        <f>'2- OP'!$AL$11</f>
        <v/>
      </c>
      <c r="L209" s="47" t="inlineStr">
        <is>
          <t>Open field</t>
        </is>
      </c>
    </row>
    <row r="210">
      <c r="A210" s="44" t="inlineStr">
        <is>
          <t>UTACSP_OP_42_v1</t>
        </is>
      </c>
      <c r="B210" s="45" t="inlineStr">
        <is>
          <t>Please provide details as to the level of marketing undertaken by such third parties.</t>
        </is>
      </c>
      <c r="C210" s="45" t="inlineStr">
        <is>
          <t>OP</t>
        </is>
      </c>
      <c r="D210" s="45" t="inlineStr">
        <is>
          <t>Activities of the CSP</t>
        </is>
      </c>
      <c r="E210" s="45" t="inlineStr">
        <is>
          <t>2- OP</t>
        </is>
      </c>
      <c r="F210" s="46">
        <f>'2- OP'!$AK$12</f>
        <v/>
      </c>
      <c r="G210" s="46">
        <f>IF(F210="INVALID","High",IF(F210="MISSING","Medium",IF(F210="CONTROLLER MISSING","Review",IF(F210="UNKNOWN","Technical review",""))))</f>
        <v/>
      </c>
      <c r="H210" s="45">
        <f>IF(F210="MISSING","An applicable or required answer is missing",IF(F210="INVALID","A value was entered although the dependency is not met",IF(F210="CONTROLLER MISSING","A controlling answer is missing, so applicability cannot yet be determined",IF(F210="UNKNOWN","The dependency could not be evaluated or a referenced datapoint could not be resolved",""))))</f>
        <v/>
      </c>
      <c r="I210" s="45">
        <f>IF(F210="MISSING","Enter a valid response in the linked field",IF(F210="INVALID","Clear the response or amend the controlling answer so that the dependency is met",IF(F210="CONTROLLER MISSING","Complete the controlling question first, then review this field",IF(F210="UNKNOWN","Review the Field Guide and dependency_string; contact the MFSA if clarification is required",""))))</f>
        <v/>
      </c>
      <c r="J210" s="45" t="inlineStr">
        <is>
          <t>UTACSP_OP_39 = "YES"</t>
        </is>
      </c>
      <c r="K210" s="46">
        <f>'2- OP'!$AL$12</f>
        <v/>
      </c>
      <c r="L210" s="47" t="inlineStr">
        <is>
          <t>Open field</t>
        </is>
      </c>
    </row>
    <row r="211">
      <c r="A211" s="44" t="inlineStr">
        <is>
          <t>UTACSP_OP_43_v1</t>
        </is>
      </c>
      <c r="B211" s="45" t="inlineStr">
        <is>
          <t>Please indicate whether the CSP has any introducers</t>
        </is>
      </c>
      <c r="C211" s="45" t="inlineStr">
        <is>
          <t>OP</t>
        </is>
      </c>
      <c r="D211" s="45" t="inlineStr">
        <is>
          <t>Activities of the CSP</t>
        </is>
      </c>
      <c r="E211" s="45" t="inlineStr">
        <is>
          <t>2- OP</t>
        </is>
      </c>
      <c r="F211" s="46">
        <f>'2- OP'!$AK$13</f>
        <v/>
      </c>
      <c r="G211" s="46">
        <f>IF(F211="INVALID","High",IF(F211="MISSING","Medium",IF(F211="CONTROLLER MISSING","Review",IF(F211="UNKNOWN","Technical review",""))))</f>
        <v/>
      </c>
      <c r="H211" s="45">
        <f>IF(F211="MISSING","An applicable or required answer is missing",IF(F211="INVALID","A value was entered although the dependency is not met",IF(F211="CONTROLLER MISSING","A controlling answer is missing, so applicability cannot yet be determined",IF(F211="UNKNOWN","The dependency could not be evaluated or a referenced datapoint could not be resolved",""))))</f>
        <v/>
      </c>
      <c r="I211" s="45">
        <f>IF(F211="MISSING","Enter a valid response in the linked field",IF(F211="INVALID","Clear the response or amend the controlling answer so that the dependency is met",IF(F211="CONTROLLER MISSING","Complete the controlling question first, then review this field",IF(F211="UNKNOWN","Review the Field Guide and dependency_string; contact the MFSA if clarification is required",""))))</f>
        <v/>
      </c>
      <c r="J211" s="45" t="inlineStr"/>
      <c r="K211" s="46">
        <f>'2- OP'!$AL$13</f>
        <v/>
      </c>
      <c r="L211" s="47" t="inlineStr">
        <is>
          <t>Open field</t>
        </is>
      </c>
    </row>
    <row r="212">
      <c r="A212" s="44" t="inlineStr">
        <is>
          <t>UTACSP_OP_44_v1</t>
        </is>
      </c>
      <c r="B212" s="45" t="inlineStr">
        <is>
          <t>Details of the Introducers.</t>
        </is>
      </c>
      <c r="C212" s="45" t="inlineStr">
        <is>
          <t>OP</t>
        </is>
      </c>
      <c r="D212" s="45" t="inlineStr">
        <is>
          <t>Activities of the CSP</t>
        </is>
      </c>
      <c r="E212" s="45" t="inlineStr">
        <is>
          <t>2- OP</t>
        </is>
      </c>
      <c r="F212" s="46">
        <f>'2- OP'!$AK$14</f>
        <v/>
      </c>
      <c r="G212" s="46">
        <f>IF(F212="INVALID","High",IF(F212="MISSING","Medium",IF(F212="CONTROLLER MISSING","Review",IF(F212="UNKNOWN","Technical review",""))))</f>
        <v/>
      </c>
      <c r="H212" s="45">
        <f>IF(F212="MISSING","An applicable or required answer is missing",IF(F212="INVALID","A value was entered although the dependency is not met",IF(F212="CONTROLLER MISSING","A controlling answer is missing, so applicability cannot yet be determined",IF(F212="UNKNOWN","The dependency could not be evaluated or a referenced datapoint could not be resolved",""))))</f>
        <v/>
      </c>
      <c r="I212" s="45">
        <f>IF(F212="MISSING","Enter a valid response in the linked field",IF(F212="INVALID","Clear the response or amend the controlling answer so that the dependency is met",IF(F212="CONTROLLER MISSING","Complete the controlling question first, then review this field",IF(F212="UNKNOWN","Review the Field Guide and dependency_string; contact the MFSA if clarification is required",""))))</f>
        <v/>
      </c>
      <c r="J212" s="45" t="inlineStr">
        <is>
          <t>UTACSP_OP_42 = "YES"</t>
        </is>
      </c>
      <c r="K212" s="46">
        <f>'2- OP'!$AL$14</f>
        <v/>
      </c>
      <c r="L212" s="47" t="inlineStr">
        <is>
          <t>Open field</t>
        </is>
      </c>
    </row>
    <row r="213">
      <c r="A213" s="44" t="inlineStr">
        <is>
          <t>UTACSP_OP_45_v1</t>
        </is>
      </c>
      <c r="B213" s="45" t="inlineStr">
        <is>
          <t>i) What are the online facilities available for customers?</t>
        </is>
      </c>
      <c r="C213" s="45" t="inlineStr">
        <is>
          <t>OP</t>
        </is>
      </c>
      <c r="D213" s="45" t="inlineStr">
        <is>
          <t>Activities of the CSP</t>
        </is>
      </c>
      <c r="E213" s="45" t="inlineStr">
        <is>
          <t>2- OP</t>
        </is>
      </c>
      <c r="F213" s="46">
        <f>'2- OP'!$AK$15</f>
        <v/>
      </c>
      <c r="G213" s="46">
        <f>IF(F213="INVALID","High",IF(F213="MISSING","Medium",IF(F213="CONTROLLER MISSING","Review",IF(F213="UNKNOWN","Technical review",""))))</f>
        <v/>
      </c>
      <c r="H213" s="45">
        <f>IF(F213="MISSING","An applicable or required answer is missing",IF(F213="INVALID","A value was entered although the dependency is not met",IF(F213="CONTROLLER MISSING","A controlling answer is missing, so applicability cannot yet be determined",IF(F213="UNKNOWN","The dependency could not be evaluated or a referenced datapoint could not be resolved",""))))</f>
        <v/>
      </c>
      <c r="I213" s="45">
        <f>IF(F213="MISSING","Enter a valid response in the linked field",IF(F213="INVALID","Clear the response or amend the controlling answer so that the dependency is met",IF(F213="CONTROLLER MISSING","Complete the controlling question first, then review this field",IF(F213="UNKNOWN","Review the Field Guide and dependency_string; contact the MFSA if clarification is required",""))))</f>
        <v/>
      </c>
      <c r="J213" s="45" t="inlineStr"/>
      <c r="K213" s="46">
        <f>'2- OP'!$AL$15</f>
        <v/>
      </c>
      <c r="L213" s="47" t="inlineStr">
        <is>
          <t>Open field</t>
        </is>
      </c>
    </row>
    <row r="214">
      <c r="A214" s="44" t="inlineStr">
        <is>
          <t>UTACSP_OP_46_v1</t>
        </is>
      </c>
      <c r="B214" s="45" t="inlineStr">
        <is>
          <t>Details of 'other' online facilities available for customers.</t>
        </is>
      </c>
      <c r="C214" s="45" t="inlineStr">
        <is>
          <t>OP</t>
        </is>
      </c>
      <c r="D214" s="45" t="inlineStr">
        <is>
          <t>Activities of the CSP</t>
        </is>
      </c>
      <c r="E214" s="45" t="inlineStr">
        <is>
          <t>2- OP</t>
        </is>
      </c>
      <c r="F214" s="46">
        <f>'2- OP'!$AK$16</f>
        <v/>
      </c>
      <c r="G214" s="46">
        <f>IF(F214="INVALID","High",IF(F214="MISSING","Medium",IF(F214="CONTROLLER MISSING","Review",IF(F214="UNKNOWN","Technical review",""))))</f>
        <v/>
      </c>
      <c r="H214" s="45">
        <f>IF(F214="MISSING","An applicable or required answer is missing",IF(F214="INVALID","A value was entered although the dependency is not met",IF(F214="CONTROLLER MISSING","A controlling answer is missing, so applicability cannot yet be determined",IF(F214="UNKNOWN","The dependency could not be evaluated or a referenced datapoint could not be resolved",""))))</f>
        <v/>
      </c>
      <c r="I214" s="45">
        <f>IF(F214="MISSING","Enter a valid response in the linked field",IF(F214="INVALID","Clear the response or amend the controlling answer so that the dependency is met",IF(F214="CONTROLLER MISSING","Complete the controlling question first, then review this field",IF(F214="UNKNOWN","Review the Field Guide and dependency_string; contact the MFSA if clarification is required",""))))</f>
        <v/>
      </c>
      <c r="J214" s="45" t="inlineStr">
        <is>
          <t>UTACSP_OP_44 = "other"</t>
        </is>
      </c>
      <c r="K214" s="46">
        <f>'2- OP'!$AL$16</f>
        <v/>
      </c>
      <c r="L214" s="47" t="inlineStr">
        <is>
          <t>Open field</t>
        </is>
      </c>
    </row>
    <row r="215">
      <c r="A215" s="44" t="inlineStr">
        <is>
          <t>UTACSP_OP_47_v1</t>
        </is>
      </c>
      <c r="B215" s="45" t="inlineStr">
        <is>
          <t>a) Total number of currently serviced UBOs:</t>
        </is>
      </c>
      <c r="C215" s="45" t="inlineStr">
        <is>
          <t>OP</t>
        </is>
      </c>
      <c r="D215" s="45" t="inlineStr">
        <is>
          <t>Client Base (CSP Services)</t>
        </is>
      </c>
      <c r="E215" s="45" t="inlineStr">
        <is>
          <t>2- OP</t>
        </is>
      </c>
      <c r="F215" s="46">
        <f>'2- OP'!$AK$18</f>
        <v/>
      </c>
      <c r="G215" s="46">
        <f>IF(F215="INVALID","High",IF(F215="MISSING","Medium",IF(F215="CONTROLLER MISSING","Review",IF(F215="UNKNOWN","Technical review",""))))</f>
        <v/>
      </c>
      <c r="H215" s="45">
        <f>IF(F215="MISSING","An applicable or required answer is missing",IF(F215="INVALID","A value was entered although the dependency is not met",IF(F215="CONTROLLER MISSING","A controlling answer is missing, so applicability cannot yet be determined",IF(F215="UNKNOWN","The dependency could not be evaluated or a referenced datapoint could not be resolved",""))))</f>
        <v/>
      </c>
      <c r="I215" s="45">
        <f>IF(F215="MISSING","Enter a valid response in the linked field",IF(F215="INVALID","Clear the response or amend the controlling answer so that the dependency is met",IF(F215="CONTROLLER MISSING","Complete the controlling question first, then review this field",IF(F215="UNKNOWN","Review the Field Guide and dependency_string; contact the MFSA if clarification is required",""))))</f>
        <v/>
      </c>
      <c r="J215" s="45" t="inlineStr"/>
      <c r="K215" s="46">
        <f>'2- OP'!$AL$18</f>
        <v/>
      </c>
      <c r="L215" s="47" t="inlineStr">
        <is>
          <t>Open field</t>
        </is>
      </c>
    </row>
    <row r="216">
      <c r="A216" s="44" t="inlineStr">
        <is>
          <t>UTACSP_OP_48_v1</t>
        </is>
      </c>
      <c r="B216" s="45" t="inlineStr">
        <is>
          <t>b) Total number of UBOs on boarded as of the end of this reporting period.</t>
        </is>
      </c>
      <c r="C216" s="45" t="inlineStr">
        <is>
          <t>OP</t>
        </is>
      </c>
      <c r="D216" s="45" t="inlineStr">
        <is>
          <t>Client Base (CSP Services)</t>
        </is>
      </c>
      <c r="E216" s="45" t="inlineStr">
        <is>
          <t>2- OP</t>
        </is>
      </c>
      <c r="F216" s="46">
        <f>'2- OP'!$AK$19</f>
        <v/>
      </c>
      <c r="G216" s="46">
        <f>IF(F216="INVALID","High",IF(F216="MISSING","Medium",IF(F216="CONTROLLER MISSING","Review",IF(F216="UNKNOWN","Technical review",""))))</f>
        <v/>
      </c>
      <c r="H216" s="45">
        <f>IF(F216="MISSING","An applicable or required answer is missing",IF(F216="INVALID","A value was entered although the dependency is not met",IF(F216="CONTROLLER MISSING","A controlling answer is missing, so applicability cannot yet be determined",IF(F216="UNKNOWN","The dependency could not be evaluated or a referenced datapoint could not be resolved",""))))</f>
        <v/>
      </c>
      <c r="I216" s="45">
        <f>IF(F216="MISSING","Enter a valid response in the linked field",IF(F216="INVALID","Clear the response or amend the controlling answer so that the dependency is met",IF(F216="CONTROLLER MISSING","Complete the controlling question first, then review this field",IF(F216="UNKNOWN","Review the Field Guide and dependency_string; contact the MFSA if clarification is required",""))))</f>
        <v/>
      </c>
      <c r="J216" s="45" t="inlineStr"/>
      <c r="K216" s="46">
        <f>'2- OP'!$AL$19</f>
        <v/>
      </c>
      <c r="L216" s="47" t="inlineStr">
        <is>
          <t>Open field</t>
        </is>
      </c>
    </row>
    <row r="217">
      <c r="A217" s="44" t="inlineStr">
        <is>
          <t>UTACSP_OP_49_v1</t>
        </is>
      </c>
      <c r="B217" s="45" t="inlineStr">
        <is>
          <t>c) Total Number of currently serviced UBOs met face to face</t>
        </is>
      </c>
      <c r="C217" s="45" t="inlineStr">
        <is>
          <t>OP</t>
        </is>
      </c>
      <c r="D217" s="45" t="inlineStr">
        <is>
          <t>Client Base (CSP Services)</t>
        </is>
      </c>
      <c r="E217" s="45" t="inlineStr">
        <is>
          <t>2- OP</t>
        </is>
      </c>
      <c r="F217" s="46">
        <f>'2- OP'!$AK$20</f>
        <v/>
      </c>
      <c r="G217" s="46">
        <f>IF(F217="INVALID","High",IF(F217="MISSING","Medium",IF(F217="CONTROLLER MISSING","Review",IF(F217="UNKNOWN","Technical review",""))))</f>
        <v/>
      </c>
      <c r="H217" s="45">
        <f>IF(F217="MISSING","An applicable or required answer is missing",IF(F217="INVALID","A value was entered although the dependency is not met",IF(F217="CONTROLLER MISSING","A controlling answer is missing, so applicability cannot yet be determined",IF(F217="UNKNOWN","The dependency could not be evaluated or a referenced datapoint could not be resolved",""))))</f>
        <v/>
      </c>
      <c r="I217" s="45">
        <f>IF(F217="MISSING","Enter a valid response in the linked field",IF(F217="INVALID","Clear the response or amend the controlling answer so that the dependency is met",IF(F217="CONTROLLER MISSING","Complete the controlling question first, then review this field",IF(F217="UNKNOWN","Review the Field Guide and dependency_string; contact the MFSA if clarification is required",""))))</f>
        <v/>
      </c>
      <c r="J217" s="45" t="inlineStr"/>
      <c r="K217" s="46">
        <f>'2- OP'!$AL$20</f>
        <v/>
      </c>
      <c r="L217" s="47" t="inlineStr">
        <is>
          <t>Open field</t>
        </is>
      </c>
    </row>
    <row r="218">
      <c r="A218" s="44" t="inlineStr">
        <is>
          <t>UTACSP_OP_50_v1</t>
        </is>
      </c>
      <c r="B218" s="45" t="inlineStr">
        <is>
          <t>d) Total Number of currently serviced UBOs not met face to face</t>
        </is>
      </c>
      <c r="C218" s="45" t="inlineStr">
        <is>
          <t>OP</t>
        </is>
      </c>
      <c r="D218" s="45" t="inlineStr">
        <is>
          <t>Client Base (CSP Services)</t>
        </is>
      </c>
      <c r="E218" s="45" t="inlineStr">
        <is>
          <t>2- OP</t>
        </is>
      </c>
      <c r="F218" s="46">
        <f>'2- OP'!$AK$21</f>
        <v/>
      </c>
      <c r="G218" s="46">
        <f>IF(F218="INVALID","High",IF(F218="MISSING","Medium",IF(F218="CONTROLLER MISSING","Review",IF(F218="UNKNOWN","Technical review",""))))</f>
        <v/>
      </c>
      <c r="H218" s="45">
        <f>IF(F218="MISSING","An applicable or required answer is missing",IF(F218="INVALID","A value was entered although the dependency is not met",IF(F218="CONTROLLER MISSING","A controlling answer is missing, so applicability cannot yet be determined",IF(F218="UNKNOWN","The dependency could not be evaluated or a referenced datapoint could not be resolved",""))))</f>
        <v/>
      </c>
      <c r="I218" s="45">
        <f>IF(F218="MISSING","Enter a valid response in the linked field",IF(F218="INVALID","Clear the response or amend the controlling answer so that the dependency is met",IF(F218="CONTROLLER MISSING","Complete the controlling question first, then review this field",IF(F218="UNKNOWN","Review the Field Guide and dependency_string; contact the MFSA if clarification is required",""))))</f>
        <v/>
      </c>
      <c r="J218" s="45" t="inlineStr"/>
      <c r="K218" s="46">
        <f>'2- OP'!$AL$21</f>
        <v/>
      </c>
      <c r="L218" s="47" t="inlineStr">
        <is>
          <t>Open field</t>
        </is>
      </c>
    </row>
    <row r="219">
      <c r="A219" s="44" t="inlineStr">
        <is>
          <t>UTACSP_OP_51_v1</t>
        </is>
      </c>
      <c r="B219" s="45" t="inlineStr">
        <is>
          <t>e)Total Number of currently serviced Maltese Resident UBOs</t>
        </is>
      </c>
      <c r="C219" s="45" t="inlineStr">
        <is>
          <t>OP</t>
        </is>
      </c>
      <c r="D219" s="45" t="inlineStr">
        <is>
          <t>Client Base (CSP Services)</t>
        </is>
      </c>
      <c r="E219" s="45" t="inlineStr">
        <is>
          <t>2- OP</t>
        </is>
      </c>
      <c r="F219" s="46">
        <f>'2- OP'!$AK$22</f>
        <v/>
      </c>
      <c r="G219" s="46">
        <f>IF(F219="INVALID","High",IF(F219="MISSING","Medium",IF(F219="CONTROLLER MISSING","Review",IF(F219="UNKNOWN","Technical review",""))))</f>
        <v/>
      </c>
      <c r="H219" s="45">
        <f>IF(F219="MISSING","An applicable or required answer is missing",IF(F219="INVALID","A value was entered although the dependency is not met",IF(F219="CONTROLLER MISSING","A controlling answer is missing, so applicability cannot yet be determined",IF(F219="UNKNOWN","The dependency could not be evaluated or a referenced datapoint could not be resolved",""))))</f>
        <v/>
      </c>
      <c r="I219" s="45">
        <f>IF(F219="MISSING","Enter a valid response in the linked field",IF(F219="INVALID","Clear the response or amend the controlling answer so that the dependency is met",IF(F219="CONTROLLER MISSING","Complete the controlling question first, then review this field",IF(F219="UNKNOWN","Review the Field Guide and dependency_string; contact the MFSA if clarification is required",""))))</f>
        <v/>
      </c>
      <c r="J219" s="45" t="inlineStr"/>
      <c r="K219" s="46">
        <f>'2- OP'!$AL$22</f>
        <v/>
      </c>
      <c r="L219" s="47" t="inlineStr">
        <is>
          <t>Open field</t>
        </is>
      </c>
    </row>
    <row r="220">
      <c r="A220" s="44" t="inlineStr">
        <is>
          <t>UTACSP_OP_52_v1</t>
        </is>
      </c>
      <c r="B220" s="45" t="inlineStr">
        <is>
          <t>f) Total Number of currently serviced UBOs residing in other-EU jurisdictions</t>
        </is>
      </c>
      <c r="C220" s="45" t="inlineStr">
        <is>
          <t>OP</t>
        </is>
      </c>
      <c r="D220" s="45" t="inlineStr">
        <is>
          <t>Client Base (CSP Services)</t>
        </is>
      </c>
      <c r="E220" s="45" t="inlineStr">
        <is>
          <t>2- OP</t>
        </is>
      </c>
      <c r="F220" s="46">
        <f>'2- OP'!$AK$23</f>
        <v/>
      </c>
      <c r="G220" s="46">
        <f>IF(F220="INVALID","High",IF(F220="MISSING","Medium",IF(F220="CONTROLLER MISSING","Review",IF(F220="UNKNOWN","Technical review",""))))</f>
        <v/>
      </c>
      <c r="H220" s="45">
        <f>IF(F220="MISSING","An applicable or required answer is missing",IF(F220="INVALID","A value was entered although the dependency is not met",IF(F220="CONTROLLER MISSING","A controlling answer is missing, so applicability cannot yet be determined",IF(F220="UNKNOWN","The dependency could not be evaluated or a referenced datapoint could not be resolved",""))))</f>
        <v/>
      </c>
      <c r="I220" s="45">
        <f>IF(F220="MISSING","Enter a valid response in the linked field",IF(F220="INVALID","Clear the response or amend the controlling answer so that the dependency is met",IF(F220="CONTROLLER MISSING","Complete the controlling question first, then review this field",IF(F220="UNKNOWN","Review the Field Guide and dependency_string; contact the MFSA if clarification is required",""))))</f>
        <v/>
      </c>
      <c r="J220" s="45" t="inlineStr"/>
      <c r="K220" s="46">
        <f>'2- OP'!$AL$23</f>
        <v/>
      </c>
      <c r="L220" s="47" t="inlineStr">
        <is>
          <t>Open field</t>
        </is>
      </c>
    </row>
    <row r="221">
      <c r="A221" s="44" t="inlineStr">
        <is>
          <t>UTACSP_OP_53_v1</t>
        </is>
      </c>
      <c r="B221" s="45" t="inlineStr">
        <is>
          <t>g) Total Number of currently serviced UBOs residing in Non-EU jurisdictions</t>
        </is>
      </c>
      <c r="C221" s="45" t="inlineStr">
        <is>
          <t>OP</t>
        </is>
      </c>
      <c r="D221" s="45" t="inlineStr">
        <is>
          <t>Client Base (CSP Services)</t>
        </is>
      </c>
      <c r="E221" s="45" t="inlineStr">
        <is>
          <t>2- OP</t>
        </is>
      </c>
      <c r="F221" s="46">
        <f>'2- OP'!$AK$24</f>
        <v/>
      </c>
      <c r="G221" s="46">
        <f>IF(F221="INVALID","High",IF(F221="MISSING","Medium",IF(F221="CONTROLLER MISSING","Review",IF(F221="UNKNOWN","Technical review",""))))</f>
        <v/>
      </c>
      <c r="H221" s="45">
        <f>IF(F221="MISSING","An applicable or required answer is missing",IF(F221="INVALID","A value was entered although the dependency is not met",IF(F221="CONTROLLER MISSING","A controlling answer is missing, so applicability cannot yet be determined",IF(F221="UNKNOWN","The dependency could not be evaluated or a referenced datapoint could not be resolved",""))))</f>
        <v/>
      </c>
      <c r="I221" s="45">
        <f>IF(F221="MISSING","Enter a valid response in the linked field",IF(F221="INVALID","Clear the response or amend the controlling answer so that the dependency is met",IF(F221="CONTROLLER MISSING","Complete the controlling question first, then review this field",IF(F221="UNKNOWN","Review the Field Guide and dependency_string; contact the MFSA if clarification is required",""))))</f>
        <v/>
      </c>
      <c r="J221" s="45" t="inlineStr"/>
      <c r="K221" s="46">
        <f>'2- OP'!$AL$24</f>
        <v/>
      </c>
      <c r="L221" s="47" t="inlineStr">
        <is>
          <t>Open field</t>
        </is>
      </c>
    </row>
    <row r="222">
      <c r="A222" s="44" t="inlineStr">
        <is>
          <t>UTACSP_OP_54_v1</t>
        </is>
      </c>
      <c r="B222" s="45" t="inlineStr">
        <is>
          <t>h)Total Number of currently serviced UBOs coming from high-risk jurisdictions (as classified by the CSP)</t>
        </is>
      </c>
      <c r="C222" s="45" t="inlineStr">
        <is>
          <t>OP</t>
        </is>
      </c>
      <c r="D222" s="45" t="inlineStr">
        <is>
          <t>Client Base (CSP Services)</t>
        </is>
      </c>
      <c r="E222" s="45" t="inlineStr">
        <is>
          <t>2- OP</t>
        </is>
      </c>
      <c r="F222" s="46">
        <f>'2- OP'!$AK$25</f>
        <v/>
      </c>
      <c r="G222" s="46">
        <f>IF(F222="INVALID","High",IF(F222="MISSING","Medium",IF(F222="CONTROLLER MISSING","Review",IF(F222="UNKNOWN","Technical review",""))))</f>
        <v/>
      </c>
      <c r="H222" s="45">
        <f>IF(F222="MISSING","An applicable or required answer is missing",IF(F222="INVALID","A value was entered although the dependency is not met",IF(F222="CONTROLLER MISSING","A controlling answer is missing, so applicability cannot yet be determined",IF(F222="UNKNOWN","The dependency could not be evaluated or a referenced datapoint could not be resolved",""))))</f>
        <v/>
      </c>
      <c r="I222" s="45">
        <f>IF(F222="MISSING","Enter a valid response in the linked field",IF(F222="INVALID","Clear the response or amend the controlling answer so that the dependency is met",IF(F222="CONTROLLER MISSING","Complete the controlling question first, then review this field",IF(F222="UNKNOWN","Review the Field Guide and dependency_string; contact the MFSA if clarification is required",""))))</f>
        <v/>
      </c>
      <c r="J222" s="45" t="inlineStr"/>
      <c r="K222" s="46">
        <f>'2- OP'!$AL$25</f>
        <v/>
      </c>
      <c r="L222" s="47" t="inlineStr">
        <is>
          <t>Open field</t>
        </is>
      </c>
    </row>
    <row r="223">
      <c r="A223" s="44" t="inlineStr">
        <is>
          <t>UTACSP_OP_55_v1</t>
        </is>
      </c>
      <c r="B223" s="45" t="inlineStr">
        <is>
          <t>i) Total number of currently serviced UBOs originating from and/or dealing with non-reputable jurisdictions (as per FATF recommendations)</t>
        </is>
      </c>
      <c r="C223" s="45" t="inlineStr">
        <is>
          <t>OP</t>
        </is>
      </c>
      <c r="D223" s="45" t="inlineStr">
        <is>
          <t>Client Base (CSP Services)</t>
        </is>
      </c>
      <c r="E223" s="45" t="inlineStr">
        <is>
          <t>2- OP</t>
        </is>
      </c>
      <c r="F223" s="46">
        <f>'2- OP'!$AK$26</f>
        <v/>
      </c>
      <c r="G223" s="46">
        <f>IF(F223="INVALID","High",IF(F223="MISSING","Medium",IF(F223="CONTROLLER MISSING","Review",IF(F223="UNKNOWN","Technical review",""))))</f>
        <v/>
      </c>
      <c r="H223" s="45">
        <f>IF(F223="MISSING","An applicable or required answer is missing",IF(F223="INVALID","A value was entered although the dependency is not met",IF(F223="CONTROLLER MISSING","A controlling answer is missing, so applicability cannot yet be determined",IF(F223="UNKNOWN","The dependency could not be evaluated or a referenced datapoint could not be resolved",""))))</f>
        <v/>
      </c>
      <c r="I223" s="45">
        <f>IF(F223="MISSING","Enter a valid response in the linked field",IF(F223="INVALID","Clear the response or amend the controlling answer so that the dependency is met",IF(F223="CONTROLLER MISSING","Complete the controlling question first, then review this field",IF(F223="UNKNOWN","Review the Field Guide and dependency_string; contact the MFSA if clarification is required",""))))</f>
        <v/>
      </c>
      <c r="J223" s="45" t="inlineStr"/>
      <c r="K223" s="46">
        <f>'2- OP'!$AL$26</f>
        <v/>
      </c>
      <c r="L223" s="47" t="inlineStr">
        <is>
          <t>Open field</t>
        </is>
      </c>
    </row>
    <row r="224">
      <c r="A224" s="44" t="inlineStr">
        <is>
          <t>UTACSP_OP_56_v1</t>
        </is>
      </c>
      <c r="B224" s="45" t="inlineStr">
        <is>
          <t>j) In cases of UBOs indicated in question UTACSP_OP_55, specify such jurisdictions and the reason why they are classifed as high risk.</t>
        </is>
      </c>
      <c r="C224" s="45" t="inlineStr">
        <is>
          <t>OP</t>
        </is>
      </c>
      <c r="D224" s="45" t="inlineStr">
        <is>
          <t>Client Base (CSP Services)</t>
        </is>
      </c>
      <c r="E224" s="45" t="inlineStr">
        <is>
          <t>2- OP</t>
        </is>
      </c>
      <c r="F224" s="46">
        <f>'2- OP'!$AK$27</f>
        <v/>
      </c>
      <c r="G224" s="46">
        <f>IF(F224="INVALID","High",IF(F224="MISSING","Medium",IF(F224="CONTROLLER MISSING","Review",IF(F224="UNKNOWN","Technical review",""))))</f>
        <v/>
      </c>
      <c r="H224" s="45">
        <f>IF(F224="MISSING","An applicable or required answer is missing",IF(F224="INVALID","A value was entered although the dependency is not met",IF(F224="CONTROLLER MISSING","A controlling answer is missing, so applicability cannot yet be determined",IF(F224="UNKNOWN","The dependency could not be evaluated or a referenced datapoint could not be resolved",""))))</f>
        <v/>
      </c>
      <c r="I224" s="45">
        <f>IF(F224="MISSING","Enter a valid response in the linked field",IF(F224="INVALID","Clear the response or amend the controlling answer so that the dependency is met",IF(F224="CONTROLLER MISSING","Complete the controlling question first, then review this field",IF(F224="UNKNOWN","Review the Field Guide and dependency_string; contact the MFSA if clarification is required",""))))</f>
        <v/>
      </c>
      <c r="J224" s="45" t="inlineStr">
        <is>
          <t>UTACSP_OP_54 &gt; 0</t>
        </is>
      </c>
      <c r="K224" s="46">
        <f>'2- OP'!$AL$27</f>
        <v/>
      </c>
      <c r="L224" s="47" t="inlineStr">
        <is>
          <t>Open field</t>
        </is>
      </c>
    </row>
    <row r="225">
      <c r="A225" s="44" t="inlineStr">
        <is>
          <t>UTACSP_OP_57_v1</t>
        </is>
      </c>
      <c r="B225" s="45" t="inlineStr">
        <is>
          <t>k) Number of currently serviced UBOs classified as PEPs:</t>
        </is>
      </c>
      <c r="C225" s="45" t="inlineStr">
        <is>
          <t>OP</t>
        </is>
      </c>
      <c r="D225" s="45" t="inlineStr">
        <is>
          <t>Client Base (CSP Services)</t>
        </is>
      </c>
      <c r="E225" s="45" t="inlineStr">
        <is>
          <t>2- OP</t>
        </is>
      </c>
      <c r="F225" s="46">
        <f>'2- OP'!$AK$28</f>
        <v/>
      </c>
      <c r="G225" s="46">
        <f>IF(F225="INVALID","High",IF(F225="MISSING","Medium",IF(F225="CONTROLLER MISSING","Review",IF(F225="UNKNOWN","Technical review",""))))</f>
        <v/>
      </c>
      <c r="H225" s="45">
        <f>IF(F225="MISSING","An applicable or required answer is missing",IF(F225="INVALID","A value was entered although the dependency is not met",IF(F225="CONTROLLER MISSING","A controlling answer is missing, so applicability cannot yet be determined",IF(F225="UNKNOWN","The dependency could not be evaluated or a referenced datapoint could not be resolved",""))))</f>
        <v/>
      </c>
      <c r="I225" s="45">
        <f>IF(F225="MISSING","Enter a valid response in the linked field",IF(F225="INVALID","Clear the response or amend the controlling answer so that the dependency is met",IF(F225="CONTROLLER MISSING","Complete the controlling question first, then review this field",IF(F225="UNKNOWN","Review the Field Guide and dependency_string; contact the MFSA if clarification is required",""))))</f>
        <v/>
      </c>
      <c r="J225" s="45" t="inlineStr"/>
      <c r="K225" s="46">
        <f>'2- OP'!$AL$28</f>
        <v/>
      </c>
      <c r="L225" s="47" t="inlineStr">
        <is>
          <t>Open field</t>
        </is>
      </c>
    </row>
    <row r="226">
      <c r="A226" s="44" t="inlineStr">
        <is>
          <t>UTACSP_OP_58_v1</t>
        </is>
      </c>
      <c r="B226" s="45" t="inlineStr">
        <is>
          <t>Please also provide details of the jurisdiction from which such PEPs emanate accordingly.</t>
        </is>
      </c>
      <c r="C226" s="45" t="inlineStr">
        <is>
          <t>OP</t>
        </is>
      </c>
      <c r="D226" s="45" t="inlineStr">
        <is>
          <t>Client Base (CSP Services)</t>
        </is>
      </c>
      <c r="E226" s="45" t="inlineStr">
        <is>
          <t>2- OP</t>
        </is>
      </c>
      <c r="F226" s="46">
        <f>'2- OP'!$AK$29</f>
        <v/>
      </c>
      <c r="G226" s="46">
        <f>IF(F226="INVALID","High",IF(F226="MISSING","Medium",IF(F226="CONTROLLER MISSING","Review",IF(F226="UNKNOWN","Technical review",""))))</f>
        <v/>
      </c>
      <c r="H226" s="45">
        <f>IF(F226="MISSING","An applicable or required answer is missing",IF(F226="INVALID","A value was entered although the dependency is not met",IF(F226="CONTROLLER MISSING","A controlling answer is missing, so applicability cannot yet be determined",IF(F226="UNKNOWN","The dependency could not be evaluated or a referenced datapoint could not be resolved",""))))</f>
        <v/>
      </c>
      <c r="I226" s="45">
        <f>IF(F226="MISSING","Enter a valid response in the linked field",IF(F226="INVALID","Clear the response or amend the controlling answer so that the dependency is met",IF(F226="CONTROLLER MISSING","Complete the controlling question first, then review this field",IF(F226="UNKNOWN","Review the Field Guide and dependency_string; contact the MFSA if clarification is required",""))))</f>
        <v/>
      </c>
      <c r="J226" s="45" t="inlineStr">
        <is>
          <t>UTACSP_OP_56 &gt;= 1</t>
        </is>
      </c>
      <c r="K226" s="46">
        <f>'2- OP'!$AL$29</f>
        <v/>
      </c>
      <c r="L226" s="47" t="inlineStr">
        <is>
          <t>Open field</t>
        </is>
      </c>
    </row>
    <row r="227">
      <c r="A227" s="44" t="inlineStr">
        <is>
          <t>UTACSP_OP_59_v1</t>
        </is>
      </c>
      <c r="B227" s="45" t="inlineStr">
        <is>
          <t>l)Number of currently serviced non-resident UBOs emanating from jurisdictions that have a CPI lower than 50</t>
        </is>
      </c>
      <c r="C227" s="45" t="inlineStr">
        <is>
          <t>OP</t>
        </is>
      </c>
      <c r="D227" s="45" t="inlineStr">
        <is>
          <t>Client Base (CSP Services)</t>
        </is>
      </c>
      <c r="E227" s="45" t="inlineStr">
        <is>
          <t>2- OP</t>
        </is>
      </c>
      <c r="F227" s="46">
        <f>'2- OP'!$AK$30</f>
        <v/>
      </c>
      <c r="G227" s="46">
        <f>IF(F227="INVALID","High",IF(F227="MISSING","Medium",IF(F227="CONTROLLER MISSING","Review",IF(F227="UNKNOWN","Technical review",""))))</f>
        <v/>
      </c>
      <c r="H227" s="45">
        <f>IF(F227="MISSING","An applicable or required answer is missing",IF(F227="INVALID","A value was entered although the dependency is not met",IF(F227="CONTROLLER MISSING","A controlling answer is missing, so applicability cannot yet be determined",IF(F227="UNKNOWN","The dependency could not be evaluated or a referenced datapoint could not be resolved",""))))</f>
        <v/>
      </c>
      <c r="I227" s="45">
        <f>IF(F227="MISSING","Enter a valid response in the linked field",IF(F227="INVALID","Clear the response or amend the controlling answer so that the dependency is met",IF(F227="CONTROLLER MISSING","Complete the controlling question first, then review this field",IF(F227="UNKNOWN","Review the Field Guide and dependency_string; contact the MFSA if clarification is required",""))))</f>
        <v/>
      </c>
      <c r="J227" s="45" t="inlineStr"/>
      <c r="K227" s="46">
        <f>'2- OP'!$AL$30</f>
        <v/>
      </c>
      <c r="L227" s="47" t="inlineStr">
        <is>
          <t>Open field</t>
        </is>
      </c>
    </row>
    <row r="228">
      <c r="A228" s="44" t="inlineStr">
        <is>
          <t>UTACSP_OP_60_v1</t>
        </is>
      </c>
      <c r="B228" s="45" t="inlineStr">
        <is>
          <t>m) Number of currently serviced UBOs introduced by third parties</t>
        </is>
      </c>
      <c r="C228" s="45" t="inlineStr">
        <is>
          <t>OP</t>
        </is>
      </c>
      <c r="D228" s="45" t="inlineStr">
        <is>
          <t>Client Base (CSP Services)</t>
        </is>
      </c>
      <c r="E228" s="45" t="inlineStr">
        <is>
          <t>2- OP</t>
        </is>
      </c>
      <c r="F228" s="46">
        <f>'2- OP'!$AK$31</f>
        <v/>
      </c>
      <c r="G228" s="46">
        <f>IF(F228="INVALID","High",IF(F228="MISSING","Medium",IF(F228="CONTROLLER MISSING","Review",IF(F228="UNKNOWN","Technical review",""))))</f>
        <v/>
      </c>
      <c r="H228" s="45">
        <f>IF(F228="MISSING","An applicable or required answer is missing",IF(F228="INVALID","A value was entered although the dependency is not met",IF(F228="CONTROLLER MISSING","A controlling answer is missing, so applicability cannot yet be determined",IF(F228="UNKNOWN","The dependency could not be evaluated or a referenced datapoint could not be resolved",""))))</f>
        <v/>
      </c>
      <c r="I228" s="45">
        <f>IF(F228="MISSING","Enter a valid response in the linked field",IF(F228="INVALID","Clear the response or amend the controlling answer so that the dependency is met",IF(F228="CONTROLLER MISSING","Complete the controlling question first, then review this field",IF(F228="UNKNOWN","Review the Field Guide and dependency_string; contact the MFSA if clarification is required",""))))</f>
        <v/>
      </c>
      <c r="J228" s="45" t="inlineStr"/>
      <c r="K228" s="46">
        <f>'2- OP'!$AL$31</f>
        <v/>
      </c>
      <c r="L228" s="47" t="inlineStr">
        <is>
          <t>Open field</t>
        </is>
      </c>
    </row>
    <row r="229">
      <c r="A229" s="44" t="inlineStr">
        <is>
          <t>UTACSP_OP_61_v1</t>
        </is>
      </c>
      <c r="B229" s="45" t="inlineStr">
        <is>
          <t>n) In case of UBOs who were introduced by third parties, what due diligence has been undertaken on the Introducer?</t>
        </is>
      </c>
      <c r="C229" s="45" t="inlineStr">
        <is>
          <t>OP</t>
        </is>
      </c>
      <c r="D229" s="45" t="inlineStr">
        <is>
          <t>Client Base (CSP Services)</t>
        </is>
      </c>
      <c r="E229" s="45" t="inlineStr">
        <is>
          <t>2- OP</t>
        </is>
      </c>
      <c r="F229" s="46">
        <f>'2- OP'!$AK$32</f>
        <v/>
      </c>
      <c r="G229" s="46">
        <f>IF(F229="INVALID","High",IF(F229="MISSING","Medium",IF(F229="CONTROLLER MISSING","Review",IF(F229="UNKNOWN","Technical review",""))))</f>
        <v/>
      </c>
      <c r="H229" s="45">
        <f>IF(F229="MISSING","An applicable or required answer is missing",IF(F229="INVALID","A value was entered although the dependency is not met",IF(F229="CONTROLLER MISSING","A controlling answer is missing, so applicability cannot yet be determined",IF(F229="UNKNOWN","The dependency could not be evaluated or a referenced datapoint could not be resolved",""))))</f>
        <v/>
      </c>
      <c r="I229" s="45">
        <f>IF(F229="MISSING","Enter a valid response in the linked field",IF(F229="INVALID","Clear the response or amend the controlling answer so that the dependency is met",IF(F229="CONTROLLER MISSING","Complete the controlling question first, then review this field",IF(F229="UNKNOWN","Review the Field Guide and dependency_string; contact the MFSA if clarification is required",""))))</f>
        <v/>
      </c>
      <c r="J229" s="45" t="inlineStr">
        <is>
          <t>UTACSP_OP_59 &gt;= 1</t>
        </is>
      </c>
      <c r="K229" s="46">
        <f>'2- OP'!$AL$32</f>
        <v/>
      </c>
      <c r="L229" s="47" t="inlineStr">
        <is>
          <t>Open field</t>
        </is>
      </c>
    </row>
    <row r="230">
      <c r="A230" s="44" t="inlineStr">
        <is>
          <t>UTACSP_OP_62_v1</t>
        </is>
      </c>
      <c r="B230" s="45" t="inlineStr">
        <is>
          <t>o) Are the introducers regulated by the MFSA or any other Authority?</t>
        </is>
      </c>
      <c r="C230" s="45" t="inlineStr">
        <is>
          <t>OP</t>
        </is>
      </c>
      <c r="D230" s="45" t="inlineStr">
        <is>
          <t>Client Base (CSP Services)</t>
        </is>
      </c>
      <c r="E230" s="45" t="inlineStr">
        <is>
          <t>2- OP</t>
        </is>
      </c>
      <c r="F230" s="46">
        <f>'2- OP'!$AK$33</f>
        <v/>
      </c>
      <c r="G230" s="46">
        <f>IF(F230="INVALID","High",IF(F230="MISSING","Medium",IF(F230="CONTROLLER MISSING","Review",IF(F230="UNKNOWN","Technical review",""))))</f>
        <v/>
      </c>
      <c r="H230" s="45">
        <f>IF(F230="MISSING","An applicable or required answer is missing",IF(F230="INVALID","A value was entered although the dependency is not met",IF(F230="CONTROLLER MISSING","A controlling answer is missing, so applicability cannot yet be determined",IF(F230="UNKNOWN","The dependency could not be evaluated or a referenced datapoint could not be resolved",""))))</f>
        <v/>
      </c>
      <c r="I230" s="45">
        <f>IF(F230="MISSING","Enter a valid response in the linked field",IF(F230="INVALID","Clear the response or amend the controlling answer so that the dependency is met",IF(F230="CONTROLLER MISSING","Complete the controlling question first, then review this field",IF(F230="UNKNOWN","Review the Field Guide and dependency_string; contact the MFSA if clarification is required",""))))</f>
        <v/>
      </c>
      <c r="J230" s="45" t="inlineStr"/>
      <c r="K230" s="46">
        <f>'2- OP'!$AL$33</f>
        <v/>
      </c>
      <c r="L230" s="47" t="inlineStr">
        <is>
          <t>Open field</t>
        </is>
      </c>
    </row>
    <row r="231">
      <c r="A231" s="44" t="inlineStr">
        <is>
          <t>UTACSP_OP_63_v1</t>
        </is>
      </c>
      <c r="B231" s="45" t="inlineStr">
        <is>
          <t>Please indicate whether there are any marketing activities being undertaken by other entities within the group in relation of the CSP activities being undertaken by the Authorised Person.</t>
        </is>
      </c>
      <c r="C231" s="45" t="inlineStr">
        <is>
          <t>OP</t>
        </is>
      </c>
      <c r="D231" s="45" t="inlineStr">
        <is>
          <t>Client Base (CSP Services)</t>
        </is>
      </c>
      <c r="E231" s="45" t="inlineStr">
        <is>
          <t>2- OP</t>
        </is>
      </c>
      <c r="F231" s="46">
        <f>'2- OP'!$AK$34</f>
        <v/>
      </c>
      <c r="G231" s="46">
        <f>IF(F231="INVALID","High",IF(F231="MISSING","Medium",IF(F231="CONTROLLER MISSING","Review",IF(F231="UNKNOWN","Technical review",""))))</f>
        <v/>
      </c>
      <c r="H231" s="45">
        <f>IF(F231="MISSING","An applicable or required answer is missing",IF(F231="INVALID","A value was entered although the dependency is not met",IF(F231="CONTROLLER MISSING","A controlling answer is missing, so applicability cannot yet be determined",IF(F231="UNKNOWN","The dependency could not be evaluated or a referenced datapoint could not be resolved",""))))</f>
        <v/>
      </c>
      <c r="I231" s="45">
        <f>IF(F231="MISSING","Enter a valid response in the linked field",IF(F231="INVALID","Clear the response or amend the controlling answer so that the dependency is met",IF(F231="CONTROLLER MISSING","Complete the controlling question first, then review this field",IF(F231="UNKNOWN","Review the Field Guide and dependency_string; contact the MFSA if clarification is required",""))))</f>
        <v/>
      </c>
      <c r="J231" s="45" t="inlineStr"/>
      <c r="K231" s="46">
        <f>'2- OP'!$AL$34</f>
        <v/>
      </c>
      <c r="L231" s="47" t="inlineStr">
        <is>
          <t>Open field</t>
        </is>
      </c>
    </row>
    <row r="232">
      <c r="A232" s="44" t="inlineStr">
        <is>
          <t>UTACSP_OP_64_v1</t>
        </is>
      </c>
      <c r="B232" s="45" t="inlineStr">
        <is>
          <t>Please provide details of the entities.</t>
        </is>
      </c>
      <c r="C232" s="45" t="inlineStr">
        <is>
          <t>OP</t>
        </is>
      </c>
      <c r="D232" s="45" t="inlineStr">
        <is>
          <t>Client Base (CSP Services)</t>
        </is>
      </c>
      <c r="E232" s="45" t="inlineStr">
        <is>
          <t>2- OP</t>
        </is>
      </c>
      <c r="F232" s="46">
        <f>'2- OP'!$AK$35</f>
        <v/>
      </c>
      <c r="G232" s="46">
        <f>IF(F232="INVALID","High",IF(F232="MISSING","Medium",IF(F232="CONTROLLER MISSING","Review",IF(F232="UNKNOWN","Technical review",""))))</f>
        <v/>
      </c>
      <c r="H232" s="45">
        <f>IF(F232="MISSING","An applicable or required answer is missing",IF(F232="INVALID","A value was entered although the dependency is not met",IF(F232="CONTROLLER MISSING","A controlling answer is missing, so applicability cannot yet be determined",IF(F232="UNKNOWN","The dependency could not be evaluated or a referenced datapoint could not be resolved",""))))</f>
        <v/>
      </c>
      <c r="I232" s="45">
        <f>IF(F232="MISSING","Enter a valid response in the linked field",IF(F232="INVALID","Clear the response or amend the controlling answer so that the dependency is met",IF(F232="CONTROLLER MISSING","Complete the controlling question first, then review this field",IF(F232="UNKNOWN","Review the Field Guide and dependency_string; contact the MFSA if clarification is required",""))))</f>
        <v/>
      </c>
      <c r="J232" s="45" t="inlineStr">
        <is>
          <t>UTACSP_OP_62 = "YES"</t>
        </is>
      </c>
      <c r="K232" s="46">
        <f>'2- OP'!$AL$35</f>
        <v/>
      </c>
      <c r="L232" s="47" t="inlineStr">
        <is>
          <t>Open field</t>
        </is>
      </c>
    </row>
    <row r="233">
      <c r="A233" s="44" t="inlineStr">
        <is>
          <t>UTACSP_OP_65_v1</t>
        </is>
      </c>
      <c r="B233" s="45" t="inlineStr">
        <is>
          <t>p) What measures are taken to mitigate risks emanating from clients from high risk jurisdictions and/or clients who are PEPs. If 'Others' is selected, then please include details in the next section.</t>
        </is>
      </c>
      <c r="C233" s="45" t="inlineStr">
        <is>
          <t>OP</t>
        </is>
      </c>
      <c r="D233" s="45" t="inlineStr">
        <is>
          <t>Client Base (CSP Services)</t>
        </is>
      </c>
      <c r="E233" s="45" t="inlineStr">
        <is>
          <t>2- OP</t>
        </is>
      </c>
      <c r="F233" s="46">
        <f>'2- OP'!$AK$36</f>
        <v/>
      </c>
      <c r="G233" s="46">
        <f>IF(F233="INVALID","High",IF(F233="MISSING","Medium",IF(F233="CONTROLLER MISSING","Review",IF(F233="UNKNOWN","Technical review",""))))</f>
        <v/>
      </c>
      <c r="H233" s="45">
        <f>IF(F233="MISSING","An applicable or required answer is missing",IF(F233="INVALID","A value was entered although the dependency is not met",IF(F233="CONTROLLER MISSING","A controlling answer is missing, so applicability cannot yet be determined",IF(F233="UNKNOWN","The dependency could not be evaluated or a referenced datapoint could not be resolved",""))))</f>
        <v/>
      </c>
      <c r="I233" s="45">
        <f>IF(F233="MISSING","Enter a valid response in the linked field",IF(F233="INVALID","Clear the response or amend the controlling answer so that the dependency is met",IF(F233="CONTROLLER MISSING","Complete the controlling question first, then review this field",IF(F233="UNKNOWN","Review the Field Guide and dependency_string; contact the MFSA if clarification is required",""))))</f>
        <v/>
      </c>
      <c r="J233" s="45" t="inlineStr"/>
      <c r="K233" s="46">
        <f>'2- OP'!$AL$36</f>
        <v/>
      </c>
      <c r="L233" s="47" t="inlineStr">
        <is>
          <t>Open field</t>
        </is>
      </c>
    </row>
    <row r="234">
      <c r="A234" s="44" t="inlineStr">
        <is>
          <t>UTACSP_OP_66_v1</t>
        </is>
      </c>
      <c r="B234" s="45" t="inlineStr">
        <is>
          <t>Specify details of 'other' measures.</t>
        </is>
      </c>
      <c r="C234" s="45" t="inlineStr">
        <is>
          <t>OP</t>
        </is>
      </c>
      <c r="D234" s="45" t="inlineStr">
        <is>
          <t>Client Base (CSP Services)</t>
        </is>
      </c>
      <c r="E234" s="45" t="inlineStr">
        <is>
          <t>2- OP</t>
        </is>
      </c>
      <c r="F234" s="46">
        <f>'2- OP'!$AK$37</f>
        <v/>
      </c>
      <c r="G234" s="46">
        <f>IF(F234="INVALID","High",IF(F234="MISSING","Medium",IF(F234="CONTROLLER MISSING","Review",IF(F234="UNKNOWN","Technical review",""))))</f>
        <v/>
      </c>
      <c r="H234" s="45">
        <f>IF(F234="MISSING","An applicable or required answer is missing",IF(F234="INVALID","A value was entered although the dependency is not met",IF(F234="CONTROLLER MISSING","A controlling answer is missing, so applicability cannot yet be determined",IF(F234="UNKNOWN","The dependency could not be evaluated or a referenced datapoint could not be resolved",""))))</f>
        <v/>
      </c>
      <c r="I234" s="45">
        <f>IF(F234="MISSING","Enter a valid response in the linked field",IF(F234="INVALID","Clear the response or amend the controlling answer so that the dependency is met",IF(F234="CONTROLLER MISSING","Complete the controlling question first, then review this field",IF(F234="UNKNOWN","Review the Field Guide and dependency_string; contact the MFSA if clarification is required",""))))</f>
        <v/>
      </c>
      <c r="J234" s="45" t="inlineStr">
        <is>
          <t>UTACSP_OP_64 IN ("Other")</t>
        </is>
      </c>
      <c r="K234" s="46">
        <f>'2- OP'!$AL$37</f>
        <v/>
      </c>
      <c r="L234" s="47" t="inlineStr">
        <is>
          <t>Open field</t>
        </is>
      </c>
    </row>
    <row r="235">
      <c r="A235" s="44" t="inlineStr">
        <is>
          <t>UTACSP_OP_67_v1</t>
        </is>
      </c>
      <c r="B235" s="45" t="inlineStr">
        <is>
          <t>q) How do you describe your approach to new business? If 'Other' is selcted, then please specify in the next question.</t>
        </is>
      </c>
      <c r="C235" s="45" t="inlineStr">
        <is>
          <t>OP</t>
        </is>
      </c>
      <c r="D235" s="45" t="inlineStr">
        <is>
          <t>Client Base (CSP Services)</t>
        </is>
      </c>
      <c r="E235" s="45" t="inlineStr">
        <is>
          <t>2- OP</t>
        </is>
      </c>
      <c r="F235" s="46">
        <f>'2- OP'!$AK$38</f>
        <v/>
      </c>
      <c r="G235" s="46">
        <f>IF(F235="INVALID","High",IF(F235="MISSING","Medium",IF(F235="CONTROLLER MISSING","Review",IF(F235="UNKNOWN","Technical review",""))))</f>
        <v/>
      </c>
      <c r="H235" s="45">
        <f>IF(F235="MISSING","An applicable or required answer is missing",IF(F235="INVALID","A value was entered although the dependency is not met",IF(F235="CONTROLLER MISSING","A controlling answer is missing, so applicability cannot yet be determined",IF(F235="UNKNOWN","The dependency could not be evaluated or a referenced datapoint could not be resolved",""))))</f>
        <v/>
      </c>
      <c r="I235" s="45">
        <f>IF(F235="MISSING","Enter a valid response in the linked field",IF(F235="INVALID","Clear the response or amend the controlling answer so that the dependency is met",IF(F235="CONTROLLER MISSING","Complete the controlling question first, then review this field",IF(F235="UNKNOWN","Review the Field Guide and dependency_string; contact the MFSA if clarification is required",""))))</f>
        <v/>
      </c>
      <c r="J235" s="45" t="inlineStr"/>
      <c r="K235" s="46">
        <f>'2- OP'!$AL$38</f>
        <v/>
      </c>
      <c r="L235" s="47" t="inlineStr">
        <is>
          <t>Open field</t>
        </is>
      </c>
    </row>
    <row r="236">
      <c r="A236" s="44" t="inlineStr">
        <is>
          <t>UTACSP_OP_68_v1</t>
        </is>
      </c>
      <c r="B236" s="45" t="inlineStr">
        <is>
          <t>Specify details of 'other' approaches.</t>
        </is>
      </c>
      <c r="C236" s="45" t="inlineStr">
        <is>
          <t>OP</t>
        </is>
      </c>
      <c r="D236" s="45" t="inlineStr">
        <is>
          <t>Client Base (CSP Services)</t>
        </is>
      </c>
      <c r="E236" s="45" t="inlineStr">
        <is>
          <t>2- OP</t>
        </is>
      </c>
      <c r="F236" s="46">
        <f>'2- OP'!$AK$39</f>
        <v/>
      </c>
      <c r="G236" s="46">
        <f>IF(F236="INVALID","High",IF(F236="MISSING","Medium",IF(F236="CONTROLLER MISSING","Review",IF(F236="UNKNOWN","Technical review",""))))</f>
        <v/>
      </c>
      <c r="H236" s="45">
        <f>IF(F236="MISSING","An applicable or required answer is missing",IF(F236="INVALID","A value was entered although the dependency is not met",IF(F236="CONTROLLER MISSING","A controlling answer is missing, so applicability cannot yet be determined",IF(F236="UNKNOWN","The dependency could not be evaluated or a referenced datapoint could not be resolved",""))))</f>
        <v/>
      </c>
      <c r="I236" s="45">
        <f>IF(F236="MISSING","Enter a valid response in the linked field",IF(F236="INVALID","Clear the response or amend the controlling answer so that the dependency is met",IF(F236="CONTROLLER MISSING","Complete the controlling question first, then review this field",IF(F236="UNKNOWN","Review the Field Guide and dependency_string; contact the MFSA if clarification is required",""))))</f>
        <v/>
      </c>
      <c r="J236" s="45" t="inlineStr">
        <is>
          <t>UTACSP_OP_66 = "Other"</t>
        </is>
      </c>
      <c r="K236" s="46">
        <f>'2- OP'!$AL$39</f>
        <v/>
      </c>
      <c r="L236" s="47" t="inlineStr">
        <is>
          <t>Open field</t>
        </is>
      </c>
    </row>
    <row r="237">
      <c r="A237" s="44" t="inlineStr">
        <is>
          <t>UTACSP_OP_69_v1</t>
        </is>
      </c>
      <c r="B237" s="45" t="inlineStr">
        <is>
          <t>r) Is the CSP/  management focused on rapid growth/pursuing or protecting market share? If 'Other' is selcted, please provide details in the next question.</t>
        </is>
      </c>
      <c r="C237" s="45" t="inlineStr">
        <is>
          <t>OP</t>
        </is>
      </c>
      <c r="D237" s="45" t="inlineStr">
        <is>
          <t>Client Base (CSP Services)</t>
        </is>
      </c>
      <c r="E237" s="45" t="inlineStr">
        <is>
          <t>2- OP</t>
        </is>
      </c>
      <c r="F237" s="46">
        <f>'2- OP'!$AK$40</f>
        <v/>
      </c>
      <c r="G237" s="46">
        <f>IF(F237="INVALID","High",IF(F237="MISSING","Medium",IF(F237="CONTROLLER MISSING","Review",IF(F237="UNKNOWN","Technical review",""))))</f>
        <v/>
      </c>
      <c r="H237" s="45">
        <f>IF(F237="MISSING","An applicable or required answer is missing",IF(F237="INVALID","A value was entered although the dependency is not met",IF(F237="CONTROLLER MISSING","A controlling answer is missing, so applicability cannot yet be determined",IF(F237="UNKNOWN","The dependency could not be evaluated or a referenced datapoint could not be resolved",""))))</f>
        <v/>
      </c>
      <c r="I237" s="45">
        <f>IF(F237="MISSING","Enter a valid response in the linked field",IF(F237="INVALID","Clear the response or amend the controlling answer so that the dependency is met",IF(F237="CONTROLLER MISSING","Complete the controlling question first, then review this field",IF(F237="UNKNOWN","Review the Field Guide and dependency_string; contact the MFSA if clarification is required",""))))</f>
        <v/>
      </c>
      <c r="J237" s="45" t="inlineStr"/>
      <c r="K237" s="46">
        <f>'2- OP'!$AL$40</f>
        <v/>
      </c>
      <c r="L237" s="47" t="inlineStr">
        <is>
          <t>Open field</t>
        </is>
      </c>
    </row>
    <row r="238">
      <c r="A238" s="44" t="inlineStr">
        <is>
          <t>UTACSP_OP_70_v1</t>
        </is>
      </c>
      <c r="B238" s="45" t="inlineStr">
        <is>
          <t>Specify details of 'other' approaches towards growth of market share.</t>
        </is>
      </c>
      <c r="C238" s="45" t="inlineStr">
        <is>
          <t>OP</t>
        </is>
      </c>
      <c r="D238" s="45" t="inlineStr">
        <is>
          <t>Client Base (CSP Services)</t>
        </is>
      </c>
      <c r="E238" s="45" t="inlineStr">
        <is>
          <t>2- OP</t>
        </is>
      </c>
      <c r="F238" s="46">
        <f>'2- OP'!$AK$41</f>
        <v/>
      </c>
      <c r="G238" s="46">
        <f>IF(F238="INVALID","High",IF(F238="MISSING","Medium",IF(F238="CONTROLLER MISSING","Review",IF(F238="UNKNOWN","Technical review",""))))</f>
        <v/>
      </c>
      <c r="H238" s="45">
        <f>IF(F238="MISSING","An applicable or required answer is missing",IF(F238="INVALID","A value was entered although the dependency is not met",IF(F238="CONTROLLER MISSING","A controlling answer is missing, so applicability cannot yet be determined",IF(F238="UNKNOWN","The dependency could not be evaluated or a referenced datapoint could not be resolved",""))))</f>
        <v/>
      </c>
      <c r="I238" s="45">
        <f>IF(F238="MISSING","Enter a valid response in the linked field",IF(F238="INVALID","Clear the response or amend the controlling answer so that the dependency is met",IF(F238="CONTROLLER MISSING","Complete the controlling question first, then review this field",IF(F238="UNKNOWN","Review the Field Guide and dependency_string; contact the MFSA if clarification is required",""))))</f>
        <v/>
      </c>
      <c r="J238" s="45" t="inlineStr">
        <is>
          <t>UTACSP_OP_68 = "Other"</t>
        </is>
      </c>
      <c r="K238" s="46">
        <f>'2- OP'!$AL$41</f>
        <v/>
      </c>
      <c r="L238" s="47" t="inlineStr">
        <is>
          <t>Open field</t>
        </is>
      </c>
    </row>
    <row r="239">
      <c r="A239" s="44" t="inlineStr">
        <is>
          <t>UTACSP_OP_71_v1</t>
        </is>
      </c>
      <c r="B239" s="45" t="inlineStr">
        <is>
          <t>s) What is the CSP's Target Market?</t>
        </is>
      </c>
      <c r="C239" s="45" t="inlineStr">
        <is>
          <t>OP</t>
        </is>
      </c>
      <c r="D239" s="45" t="inlineStr">
        <is>
          <t>Client Base (CSP Services)</t>
        </is>
      </c>
      <c r="E239" s="45" t="inlineStr">
        <is>
          <t>2- OP</t>
        </is>
      </c>
      <c r="F239" s="46">
        <f>'2- OP'!$AK$42</f>
        <v/>
      </c>
      <c r="G239" s="46">
        <f>IF(F239="INVALID","High",IF(F239="MISSING","Medium",IF(F239="CONTROLLER MISSING","Review",IF(F239="UNKNOWN","Technical review",""))))</f>
        <v/>
      </c>
      <c r="H239" s="45">
        <f>IF(F239="MISSING","An applicable or required answer is missing",IF(F239="INVALID","A value was entered although the dependency is not met",IF(F239="CONTROLLER MISSING","A controlling answer is missing, so applicability cannot yet be determined",IF(F239="UNKNOWN","The dependency could not be evaluated or a referenced datapoint could not be resolved",""))))</f>
        <v/>
      </c>
      <c r="I239" s="45">
        <f>IF(F239="MISSING","Enter a valid response in the linked field",IF(F239="INVALID","Clear the response or amend the controlling answer so that the dependency is met",IF(F239="CONTROLLER MISSING","Complete the controlling question first, then review this field",IF(F239="UNKNOWN","Review the Field Guide and dependency_string; contact the MFSA if clarification is required",""))))</f>
        <v/>
      </c>
      <c r="J239" s="45" t="inlineStr"/>
      <c r="K239" s="46">
        <f>'2- OP'!$AL$42</f>
        <v/>
      </c>
      <c r="L239" s="47" t="inlineStr">
        <is>
          <t>Open field</t>
        </is>
      </c>
    </row>
    <row r="240">
      <c r="A240" s="44" t="inlineStr">
        <is>
          <t>UTACSP_AML_228_v1</t>
        </is>
      </c>
      <c r="B240" s="45" t="inlineStr">
        <is>
          <t>Does the CSP hold or control clients' monies?</t>
        </is>
      </c>
      <c r="C240" s="45" t="inlineStr">
        <is>
          <t>AML</t>
        </is>
      </c>
      <c r="D240" s="45" t="inlineStr">
        <is>
          <t>Controls - Clients' monies</t>
        </is>
      </c>
      <c r="E240" s="45" t="inlineStr">
        <is>
          <t>2- AML</t>
        </is>
      </c>
      <c r="F240" s="46">
        <f>'2- AML'!$AK$3</f>
        <v/>
      </c>
      <c r="G240" s="46">
        <f>IF(F240="INVALID","High",IF(F240="MISSING","Medium",IF(F240="CONTROLLER MISSING","Review",IF(F240="UNKNOWN","Technical review",""))))</f>
        <v/>
      </c>
      <c r="H240" s="45">
        <f>IF(F240="MISSING","An applicable or required answer is missing",IF(F240="INVALID","A value was entered although the dependency is not met",IF(F240="CONTROLLER MISSING","A controlling answer is missing, so applicability cannot yet be determined",IF(F240="UNKNOWN","The dependency could not be evaluated or a referenced datapoint could not be resolved",""))))</f>
        <v/>
      </c>
      <c r="I240" s="45">
        <f>IF(F240="MISSING","Enter a valid response in the linked field",IF(F240="INVALID","Clear the response or amend the controlling answer so that the dependency is met",IF(F240="CONTROLLER MISSING","Complete the controlling question first, then review this field",IF(F240="UNKNOWN","Review the Field Guide and dependency_string; contact the MFSA if clarification is required",""))))</f>
        <v/>
      </c>
      <c r="J240" s="45" t="inlineStr"/>
      <c r="K240" s="46">
        <f>'2- AML'!$AL$3</f>
        <v/>
      </c>
      <c r="L240" s="47" t="inlineStr">
        <is>
          <t>Open field</t>
        </is>
      </c>
    </row>
    <row r="241">
      <c r="A241" s="44" t="inlineStr">
        <is>
          <t>UTACSP_AML_229_v1</t>
        </is>
      </c>
      <c r="B241" s="45" t="inlineStr">
        <is>
          <t>Kindly indicate the manner in which the CSP hold or control clients' monies.</t>
        </is>
      </c>
      <c r="C241" s="45" t="inlineStr">
        <is>
          <t>AML</t>
        </is>
      </c>
      <c r="D241" s="45" t="inlineStr">
        <is>
          <t>Controls - Clients' monies</t>
        </is>
      </c>
      <c r="E241" s="45" t="inlineStr">
        <is>
          <t>2- AML</t>
        </is>
      </c>
      <c r="F241" s="46">
        <f>'2- AML'!$AK$4</f>
        <v/>
      </c>
      <c r="G241" s="46">
        <f>IF(F241="INVALID","High",IF(F241="MISSING","Medium",IF(F241="CONTROLLER MISSING","Review",IF(F241="UNKNOWN","Technical review",""))))</f>
        <v/>
      </c>
      <c r="H241" s="45">
        <f>IF(F241="MISSING","An applicable or required answer is missing",IF(F241="INVALID","A value was entered although the dependency is not met",IF(F241="CONTROLLER MISSING","A controlling answer is missing, so applicability cannot yet be determined",IF(F241="UNKNOWN","The dependency could not be evaluated or a referenced datapoint could not be resolved",""))))</f>
        <v/>
      </c>
      <c r="I241" s="45">
        <f>IF(F241="MISSING","Enter a valid response in the linked field",IF(F241="INVALID","Clear the response or amend the controlling answer so that the dependency is met",IF(F241="CONTROLLER MISSING","Complete the controlling question first, then review this field",IF(F241="UNKNOWN","Review the Field Guide and dependency_string; contact the MFSA if clarification is required",""))))</f>
        <v/>
      </c>
      <c r="J241" s="45" t="inlineStr">
        <is>
          <t>UTACSP_AML_228 = "yes"</t>
        </is>
      </c>
      <c r="K241" s="46">
        <f>'2- AML'!$AL$4</f>
        <v/>
      </c>
      <c r="L241" s="47" t="inlineStr">
        <is>
          <t>Open field</t>
        </is>
      </c>
    </row>
    <row r="242">
      <c r="A242" s="44" t="inlineStr">
        <is>
          <t>UTACSP_AML_230_v1</t>
        </is>
      </c>
      <c r="B242" s="45" t="inlineStr">
        <is>
          <t>Does the CSP keep a client account for each and every client or is only one account kept in which clients' monies are held?</t>
        </is>
      </c>
      <c r="C242" s="45" t="inlineStr">
        <is>
          <t>AML</t>
        </is>
      </c>
      <c r="D242" s="45" t="inlineStr">
        <is>
          <t>Controls - Clients' monies</t>
        </is>
      </c>
      <c r="E242" s="45" t="inlineStr">
        <is>
          <t>2- AML</t>
        </is>
      </c>
      <c r="F242" s="46">
        <f>'2- AML'!$AK$5</f>
        <v/>
      </c>
      <c r="G242" s="46">
        <f>IF(F242="INVALID","High",IF(F242="MISSING","Medium",IF(F242="CONTROLLER MISSING","Review",IF(F242="UNKNOWN","Technical review",""))))</f>
        <v/>
      </c>
      <c r="H242" s="45">
        <f>IF(F242="MISSING","An applicable or required answer is missing",IF(F242="INVALID","A value was entered although the dependency is not met",IF(F242="CONTROLLER MISSING","A controlling answer is missing, so applicability cannot yet be determined",IF(F242="UNKNOWN","The dependency could not be evaluated or a referenced datapoint could not be resolved",""))))</f>
        <v/>
      </c>
      <c r="I242" s="45">
        <f>IF(F242="MISSING","Enter a valid response in the linked field",IF(F242="INVALID","Clear the response or amend the controlling answer so that the dependency is met",IF(F242="CONTROLLER MISSING","Complete the controlling question first, then review this field",IF(F242="UNKNOWN","Review the Field Guide and dependency_string; contact the MFSA if clarification is required",""))))</f>
        <v/>
      </c>
      <c r="J242" s="45" t="inlineStr">
        <is>
          <t>UTACSP_AML_228 = "yes"</t>
        </is>
      </c>
      <c r="K242" s="46">
        <f>'2- AML'!$AL$5</f>
        <v/>
      </c>
      <c r="L242" s="47" t="inlineStr">
        <is>
          <t>Open field</t>
        </is>
      </c>
    </row>
    <row r="243">
      <c r="A243" s="44" t="inlineStr">
        <is>
          <t>UTACSP_AML_231_v1</t>
        </is>
      </c>
      <c r="B243" s="45" t="inlineStr">
        <is>
          <t>c)  Is the balance on each client's bank account reconciled with the balance on that account as set out in the bank statement?</t>
        </is>
      </c>
      <c r="C243" s="45" t="inlineStr">
        <is>
          <t>AML</t>
        </is>
      </c>
      <c r="D243" s="45" t="inlineStr">
        <is>
          <t>Controls - Clients' monies</t>
        </is>
      </c>
      <c r="E243" s="45" t="inlineStr">
        <is>
          <t>2- AML</t>
        </is>
      </c>
      <c r="F243" s="46">
        <f>'2- AML'!$AK$6</f>
        <v/>
      </c>
      <c r="G243" s="46">
        <f>IF(F243="INVALID","High",IF(F243="MISSING","Medium",IF(F243="CONTROLLER MISSING","Review",IF(F243="UNKNOWN","Technical review",""))))</f>
        <v/>
      </c>
      <c r="H243" s="45">
        <f>IF(F243="MISSING","An applicable or required answer is missing",IF(F243="INVALID","A value was entered although the dependency is not met",IF(F243="CONTROLLER MISSING","A controlling answer is missing, so applicability cannot yet be determined",IF(F243="UNKNOWN","The dependency could not be evaluated or a referenced datapoint could not be resolved",""))))</f>
        <v/>
      </c>
      <c r="I243" s="45">
        <f>IF(F243="MISSING","Enter a valid response in the linked field",IF(F243="INVALID","Clear the response or amend the controlling answer so that the dependency is met",IF(F243="CONTROLLER MISSING","Complete the controlling question first, then review this field",IF(F243="UNKNOWN","Review the Field Guide and dependency_string; contact the MFSA if clarification is required",""))))</f>
        <v/>
      </c>
      <c r="J243" s="45" t="inlineStr">
        <is>
          <t>UTACSP_AML_229 IN ("Bank account per client", "both")</t>
        </is>
      </c>
      <c r="K243" s="46">
        <f>'2- AML'!$AL$6</f>
        <v/>
      </c>
      <c r="L243" s="47" t="inlineStr">
        <is>
          <t>Open field</t>
        </is>
      </c>
    </row>
    <row r="244">
      <c r="A244" s="44" t="inlineStr">
        <is>
          <t>UTACSP_AML_232_v1</t>
        </is>
      </c>
      <c r="B244" s="45" t="inlineStr">
        <is>
          <t>c)  How often are reconciliations carried out? If 'Other' is selected, please specify in the following section.</t>
        </is>
      </c>
      <c r="C244" s="45" t="inlineStr">
        <is>
          <t>AML</t>
        </is>
      </c>
      <c r="D244" s="45" t="inlineStr">
        <is>
          <t>Controls - Clients' monies</t>
        </is>
      </c>
      <c r="E244" s="45" t="inlineStr">
        <is>
          <t>2- AML</t>
        </is>
      </c>
      <c r="F244" s="46">
        <f>'2- AML'!$AK$7</f>
        <v/>
      </c>
      <c r="G244" s="46">
        <f>IF(F244="INVALID","High",IF(F244="MISSING","Medium",IF(F244="CONTROLLER MISSING","Review",IF(F244="UNKNOWN","Technical review",""))))</f>
        <v/>
      </c>
      <c r="H244" s="45">
        <f>IF(F244="MISSING","An applicable or required answer is missing",IF(F244="INVALID","A value was entered although the dependency is not met",IF(F244="CONTROLLER MISSING","A controlling answer is missing, so applicability cannot yet be determined",IF(F244="UNKNOWN","The dependency could not be evaluated or a referenced datapoint could not be resolved",""))))</f>
        <v/>
      </c>
      <c r="I244" s="45">
        <f>IF(F244="MISSING","Enter a valid response in the linked field",IF(F244="INVALID","Clear the response or amend the controlling answer so that the dependency is met",IF(F244="CONTROLLER MISSING","Complete the controlling question first, then review this field",IF(F244="UNKNOWN","Review the Field Guide and dependency_string; contact the MFSA if clarification is required",""))))</f>
        <v/>
      </c>
      <c r="J244" s="45" t="inlineStr">
        <is>
          <t>UTACSP_AML_229 IN ("Bank account per client", "both")</t>
        </is>
      </c>
      <c r="K244" s="46">
        <f>'2- AML'!$AL$7</f>
        <v/>
      </c>
      <c r="L244" s="47" t="inlineStr">
        <is>
          <t>Open field</t>
        </is>
      </c>
    </row>
    <row r="245">
      <c r="A245" s="44" t="inlineStr">
        <is>
          <t>UTACSP_AML_233_v1</t>
        </is>
      </c>
      <c r="B245" s="45" t="inlineStr">
        <is>
          <t>Specify Other</t>
        </is>
      </c>
      <c r="C245" s="45" t="inlineStr">
        <is>
          <t>AML</t>
        </is>
      </c>
      <c r="D245" s="45" t="inlineStr">
        <is>
          <t>Controls - Clients' monies</t>
        </is>
      </c>
      <c r="E245" s="45" t="inlineStr">
        <is>
          <t>2- AML</t>
        </is>
      </c>
      <c r="F245" s="46">
        <f>'2- AML'!$AK$8</f>
        <v/>
      </c>
      <c r="G245" s="46">
        <f>IF(F245="INVALID","High",IF(F245="MISSING","Medium",IF(F245="CONTROLLER MISSING","Review",IF(F245="UNKNOWN","Technical review",""))))</f>
        <v/>
      </c>
      <c r="H245" s="45">
        <f>IF(F245="MISSING","An applicable or required answer is missing",IF(F245="INVALID","A value was entered although the dependency is not met",IF(F245="CONTROLLER MISSING","A controlling answer is missing, so applicability cannot yet be determined",IF(F245="UNKNOWN","The dependency could not be evaluated or a referenced datapoint could not be resolved",""))))</f>
        <v/>
      </c>
      <c r="I245" s="45">
        <f>IF(F245="MISSING","Enter a valid response in the linked field",IF(F245="INVALID","Clear the response or amend the controlling answer so that the dependency is met",IF(F245="CONTROLLER MISSING","Complete the controlling question first, then review this field",IF(F245="UNKNOWN","Review the Field Guide and dependency_string; contact the MFSA if clarification is required",""))))</f>
        <v/>
      </c>
      <c r="J245" s="45" t="inlineStr">
        <is>
          <t>UTACSP_AML_231 = "other"</t>
        </is>
      </c>
      <c r="K245" s="46">
        <f>'2- AML'!$AL$8</f>
        <v/>
      </c>
      <c r="L245" s="47" t="inlineStr">
        <is>
          <t>Open field</t>
        </is>
      </c>
    </row>
    <row r="246">
      <c r="A246" s="44" t="inlineStr">
        <is>
          <t>UTACSP_AML_234_v1</t>
        </is>
      </c>
      <c r="B246" s="45" t="inlineStr">
        <is>
          <t>c)  If no reconciliations are carried out, kindly explain the reason why these are not being conducted?</t>
        </is>
      </c>
      <c r="C246" s="45" t="inlineStr">
        <is>
          <t>AML</t>
        </is>
      </c>
      <c r="D246" s="45" t="inlineStr">
        <is>
          <t>Controls - Clients' monies</t>
        </is>
      </c>
      <c r="E246" s="45" t="inlineStr">
        <is>
          <t>2- AML</t>
        </is>
      </c>
      <c r="F246" s="46">
        <f>'2- AML'!$AK$9</f>
        <v/>
      </c>
      <c r="G246" s="46">
        <f>IF(F246="INVALID","High",IF(F246="MISSING","Medium",IF(F246="CONTROLLER MISSING","Review",IF(F246="UNKNOWN","Technical review",""))))</f>
        <v/>
      </c>
      <c r="H246" s="45">
        <f>IF(F246="MISSING","An applicable or required answer is missing",IF(F246="INVALID","A value was entered although the dependency is not met",IF(F246="CONTROLLER MISSING","A controlling answer is missing, so applicability cannot yet be determined",IF(F246="UNKNOWN","The dependency could not be evaluated or a referenced datapoint could not be resolved",""))))</f>
        <v/>
      </c>
      <c r="I246" s="45">
        <f>IF(F246="MISSING","Enter a valid response in the linked field",IF(F246="INVALID","Clear the response or amend the controlling answer so that the dependency is met",IF(F246="CONTROLLER MISSING","Complete the controlling question first, then review this field",IF(F246="UNKNOWN","Review the Field Guide and dependency_string; contact the MFSA if clarification is required",""))))</f>
        <v/>
      </c>
      <c r="J246" s="45" t="inlineStr">
        <is>
          <t>UTACSP_AML_230 = "no"</t>
        </is>
      </c>
      <c r="K246" s="46">
        <f>'2- AML'!$AL$9</f>
        <v/>
      </c>
      <c r="L246" s="47" t="inlineStr">
        <is>
          <t>Open field</t>
        </is>
      </c>
    </row>
    <row r="247">
      <c r="A247" s="44" t="inlineStr">
        <is>
          <t>UTACSP_AML_235_v1</t>
        </is>
      </c>
      <c r="B247" s="45" t="inlineStr">
        <is>
          <t>d)  How often are reconciliations carried out? If 'others' is selected, please specify in the next question.</t>
        </is>
      </c>
      <c r="C247" s="45" t="inlineStr">
        <is>
          <t>AML</t>
        </is>
      </c>
      <c r="D247" s="45" t="inlineStr">
        <is>
          <t>Controls - Clients' monies</t>
        </is>
      </c>
      <c r="E247" s="45" t="inlineStr">
        <is>
          <t>2- AML</t>
        </is>
      </c>
      <c r="F247" s="46">
        <f>'2- AML'!$AK$10</f>
        <v/>
      </c>
      <c r="G247" s="46">
        <f>IF(F247="INVALID","High",IF(F247="MISSING","Medium",IF(F247="CONTROLLER MISSING","Review",IF(F247="UNKNOWN","Technical review",""))))</f>
        <v/>
      </c>
      <c r="H247" s="45">
        <f>IF(F247="MISSING","An applicable or required answer is missing",IF(F247="INVALID","A value was entered although the dependency is not met",IF(F247="CONTROLLER MISSING","A controlling answer is missing, so applicability cannot yet be determined",IF(F247="UNKNOWN","The dependency could not be evaluated or a referenced datapoint could not be resolved",""))))</f>
        <v/>
      </c>
      <c r="I247" s="45">
        <f>IF(F247="MISSING","Enter a valid response in the linked field",IF(F247="INVALID","Clear the response or amend the controlling answer so that the dependency is met",IF(F247="CONTROLLER MISSING","Complete the controlling question first, then review this field",IF(F247="UNKNOWN","Review the Field Guide and dependency_string; contact the MFSA if clarification is required",""))))</f>
        <v/>
      </c>
      <c r="J247" s="45" t="inlineStr">
        <is>
          <t>UTACSP_AML_229 IN ("Common client's monies", "both")</t>
        </is>
      </c>
      <c r="K247" s="46">
        <f>'2- AML'!$AL$10</f>
        <v/>
      </c>
      <c r="L247" s="47" t="inlineStr">
        <is>
          <t>Open field</t>
        </is>
      </c>
    </row>
    <row r="248">
      <c r="A248" s="44" t="inlineStr">
        <is>
          <t>UTACSP_AML_236_v1</t>
        </is>
      </c>
      <c r="B248" s="45" t="inlineStr">
        <is>
          <t>Specify Other</t>
        </is>
      </c>
      <c r="C248" s="45" t="inlineStr">
        <is>
          <t>AML</t>
        </is>
      </c>
      <c r="D248" s="45" t="inlineStr">
        <is>
          <t>Controls - Clients' monies</t>
        </is>
      </c>
      <c r="E248" s="45" t="inlineStr">
        <is>
          <t>2- AML</t>
        </is>
      </c>
      <c r="F248" s="46">
        <f>'2- AML'!$AK$11</f>
        <v/>
      </c>
      <c r="G248" s="46">
        <f>IF(F248="INVALID","High",IF(F248="MISSING","Medium",IF(F248="CONTROLLER MISSING","Review",IF(F248="UNKNOWN","Technical review",""))))</f>
        <v/>
      </c>
      <c r="H248" s="45">
        <f>IF(F248="MISSING","An applicable or required answer is missing",IF(F248="INVALID","A value was entered although the dependency is not met",IF(F248="CONTROLLER MISSING","A controlling answer is missing, so applicability cannot yet be determined",IF(F248="UNKNOWN","The dependency could not be evaluated or a referenced datapoint could not be resolved",""))))</f>
        <v/>
      </c>
      <c r="I248" s="45">
        <f>IF(F248="MISSING","Enter a valid response in the linked field",IF(F248="INVALID","Clear the response or amend the controlling answer so that the dependency is met",IF(F248="CONTROLLER MISSING","Complete the controlling question first, then review this field",IF(F248="UNKNOWN","Review the Field Guide and dependency_string; contact the MFSA if clarification is required",""))))</f>
        <v/>
      </c>
      <c r="J248" s="45" t="inlineStr">
        <is>
          <t>UTACSP_AML_234 = "other"</t>
        </is>
      </c>
      <c r="K248" s="46">
        <f>'2- AML'!$AL$11</f>
        <v/>
      </c>
      <c r="L248" s="47" t="inlineStr">
        <is>
          <t>Open field</t>
        </is>
      </c>
    </row>
    <row r="249">
      <c r="A249" s="44" t="inlineStr">
        <is>
          <t>UTACSP_AML_237_v1</t>
        </is>
      </c>
      <c r="B249" s="45" t="inlineStr">
        <is>
          <t>d)  By whom are these reconciliations being done?</t>
        </is>
      </c>
      <c r="C249" s="45" t="inlineStr">
        <is>
          <t>AML</t>
        </is>
      </c>
      <c r="D249" s="45" t="inlineStr">
        <is>
          <t>Controls - Clients' monies</t>
        </is>
      </c>
      <c r="E249" s="45" t="inlineStr">
        <is>
          <t>2- AML</t>
        </is>
      </c>
      <c r="F249" s="46">
        <f>'2- AML'!$AK$12</f>
        <v/>
      </c>
      <c r="G249" s="46">
        <f>IF(F249="INVALID","High",IF(F249="MISSING","Medium",IF(F249="CONTROLLER MISSING","Review",IF(F249="UNKNOWN","Technical review",""))))</f>
        <v/>
      </c>
      <c r="H249" s="45">
        <f>IF(F249="MISSING","An applicable or required answer is missing",IF(F249="INVALID","A value was entered although the dependency is not met",IF(F249="CONTROLLER MISSING","A controlling answer is missing, so applicability cannot yet be determined",IF(F249="UNKNOWN","The dependency could not be evaluated or a referenced datapoint could not be resolved",""))))</f>
        <v/>
      </c>
      <c r="I249" s="45">
        <f>IF(F249="MISSING","Enter a valid response in the linked field",IF(F249="INVALID","Clear the response or amend the controlling answer so that the dependency is met",IF(F249="CONTROLLER MISSING","Complete the controlling question first, then review this field",IF(F249="UNKNOWN","Review the Field Guide and dependency_string; contact the MFSA if clarification is required",""))))</f>
        <v/>
      </c>
      <c r="J249" s="45" t="inlineStr">
        <is>
          <t>UTACSP_AML_229 IN ("Common client's monies", "both")</t>
        </is>
      </c>
      <c r="K249" s="46">
        <f>'2- AML'!$AL$12</f>
        <v/>
      </c>
      <c r="L249" s="47" t="inlineStr">
        <is>
          <t>Open field</t>
        </is>
      </c>
    </row>
    <row r="250">
      <c r="A250" s="44" t="inlineStr">
        <is>
          <t>UTACSP_AML_238_v1</t>
        </is>
      </c>
      <c r="B250" s="45" t="inlineStr">
        <is>
          <t>d)  Are such reconciliations being dated and reviewed by a senior official?</t>
        </is>
      </c>
      <c r="C250" s="45" t="inlineStr">
        <is>
          <t>AML</t>
        </is>
      </c>
      <c r="D250" s="45" t="inlineStr">
        <is>
          <t>Controls - Clients' monies</t>
        </is>
      </c>
      <c r="E250" s="45" t="inlineStr">
        <is>
          <t>2- AML</t>
        </is>
      </c>
      <c r="F250" s="46">
        <f>'2- AML'!$AK$13</f>
        <v/>
      </c>
      <c r="G250" s="46">
        <f>IF(F250="INVALID","High",IF(F250="MISSING","Medium",IF(F250="CONTROLLER MISSING","Review",IF(F250="UNKNOWN","Technical review",""))))</f>
        <v/>
      </c>
      <c r="H250" s="45">
        <f>IF(F250="MISSING","An applicable or required answer is missing",IF(F250="INVALID","A value was entered although the dependency is not met",IF(F250="CONTROLLER MISSING","A controlling answer is missing, so applicability cannot yet be determined",IF(F250="UNKNOWN","The dependency could not be evaluated or a referenced datapoint could not be resolved",""))))</f>
        <v/>
      </c>
      <c r="I250" s="45">
        <f>IF(F250="MISSING","Enter a valid response in the linked field",IF(F250="INVALID","Clear the response or amend the controlling answer so that the dependency is met",IF(F250="CONTROLLER MISSING","Complete the controlling question first, then review this field",IF(F250="UNKNOWN","Review the Field Guide and dependency_string; contact the MFSA if clarification is required",""))))</f>
        <v/>
      </c>
      <c r="J250" s="45" t="inlineStr">
        <is>
          <t>UTACSP_AML_229 IN ("Common client's monies", "both")</t>
        </is>
      </c>
      <c r="K250" s="46">
        <f>'2- AML'!$AL$13</f>
        <v/>
      </c>
      <c r="L250" s="47" t="inlineStr">
        <is>
          <t>Open field</t>
        </is>
      </c>
    </row>
    <row r="251">
      <c r="A251" s="44" t="inlineStr">
        <is>
          <t>UTACSP_AML_239_v1</t>
        </is>
      </c>
      <c r="B251" s="45" t="inlineStr">
        <is>
          <t>d)  Who are the bank signatories in respect of client accounts?</t>
        </is>
      </c>
      <c r="C251" s="45" t="inlineStr">
        <is>
          <t>AML</t>
        </is>
      </c>
      <c r="D251" s="45" t="inlineStr">
        <is>
          <t>Controls - Clients' monies</t>
        </is>
      </c>
      <c r="E251" s="45" t="inlineStr">
        <is>
          <t>2- AML</t>
        </is>
      </c>
      <c r="F251" s="46">
        <f>'2- AML'!$AK$14</f>
        <v/>
      </c>
      <c r="G251" s="46">
        <f>IF(F251="INVALID","High",IF(F251="MISSING","Medium",IF(F251="CONTROLLER MISSING","Review",IF(F251="UNKNOWN","Technical review",""))))</f>
        <v/>
      </c>
      <c r="H251" s="45">
        <f>IF(F251="MISSING","An applicable or required answer is missing",IF(F251="INVALID","A value was entered although the dependency is not met",IF(F251="CONTROLLER MISSING","A controlling answer is missing, so applicability cannot yet be determined",IF(F251="UNKNOWN","The dependency could not be evaluated or a referenced datapoint could not be resolved",""))))</f>
        <v/>
      </c>
      <c r="I251" s="45">
        <f>IF(F251="MISSING","Enter a valid response in the linked field",IF(F251="INVALID","Clear the response or amend the controlling answer so that the dependency is met",IF(F251="CONTROLLER MISSING","Complete the controlling question first, then review this field",IF(F251="UNKNOWN","Review the Field Guide and dependency_string; contact the MFSA if clarification is required",""))))</f>
        <v/>
      </c>
      <c r="J251" s="45" t="inlineStr">
        <is>
          <t>UTACSP_AML_229 IN ("Common client's monies", "both")</t>
        </is>
      </c>
      <c r="K251" s="46">
        <f>'2- AML'!$AL$14</f>
        <v/>
      </c>
      <c r="L251" s="47" t="inlineStr">
        <is>
          <t>Open field</t>
        </is>
      </c>
    </row>
    <row r="252">
      <c r="A252" s="44" t="inlineStr">
        <is>
          <t>UTACSP_AML_240_v1</t>
        </is>
      </c>
      <c r="B252" s="45" t="inlineStr">
        <is>
          <t>d)  Are there circumstances under which the client can authorise movements on any account without the knowledge of the CSP?</t>
        </is>
      </c>
      <c r="C252" s="45" t="inlineStr">
        <is>
          <t>AML</t>
        </is>
      </c>
      <c r="D252" s="45" t="inlineStr">
        <is>
          <t>Controls - Clients' monies</t>
        </is>
      </c>
      <c r="E252" s="45" t="inlineStr">
        <is>
          <t>2- AML</t>
        </is>
      </c>
      <c r="F252" s="46">
        <f>'2- AML'!$AK$15</f>
        <v/>
      </c>
      <c r="G252" s="46">
        <f>IF(F252="INVALID","High",IF(F252="MISSING","Medium",IF(F252="CONTROLLER MISSING","Review",IF(F252="UNKNOWN","Technical review",""))))</f>
        <v/>
      </c>
      <c r="H252" s="45">
        <f>IF(F252="MISSING","An applicable or required answer is missing",IF(F252="INVALID","A value was entered although the dependency is not met",IF(F252="CONTROLLER MISSING","A controlling answer is missing, so applicability cannot yet be determined",IF(F252="UNKNOWN","The dependency could not be evaluated or a referenced datapoint could not be resolved",""))))</f>
        <v/>
      </c>
      <c r="I252" s="45">
        <f>IF(F252="MISSING","Enter a valid response in the linked field",IF(F252="INVALID","Clear the response or amend the controlling answer so that the dependency is met",IF(F252="CONTROLLER MISSING","Complete the controlling question first, then review this field",IF(F252="UNKNOWN","Review the Field Guide and dependency_string; contact the MFSA if clarification is required",""))))</f>
        <v/>
      </c>
      <c r="J252" s="45" t="inlineStr">
        <is>
          <t>UTACSP_AML_229 IN ("Common client's monies", "both")</t>
        </is>
      </c>
      <c r="K252" s="46">
        <f>'2- AML'!$AL$15</f>
        <v/>
      </c>
      <c r="L252" s="47" t="inlineStr">
        <is>
          <t>Open field</t>
        </is>
      </c>
    </row>
    <row r="253">
      <c r="A253" s="44" t="inlineStr">
        <is>
          <t>UTACSP_AML_241_v1</t>
        </is>
      </c>
      <c r="B253" s="45" t="inlineStr">
        <is>
          <t>d)  Please provide details of such instances, the number of such movements and how monitoring of such movements are being done by the CSP.</t>
        </is>
      </c>
      <c r="C253" s="45" t="inlineStr">
        <is>
          <t>AML</t>
        </is>
      </c>
      <c r="D253" s="45" t="inlineStr">
        <is>
          <t>Controls - Clients' monies</t>
        </is>
      </c>
      <c r="E253" s="45" t="inlineStr">
        <is>
          <t>2- AML</t>
        </is>
      </c>
      <c r="F253" s="46">
        <f>'2- AML'!$AK$16</f>
        <v/>
      </c>
      <c r="G253" s="46">
        <f>IF(F253="INVALID","High",IF(F253="MISSING","Medium",IF(F253="CONTROLLER MISSING","Review",IF(F253="UNKNOWN","Technical review",""))))</f>
        <v/>
      </c>
      <c r="H253" s="45">
        <f>IF(F253="MISSING","An applicable or required answer is missing",IF(F253="INVALID","A value was entered although the dependency is not met",IF(F253="CONTROLLER MISSING","A controlling answer is missing, so applicability cannot yet be determined",IF(F253="UNKNOWN","The dependency could not be evaluated or a referenced datapoint could not be resolved",""))))</f>
        <v/>
      </c>
      <c r="I253" s="45">
        <f>IF(F253="MISSING","Enter a valid response in the linked field",IF(F253="INVALID","Clear the response or amend the controlling answer so that the dependency is met",IF(F253="CONTROLLER MISSING","Complete the controlling question first, then review this field",IF(F253="UNKNOWN","Review the Field Guide and dependency_string; contact the MFSA if clarification is required",""))))</f>
        <v/>
      </c>
      <c r="J253" s="45" t="inlineStr">
        <is>
          <t>UTACSP_AML_239 = "yes"</t>
        </is>
      </c>
      <c r="K253" s="46">
        <f>'2- AML'!$AL$16</f>
        <v/>
      </c>
      <c r="L253" s="47" t="inlineStr">
        <is>
          <t>Open field</t>
        </is>
      </c>
    </row>
    <row r="254">
      <c r="A254" s="44" t="inlineStr">
        <is>
          <t>UTACSP_PR_245_v1</t>
        </is>
      </c>
      <c r="B254" s="45" t="inlineStr">
        <is>
          <t>a) Total value of assets of the CSP in Euro</t>
        </is>
      </c>
      <c r="C254" s="45" t="inlineStr">
        <is>
          <t>PR</t>
        </is>
      </c>
      <c r="D254" s="45" t="inlineStr">
        <is>
          <t>Financial Information</t>
        </is>
      </c>
      <c r="E254" s="45" t="inlineStr">
        <is>
          <t>2- PR</t>
        </is>
      </c>
      <c r="F254" s="46">
        <f>'2- PR'!$AK$3</f>
        <v/>
      </c>
      <c r="G254" s="46">
        <f>IF(F254="INVALID","High",IF(F254="MISSING","Medium",IF(F254="CONTROLLER MISSING","Review",IF(F254="UNKNOWN","Technical review",""))))</f>
        <v/>
      </c>
      <c r="H254" s="45">
        <f>IF(F254="MISSING","An applicable or required answer is missing",IF(F254="INVALID","A value was entered although the dependency is not met",IF(F254="CONTROLLER MISSING","A controlling answer is missing, so applicability cannot yet be determined",IF(F254="UNKNOWN","The dependency could not be evaluated or a referenced datapoint could not be resolved",""))))</f>
        <v/>
      </c>
      <c r="I254" s="45">
        <f>IF(F254="MISSING","Enter a valid response in the linked field",IF(F254="INVALID","Clear the response or amend the controlling answer so that the dependency is met",IF(F254="CONTROLLER MISSING","Complete the controlling question first, then review this field",IF(F254="UNKNOWN","Review the Field Guide and dependency_string; contact the MFSA if clarification is required",""))))</f>
        <v/>
      </c>
      <c r="J254" s="45" t="inlineStr"/>
      <c r="K254" s="46">
        <f>'2- PR'!$AL$3</f>
        <v/>
      </c>
      <c r="L254" s="47" t="inlineStr">
        <is>
          <t>Open field</t>
        </is>
      </c>
    </row>
    <row r="255">
      <c r="A255" s="44" t="inlineStr">
        <is>
          <t>UTACSP_PR_246_v1</t>
        </is>
      </c>
      <c r="B255" s="45" t="inlineStr">
        <is>
          <t>b) Total value of current assets of the CSP in Euro</t>
        </is>
      </c>
      <c r="C255" s="45" t="inlineStr">
        <is>
          <t>PR</t>
        </is>
      </c>
      <c r="D255" s="45" t="inlineStr">
        <is>
          <t>Financial Information</t>
        </is>
      </c>
      <c r="E255" s="45" t="inlineStr">
        <is>
          <t>2- PR</t>
        </is>
      </c>
      <c r="F255" s="46">
        <f>'2- PR'!$AK$4</f>
        <v/>
      </c>
      <c r="G255" s="46">
        <f>IF(F255="INVALID","High",IF(F255="MISSING","Medium",IF(F255="CONTROLLER MISSING","Review",IF(F255="UNKNOWN","Technical review",""))))</f>
        <v/>
      </c>
      <c r="H255" s="45">
        <f>IF(F255="MISSING","An applicable or required answer is missing",IF(F255="INVALID","A value was entered although the dependency is not met",IF(F255="CONTROLLER MISSING","A controlling answer is missing, so applicability cannot yet be determined",IF(F255="UNKNOWN","The dependency could not be evaluated or a referenced datapoint could not be resolved",""))))</f>
        <v/>
      </c>
      <c r="I255" s="45">
        <f>IF(F255="MISSING","Enter a valid response in the linked field",IF(F255="INVALID","Clear the response or amend the controlling answer so that the dependency is met",IF(F255="CONTROLLER MISSING","Complete the controlling question first, then review this field",IF(F255="UNKNOWN","Review the Field Guide and dependency_string; contact the MFSA if clarification is required",""))))</f>
        <v/>
      </c>
      <c r="J255" s="45" t="inlineStr"/>
      <c r="K255" s="46">
        <f>'2- PR'!$AL$4</f>
        <v/>
      </c>
      <c r="L255" s="47" t="inlineStr">
        <is>
          <t>Open field</t>
        </is>
      </c>
    </row>
    <row r="256">
      <c r="A256" s="44" t="inlineStr">
        <is>
          <t>UTACSP_PR_247_v1</t>
        </is>
      </c>
      <c r="B256" s="45" t="inlineStr">
        <is>
          <t>c) Total value of liabilities of the CSP in Euro</t>
        </is>
      </c>
      <c r="C256" s="45" t="inlineStr">
        <is>
          <t>PR</t>
        </is>
      </c>
      <c r="D256" s="45" t="inlineStr">
        <is>
          <t>Financial Information</t>
        </is>
      </c>
      <c r="E256" s="45" t="inlineStr">
        <is>
          <t>2- PR</t>
        </is>
      </c>
      <c r="F256" s="46">
        <f>'2- PR'!$AK$5</f>
        <v/>
      </c>
      <c r="G256" s="46">
        <f>IF(F256="INVALID","High",IF(F256="MISSING","Medium",IF(F256="CONTROLLER MISSING","Review",IF(F256="UNKNOWN","Technical review",""))))</f>
        <v/>
      </c>
      <c r="H256" s="45">
        <f>IF(F256="MISSING","An applicable or required answer is missing",IF(F256="INVALID","A value was entered although the dependency is not met",IF(F256="CONTROLLER MISSING","A controlling answer is missing, so applicability cannot yet be determined",IF(F256="UNKNOWN","The dependency could not be evaluated or a referenced datapoint could not be resolved",""))))</f>
        <v/>
      </c>
      <c r="I256" s="45">
        <f>IF(F256="MISSING","Enter a valid response in the linked field",IF(F256="INVALID","Clear the response or amend the controlling answer so that the dependency is met",IF(F256="CONTROLLER MISSING","Complete the controlling question first, then review this field",IF(F256="UNKNOWN","Review the Field Guide and dependency_string; contact the MFSA if clarification is required",""))))</f>
        <v/>
      </c>
      <c r="J256" s="45" t="inlineStr"/>
      <c r="K256" s="46">
        <f>'2- PR'!$AL$5</f>
        <v/>
      </c>
      <c r="L256" s="47" t="inlineStr">
        <is>
          <t>Open field</t>
        </is>
      </c>
    </row>
    <row r="257">
      <c r="A257" s="44" t="inlineStr">
        <is>
          <t>UTACSP_PR_248_v1</t>
        </is>
      </c>
      <c r="B257" s="45" t="inlineStr">
        <is>
          <t>d) Total value of current liabilities of the CSP in Euro</t>
        </is>
      </c>
      <c r="C257" s="45" t="inlineStr">
        <is>
          <t>PR</t>
        </is>
      </c>
      <c r="D257" s="45" t="inlineStr">
        <is>
          <t>Financial Information</t>
        </is>
      </c>
      <c r="E257" s="45" t="inlineStr">
        <is>
          <t>2- PR</t>
        </is>
      </c>
      <c r="F257" s="46">
        <f>'2- PR'!$AK$6</f>
        <v/>
      </c>
      <c r="G257" s="46">
        <f>IF(F257="INVALID","High",IF(F257="MISSING","Medium",IF(F257="CONTROLLER MISSING","Review",IF(F257="UNKNOWN","Technical review",""))))</f>
        <v/>
      </c>
      <c r="H257" s="45">
        <f>IF(F257="MISSING","An applicable or required answer is missing",IF(F257="INVALID","A value was entered although the dependency is not met",IF(F257="CONTROLLER MISSING","A controlling answer is missing, so applicability cannot yet be determined",IF(F257="UNKNOWN","The dependency could not be evaluated or a referenced datapoint could not be resolved",""))))</f>
        <v/>
      </c>
      <c r="I257" s="45">
        <f>IF(F257="MISSING","Enter a valid response in the linked field",IF(F257="INVALID","Clear the response or amend the controlling answer so that the dependency is met",IF(F257="CONTROLLER MISSING","Complete the controlling question first, then review this field",IF(F257="UNKNOWN","Review the Field Guide and dependency_string; contact the MFSA if clarification is required",""))))</f>
        <v/>
      </c>
      <c r="J257" s="45" t="inlineStr"/>
      <c r="K257" s="46">
        <f>'2- PR'!$AL$6</f>
        <v/>
      </c>
      <c r="L257" s="47" t="inlineStr">
        <is>
          <t>Open field</t>
        </is>
      </c>
    </row>
    <row r="258">
      <c r="A258" s="44" t="inlineStr">
        <is>
          <t>UTACSP_PR_249_v1</t>
        </is>
      </c>
      <c r="B258" s="45" t="inlineStr">
        <is>
          <t>Net profit/loss before tax generated by the CSP during the reporting period in Euro</t>
        </is>
      </c>
      <c r="C258" s="45" t="inlineStr">
        <is>
          <t>PR</t>
        </is>
      </c>
      <c r="D258" s="45" t="inlineStr">
        <is>
          <t>Financial Information</t>
        </is>
      </c>
      <c r="E258" s="45" t="inlineStr">
        <is>
          <t>2- PR</t>
        </is>
      </c>
      <c r="F258" s="46">
        <f>'2- PR'!$AK$7</f>
        <v/>
      </c>
      <c r="G258" s="46">
        <f>IF(F258="INVALID","High",IF(F258="MISSING","Medium",IF(F258="CONTROLLER MISSING","Review",IF(F258="UNKNOWN","Technical review",""))))</f>
        <v/>
      </c>
      <c r="H258" s="45">
        <f>IF(F258="MISSING","An applicable or required answer is missing",IF(F258="INVALID","A value was entered although the dependency is not met",IF(F258="CONTROLLER MISSING","A controlling answer is missing, so applicability cannot yet be determined",IF(F258="UNKNOWN","The dependency could not be evaluated or a referenced datapoint could not be resolved",""))))</f>
        <v/>
      </c>
      <c r="I258" s="45">
        <f>IF(F258="MISSING","Enter a valid response in the linked field",IF(F258="INVALID","Clear the response or amend the controlling answer so that the dependency is met",IF(F258="CONTROLLER MISSING","Complete the controlling question first, then review this field",IF(F258="UNKNOWN","Review the Field Guide and dependency_string; contact the MFSA if clarification is required",""))))</f>
        <v/>
      </c>
      <c r="J258" s="45" t="inlineStr"/>
      <c r="K258" s="46">
        <f>'2- PR'!$AL$7</f>
        <v/>
      </c>
      <c r="L258" s="47" t="inlineStr">
        <is>
          <t>Open field</t>
        </is>
      </c>
    </row>
    <row r="259">
      <c r="A259" s="44" t="inlineStr">
        <is>
          <t>UTACSP_PR_250_v1</t>
        </is>
      </c>
      <c r="B259" s="45" t="inlineStr">
        <is>
          <t>f) Total value of revenue generated by the CSP as at the end date of this reporting period for the following:  from authorised CSP activities</t>
        </is>
      </c>
      <c r="C259" s="45" t="inlineStr">
        <is>
          <t>PR</t>
        </is>
      </c>
      <c r="D259" s="45" t="inlineStr">
        <is>
          <t>Financial Information</t>
        </is>
      </c>
      <c r="E259" s="45" t="inlineStr">
        <is>
          <t>2- PR</t>
        </is>
      </c>
      <c r="F259" s="46">
        <f>'2- PR'!$AK$8</f>
        <v/>
      </c>
      <c r="G259" s="46">
        <f>IF(F259="INVALID","High",IF(F259="MISSING","Medium",IF(F259="CONTROLLER MISSING","Review",IF(F259="UNKNOWN","Technical review",""))))</f>
        <v/>
      </c>
      <c r="H259" s="45">
        <f>IF(F259="MISSING","An applicable or required answer is missing",IF(F259="INVALID","A value was entered although the dependency is not met",IF(F259="CONTROLLER MISSING","A controlling answer is missing, so applicability cannot yet be determined",IF(F259="UNKNOWN","The dependency could not be evaluated or a referenced datapoint could not be resolved",""))))</f>
        <v/>
      </c>
      <c r="I259" s="45">
        <f>IF(F259="MISSING","Enter a valid response in the linked field",IF(F259="INVALID","Clear the response or amend the controlling answer so that the dependency is met",IF(F259="CONTROLLER MISSING","Complete the controlling question first, then review this field",IF(F259="UNKNOWN","Review the Field Guide and dependency_string; contact the MFSA if clarification is required",""))))</f>
        <v/>
      </c>
      <c r="J259" s="45" t="inlineStr"/>
      <c r="K259" s="46">
        <f>'2- PR'!$AL$8</f>
        <v/>
      </c>
      <c r="L259" s="47" t="inlineStr">
        <is>
          <t>Open field</t>
        </is>
      </c>
    </row>
    <row r="260">
      <c r="A260" s="44" t="inlineStr">
        <is>
          <t>UTACSP_PR_251_v1</t>
        </is>
      </c>
      <c r="B260" s="45" t="inlineStr">
        <is>
          <t>f) Total value of revenue generated by the CSP as at the end date of this reporting period for the following: from other business activities</t>
        </is>
      </c>
      <c r="C260" s="45" t="inlineStr">
        <is>
          <t>PR</t>
        </is>
      </c>
      <c r="D260" s="45" t="inlineStr">
        <is>
          <t>Financial Information</t>
        </is>
      </c>
      <c r="E260" s="45" t="inlineStr">
        <is>
          <t>2- PR</t>
        </is>
      </c>
      <c r="F260" s="46">
        <f>'2- PR'!$AK$9</f>
        <v/>
      </c>
      <c r="G260" s="46">
        <f>IF(F260="INVALID","High",IF(F260="MISSING","Medium",IF(F260="CONTROLLER MISSING","Review",IF(F260="UNKNOWN","Technical review",""))))</f>
        <v/>
      </c>
      <c r="H260" s="45">
        <f>IF(F260="MISSING","An applicable or required answer is missing",IF(F260="INVALID","A value was entered although the dependency is not met",IF(F260="CONTROLLER MISSING","A controlling answer is missing, so applicability cannot yet be determined",IF(F260="UNKNOWN","The dependency could not be evaluated or a referenced datapoint could not be resolved",""))))</f>
        <v/>
      </c>
      <c r="I260" s="45">
        <f>IF(F260="MISSING","Enter a valid response in the linked field",IF(F260="INVALID","Clear the response or amend the controlling answer so that the dependency is met",IF(F260="CONTROLLER MISSING","Complete the controlling question first, then review this field",IF(F260="UNKNOWN","Review the Field Guide and dependency_string; contact the MFSA if clarification is required",""))))</f>
        <v/>
      </c>
      <c r="J260" s="45" t="inlineStr"/>
      <c r="K260" s="46">
        <f>'2- PR'!$AL$9</f>
        <v/>
      </c>
      <c r="L260" s="47" t="inlineStr">
        <is>
          <t>Open field</t>
        </is>
      </c>
    </row>
    <row r="261">
      <c r="A261" s="44" t="inlineStr">
        <is>
          <t>UTACSP_PR_252_v1</t>
        </is>
      </c>
      <c r="B261" s="45" t="inlineStr">
        <is>
          <t>Net profit/loss after tax generated by the CSP during the reporting period in Euro</t>
        </is>
      </c>
      <c r="C261" s="45" t="inlineStr">
        <is>
          <t>PR</t>
        </is>
      </c>
      <c r="D261" s="45" t="inlineStr">
        <is>
          <t>Financial Information</t>
        </is>
      </c>
      <c r="E261" s="45" t="inlineStr">
        <is>
          <t>2- PR</t>
        </is>
      </c>
      <c r="F261" s="46">
        <f>'2- PR'!$AK$10</f>
        <v/>
      </c>
      <c r="G261" s="46">
        <f>IF(F261="INVALID","High",IF(F261="MISSING","Medium",IF(F261="CONTROLLER MISSING","Review",IF(F261="UNKNOWN","Technical review",""))))</f>
        <v/>
      </c>
      <c r="H261" s="45">
        <f>IF(F261="MISSING","An applicable or required answer is missing",IF(F261="INVALID","A value was entered although the dependency is not met",IF(F261="CONTROLLER MISSING","A controlling answer is missing, so applicability cannot yet be determined",IF(F261="UNKNOWN","The dependency could not be evaluated or a referenced datapoint could not be resolved",""))))</f>
        <v/>
      </c>
      <c r="I261" s="45">
        <f>IF(F261="MISSING","Enter a valid response in the linked field",IF(F261="INVALID","Clear the response or amend the controlling answer so that the dependency is met",IF(F261="CONTROLLER MISSING","Complete the controlling question first, then review this field",IF(F261="UNKNOWN","Review the Field Guide and dependency_string; contact the MFSA if clarification is required",""))))</f>
        <v/>
      </c>
      <c r="J261" s="45" t="inlineStr"/>
      <c r="K261" s="46">
        <f>'2- PR'!$AL$10</f>
        <v/>
      </c>
      <c r="L261" s="47" t="inlineStr">
        <is>
          <t>Open field</t>
        </is>
      </c>
    </row>
    <row r="262">
      <c r="A262" s="44" t="inlineStr">
        <is>
          <t>UTACSP_PR_253_v1</t>
        </is>
      </c>
      <c r="B262" s="45" t="inlineStr">
        <is>
          <t>Please indicate the type of insurance which the CSP has in place.</t>
        </is>
      </c>
      <c r="C262" s="45" t="inlineStr">
        <is>
          <t>PR</t>
        </is>
      </c>
      <c r="D262" s="45" t="inlineStr">
        <is>
          <t>Financial Information</t>
        </is>
      </c>
      <c r="E262" s="45" t="inlineStr">
        <is>
          <t>2- PR</t>
        </is>
      </c>
      <c r="F262" s="46">
        <f>'2- PR'!$AK$11</f>
        <v/>
      </c>
      <c r="G262" s="46">
        <f>IF(F262="INVALID","High",IF(F262="MISSING","Medium",IF(F262="CONTROLLER MISSING","Review",IF(F262="UNKNOWN","Technical review",""))))</f>
        <v/>
      </c>
      <c r="H262" s="45">
        <f>IF(F262="MISSING","An applicable or required answer is missing",IF(F262="INVALID","A value was entered although the dependency is not met",IF(F262="CONTROLLER MISSING","A controlling answer is missing, so applicability cannot yet be determined",IF(F262="UNKNOWN","The dependency could not be evaluated or a referenced datapoint could not be resolved",""))))</f>
        <v/>
      </c>
      <c r="I262" s="45">
        <f>IF(F262="MISSING","Enter a valid response in the linked field",IF(F262="INVALID","Clear the response or amend the controlling answer so that the dependency is met",IF(F262="CONTROLLER MISSING","Complete the controlling question first, then review this field",IF(F262="UNKNOWN","Review the Field Guide and dependency_string; contact the MFSA if clarification is required",""))))</f>
        <v/>
      </c>
      <c r="J262" s="45" t="inlineStr"/>
      <c r="K262" s="46">
        <f>'2- PR'!$AL$11</f>
        <v/>
      </c>
      <c r="L262" s="47" t="inlineStr">
        <is>
          <t>Open field</t>
        </is>
      </c>
    </row>
    <row r="263">
      <c r="A263" s="44" t="inlineStr">
        <is>
          <t>UTACSP_PR_254_v1</t>
        </is>
      </c>
      <c r="B263" s="45" t="inlineStr">
        <is>
          <t>i) Please indicate the value of the PII / D&amp;O insurance cover in place in Euro</t>
        </is>
      </c>
      <c r="C263" s="45" t="inlineStr">
        <is>
          <t>PR</t>
        </is>
      </c>
      <c r="D263" s="45" t="inlineStr">
        <is>
          <t>Financial Information</t>
        </is>
      </c>
      <c r="E263" s="45" t="inlineStr">
        <is>
          <t>2- PR</t>
        </is>
      </c>
      <c r="F263" s="46">
        <f>'2- PR'!$AK$12</f>
        <v/>
      </c>
      <c r="G263" s="46">
        <f>IF(F263="INVALID","High",IF(F263="MISSING","Medium",IF(F263="CONTROLLER MISSING","Review",IF(F263="UNKNOWN","Technical review",""))))</f>
        <v/>
      </c>
      <c r="H263" s="45">
        <f>IF(F263="MISSING","An applicable or required answer is missing",IF(F263="INVALID","A value was entered although the dependency is not met",IF(F263="CONTROLLER MISSING","A controlling answer is missing, so applicability cannot yet be determined",IF(F263="UNKNOWN","The dependency could not be evaluated or a referenced datapoint could not be resolved",""))))</f>
        <v/>
      </c>
      <c r="I263" s="45">
        <f>IF(F263="MISSING","Enter a valid response in the linked field",IF(F263="INVALID","Clear the response or amend the controlling answer so that the dependency is met",IF(F263="CONTROLLER MISSING","Complete the controlling question first, then review this field",IF(F263="UNKNOWN","Review the Field Guide and dependency_string; contact the MFSA if clarification is required",""))))</f>
        <v/>
      </c>
      <c r="J263" s="45" t="inlineStr">
        <is>
          <t>UTACSP_PR_252 IN ("PII", "D&amp;O", "both")</t>
        </is>
      </c>
      <c r="K263" s="46">
        <f>'2- PR'!$AL$12</f>
        <v/>
      </c>
      <c r="L263" s="47" t="inlineStr">
        <is>
          <t>Open field</t>
        </is>
      </c>
    </row>
    <row r="264">
      <c r="A264" s="44" t="inlineStr">
        <is>
          <t>UTACSP_PR_255_v1</t>
        </is>
      </c>
      <c r="B264" s="45" t="inlineStr">
        <is>
          <t>Has the CSP made any claim on the PII / D&amp;O in place?</t>
        </is>
      </c>
      <c r="C264" s="45" t="inlineStr">
        <is>
          <t>PR</t>
        </is>
      </c>
      <c r="D264" s="45" t="inlineStr">
        <is>
          <t>Financial Information</t>
        </is>
      </c>
      <c r="E264" s="45" t="inlineStr">
        <is>
          <t>2- PR</t>
        </is>
      </c>
      <c r="F264" s="46">
        <f>'2- PR'!$AK$13</f>
        <v/>
      </c>
      <c r="G264" s="46">
        <f>IF(F264="INVALID","High",IF(F264="MISSING","Medium",IF(F264="CONTROLLER MISSING","Review",IF(F264="UNKNOWN","Technical review",""))))</f>
        <v/>
      </c>
      <c r="H264" s="45">
        <f>IF(F264="MISSING","An applicable or required answer is missing",IF(F264="INVALID","A value was entered although the dependency is not met",IF(F264="CONTROLLER MISSING","A controlling answer is missing, so applicability cannot yet be determined",IF(F264="UNKNOWN","The dependency could not be evaluated or a referenced datapoint could not be resolved",""))))</f>
        <v/>
      </c>
      <c r="I264" s="45">
        <f>IF(F264="MISSING","Enter a valid response in the linked field",IF(F264="INVALID","Clear the response or amend the controlling answer so that the dependency is met",IF(F264="CONTROLLER MISSING","Complete the controlling question first, then review this field",IF(F264="UNKNOWN","Review the Field Guide and dependency_string; contact the MFSA if clarification is required",""))))</f>
        <v/>
      </c>
      <c r="J264" s="45" t="inlineStr">
        <is>
          <t>UTACSP_PR_252 IN ("PII", "D&amp;O", "both")</t>
        </is>
      </c>
      <c r="K264" s="46">
        <f>'2- PR'!$AL$13</f>
        <v/>
      </c>
      <c r="L264" s="47" t="inlineStr">
        <is>
          <t>Open field</t>
        </is>
      </c>
    </row>
    <row r="265">
      <c r="A265" s="44" t="inlineStr">
        <is>
          <t>UTACSP_PR_256_v1</t>
        </is>
      </c>
      <c r="B265" s="45" t="inlineStr">
        <is>
          <t>Provide details of the claim.</t>
        </is>
      </c>
      <c r="C265" s="45" t="inlineStr">
        <is>
          <t>PR</t>
        </is>
      </c>
      <c r="D265" s="45" t="inlineStr">
        <is>
          <t>Financial Information</t>
        </is>
      </c>
      <c r="E265" s="45" t="inlineStr">
        <is>
          <t>2- PR</t>
        </is>
      </c>
      <c r="F265" s="46">
        <f>'2- PR'!$AK$14</f>
        <v/>
      </c>
      <c r="G265" s="46">
        <f>IF(F265="INVALID","High",IF(F265="MISSING","Medium",IF(F265="CONTROLLER MISSING","Review",IF(F265="UNKNOWN","Technical review",""))))</f>
        <v/>
      </c>
      <c r="H265" s="45">
        <f>IF(F265="MISSING","An applicable or required answer is missing",IF(F265="INVALID","A value was entered although the dependency is not met",IF(F265="CONTROLLER MISSING","A controlling answer is missing, so applicability cannot yet be determined",IF(F265="UNKNOWN","The dependency could not be evaluated or a referenced datapoint could not be resolved",""))))</f>
        <v/>
      </c>
      <c r="I265" s="45">
        <f>IF(F265="MISSING","Enter a valid response in the linked field",IF(F265="INVALID","Clear the response or amend the controlling answer so that the dependency is met",IF(F265="CONTROLLER MISSING","Complete the controlling question first, then review this field",IF(F265="UNKNOWN","Review the Field Guide and dependency_string; contact the MFSA if clarification is required",""))))</f>
        <v/>
      </c>
      <c r="J265" s="45" t="inlineStr">
        <is>
          <t>UTACSP_PR_254 = "yes"</t>
        </is>
      </c>
      <c r="K265" s="46">
        <f>'2- PR'!$AL$14</f>
        <v/>
      </c>
      <c r="L265" s="47" t="inlineStr">
        <is>
          <t>Open field</t>
        </is>
      </c>
    </row>
    <row r="266">
      <c r="A266" s="44" t="inlineStr">
        <is>
          <t>UTACSP_AMLE_1_v1</t>
        </is>
      </c>
      <c r="B266" s="45" t="inlineStr">
        <is>
          <t>Subject Person Information: General remarks</t>
        </is>
      </c>
      <c r="C266" s="45" t="inlineStr">
        <is>
          <t>AMLE</t>
        </is>
      </c>
      <c r="D266" s="45" t="inlineStr">
        <is>
          <t>Subject Person Information</t>
        </is>
      </c>
      <c r="E266" s="45" t="inlineStr">
        <is>
          <t>2- AMLE</t>
        </is>
      </c>
      <c r="F266" s="46">
        <f>'2- AMLE'!$AK$3</f>
        <v/>
      </c>
      <c r="G266" s="46">
        <f>IF(F266="INVALID","High",IF(F266="MISSING","Medium",IF(F266="CONTROLLER MISSING","Review",IF(F266="UNKNOWN","Technical review",""))))</f>
        <v/>
      </c>
      <c r="H266" s="45">
        <f>IF(F266="MISSING","An applicable or required answer is missing",IF(F266="INVALID","A value was entered although the dependency is not met",IF(F266="CONTROLLER MISSING","A controlling answer is missing, so applicability cannot yet be determined",IF(F266="UNKNOWN","The dependency could not be evaluated or a referenced datapoint could not be resolved",""))))</f>
        <v/>
      </c>
      <c r="I266" s="45">
        <f>IF(F266="MISSING","Enter a valid response in the linked field",IF(F266="INVALID","Clear the response or amend the controlling answer so that the dependency is met",IF(F266="CONTROLLER MISSING","Complete the controlling question first, then review this field",IF(F266="UNKNOWN","Review the Field Guide and dependency_string; contact the MFSA if clarification is required",""))))</f>
        <v/>
      </c>
      <c r="J266" s="45" t="inlineStr"/>
      <c r="K266" s="46">
        <f>'2- AMLE'!$AL$3</f>
        <v/>
      </c>
      <c r="L266" s="47" t="inlineStr">
        <is>
          <t>Open field</t>
        </is>
      </c>
    </row>
    <row r="267">
      <c r="A267" s="44" t="inlineStr">
        <is>
          <t>UTACSP_AMLE_2_v1</t>
        </is>
      </c>
      <c r="B267" s="45" t="inlineStr">
        <is>
          <t>Please indicate the type of licence authorised by the Malta Financial Services Authority that your entity holds:</t>
        </is>
      </c>
      <c r="C267" s="45" t="inlineStr">
        <is>
          <t>AMLE</t>
        </is>
      </c>
      <c r="D267" s="45" t="inlineStr">
        <is>
          <t>Product Risk</t>
        </is>
      </c>
      <c r="E267" s="45" t="inlineStr">
        <is>
          <t>2- AMLE</t>
        </is>
      </c>
      <c r="F267" s="46">
        <f>'2- AMLE'!$AK$5</f>
        <v/>
      </c>
      <c r="G267" s="46">
        <f>IF(F267="INVALID","High",IF(F267="MISSING","Medium",IF(F267="CONTROLLER MISSING","Review",IF(F267="UNKNOWN","Technical review",""))))</f>
        <v/>
      </c>
      <c r="H267" s="45">
        <f>IF(F267="MISSING","An applicable or required answer is missing",IF(F267="INVALID","A value was entered although the dependency is not met",IF(F267="CONTROLLER MISSING","A controlling answer is missing, so applicability cannot yet be determined",IF(F267="UNKNOWN","The dependency could not be evaluated or a referenced datapoint could not be resolved",""))))</f>
        <v/>
      </c>
      <c r="I267" s="45">
        <f>IF(F267="MISSING","Enter a valid response in the linked field",IF(F267="INVALID","Clear the response or amend the controlling answer so that the dependency is met",IF(F267="CONTROLLER MISSING","Complete the controlling question first, then review this field",IF(F267="UNKNOWN","Review the Field Guide and dependency_string; contact the MFSA if clarification is required",""))))</f>
        <v/>
      </c>
      <c r="J267" s="45" t="inlineStr"/>
      <c r="K267" s="46">
        <f>'2- AMLE'!$AL$5</f>
        <v/>
      </c>
      <c r="L267" s="47" t="inlineStr">
        <is>
          <t>Open field</t>
        </is>
      </c>
    </row>
    <row r="268">
      <c r="A268" s="44" t="inlineStr">
        <is>
          <t>UTACSP_AMLE_3_v1</t>
        </is>
      </c>
      <c r="B268" s="45" t="inlineStr">
        <is>
          <t>Out of the following, please tick the products and services that have been offered by your entity/you during the previous calendar year</t>
        </is>
      </c>
      <c r="C268" s="45" t="inlineStr">
        <is>
          <t>AMLE</t>
        </is>
      </c>
      <c r="D268" s="45" t="inlineStr">
        <is>
          <t>Product Risk</t>
        </is>
      </c>
      <c r="E268" s="45" t="inlineStr">
        <is>
          <t>2- AMLE</t>
        </is>
      </c>
      <c r="F268" s="46">
        <f>'2- AMLE'!$AK$6</f>
        <v/>
      </c>
      <c r="G268" s="46">
        <f>IF(F268="INVALID","High",IF(F268="MISSING","Medium",IF(F268="CONTROLLER MISSING","Review",IF(F268="UNKNOWN","Technical review",""))))</f>
        <v/>
      </c>
      <c r="H268" s="45">
        <f>IF(F268="MISSING","An applicable or required answer is missing",IF(F268="INVALID","A value was entered although the dependency is not met",IF(F268="CONTROLLER MISSING","A controlling answer is missing, so applicability cannot yet be determined",IF(F268="UNKNOWN","The dependency could not be evaluated or a referenced datapoint could not be resolved",""))))</f>
        <v/>
      </c>
      <c r="I268" s="45">
        <f>IF(F268="MISSING","Enter a valid response in the linked field",IF(F268="INVALID","Clear the response or amend the controlling answer so that the dependency is met",IF(F268="CONTROLLER MISSING","Complete the controlling question first, then review this field",IF(F268="UNKNOWN","Review the Field Guide and dependency_string; contact the MFSA if clarification is required",""))))</f>
        <v/>
      </c>
      <c r="J268" s="45" t="inlineStr"/>
      <c r="K268" s="46">
        <f>'2- AMLE'!$AL$6</f>
        <v/>
      </c>
      <c r="L268" s="47" t="inlineStr">
        <is>
          <t>Open field</t>
        </is>
      </c>
    </row>
    <row r="269">
      <c r="A269" s="44" t="inlineStr">
        <is>
          <t>UTACSP_AMLE_4_v1</t>
        </is>
      </c>
      <c r="B269" s="45" t="inlineStr">
        <is>
          <t>Were any of the products and/or services provided to your entity (as a subject person), ceased due to de-risking practices during the previous calendar year?</t>
        </is>
      </c>
      <c r="C269" s="45" t="inlineStr">
        <is>
          <t>AMLE</t>
        </is>
      </c>
      <c r="D269" s="45" t="inlineStr">
        <is>
          <t>Product Risk</t>
        </is>
      </c>
      <c r="E269" s="45" t="inlineStr">
        <is>
          <t>2- AMLE</t>
        </is>
      </c>
      <c r="F269" s="46">
        <f>'2- AMLE'!$AK$7</f>
        <v/>
      </c>
      <c r="G269" s="46">
        <f>IF(F269="INVALID","High",IF(F269="MISSING","Medium",IF(F269="CONTROLLER MISSING","Review",IF(F269="UNKNOWN","Technical review",""))))</f>
        <v/>
      </c>
      <c r="H269" s="45">
        <f>IF(F269="MISSING","An applicable or required answer is missing",IF(F269="INVALID","A value was entered although the dependency is not met",IF(F269="CONTROLLER MISSING","A controlling answer is missing, so applicability cannot yet be determined",IF(F269="UNKNOWN","The dependency could not be evaluated or a referenced datapoint could not be resolved",""))))</f>
        <v/>
      </c>
      <c r="I269" s="45">
        <f>IF(F269="MISSING","Enter a valid response in the linked field",IF(F269="INVALID","Clear the response or amend the controlling answer so that the dependency is met",IF(F269="CONTROLLER MISSING","Complete the controlling question first, then review this field",IF(F269="UNKNOWN","Review the Field Guide and dependency_string; contact the MFSA if clarification is required",""))))</f>
        <v/>
      </c>
      <c r="J269" s="45" t="inlineStr"/>
      <c r="K269" s="46">
        <f>'2- AMLE'!$AL$7</f>
        <v/>
      </c>
      <c r="L269" s="47" t="inlineStr">
        <is>
          <t>Open field</t>
        </is>
      </c>
    </row>
    <row r="270">
      <c r="A270" s="44" t="inlineStr">
        <is>
          <t>UTACSP_AMLE_5_v1</t>
        </is>
      </c>
      <c r="B270" s="45" t="inlineStr">
        <is>
          <t>Provide details of the de-risking.</t>
        </is>
      </c>
      <c r="C270" s="45" t="inlineStr">
        <is>
          <t>AMLE</t>
        </is>
      </c>
      <c r="D270" s="45" t="inlineStr">
        <is>
          <t>Product Risk</t>
        </is>
      </c>
      <c r="E270" s="45" t="inlineStr">
        <is>
          <t>2- AMLE</t>
        </is>
      </c>
      <c r="F270" s="46">
        <f>'2- AMLE'!$AK$8</f>
        <v/>
      </c>
      <c r="G270" s="46">
        <f>IF(F270="INVALID","High",IF(F270="MISSING","Medium",IF(F270="CONTROLLER MISSING","Review",IF(F270="UNKNOWN","Technical review",""))))</f>
        <v/>
      </c>
      <c r="H270" s="45">
        <f>IF(F270="MISSING","An applicable or required answer is missing",IF(F270="INVALID","A value was entered although the dependency is not met",IF(F270="CONTROLLER MISSING","A controlling answer is missing, so applicability cannot yet be determined",IF(F270="UNKNOWN","The dependency could not be evaluated or a referenced datapoint could not be resolved",""))))</f>
        <v/>
      </c>
      <c r="I270" s="45">
        <f>IF(F270="MISSING","Enter a valid response in the linked field",IF(F270="INVALID","Clear the response or amend the controlling answer so that the dependency is met",IF(F270="CONTROLLER MISSING","Complete the controlling question first, then review this field",IF(F270="UNKNOWN","Review the Field Guide and dependency_string; contact the MFSA if clarification is required",""))))</f>
        <v/>
      </c>
      <c r="J270" s="45" t="inlineStr">
        <is>
          <t>UTACSP_AMLE_4="Yes"</t>
        </is>
      </c>
      <c r="K270" s="46">
        <f>'2- AMLE'!$AL$8</f>
        <v/>
      </c>
      <c r="L270" s="47" t="inlineStr">
        <is>
          <t>Open field</t>
        </is>
      </c>
    </row>
    <row r="271">
      <c r="A271" s="44" t="inlineStr">
        <is>
          <t>UTACSP_AMLE_6_v1</t>
        </is>
      </c>
      <c r="B271" s="45" t="inlineStr">
        <is>
          <t>Please indicate the total number of companies or other legal entities or arrangements that your entity formed during the previous calendar year.</t>
        </is>
      </c>
      <c r="C271" s="45" t="inlineStr">
        <is>
          <t>AMLE</t>
        </is>
      </c>
      <c r="D271" s="45" t="inlineStr">
        <is>
          <t>Product Risk</t>
        </is>
      </c>
      <c r="E271" s="45" t="inlineStr">
        <is>
          <t>2- AMLE</t>
        </is>
      </c>
      <c r="F271" s="46">
        <f>'2- AMLE'!$AK$9</f>
        <v/>
      </c>
      <c r="G271" s="46">
        <f>IF(F271="INVALID","High",IF(F271="MISSING","Medium",IF(F271="CONTROLLER MISSING","Review",IF(F271="UNKNOWN","Technical review",""))))</f>
        <v/>
      </c>
      <c r="H271" s="45">
        <f>IF(F271="MISSING","An applicable or required answer is missing",IF(F271="INVALID","A value was entered although the dependency is not met",IF(F271="CONTROLLER MISSING","A controlling answer is missing, so applicability cannot yet be determined",IF(F271="UNKNOWN","The dependency could not be evaluated or a referenced datapoint could not be resolved",""))))</f>
        <v/>
      </c>
      <c r="I271" s="45">
        <f>IF(F271="MISSING","Enter a valid response in the linked field",IF(F271="INVALID","Clear the response or amend the controlling answer so that the dependency is met",IF(F271="CONTROLLER MISSING","Complete the controlling question first, then review this field",IF(F271="UNKNOWN","Review the Field Guide and dependency_string; contact the MFSA if clarification is required",""))))</f>
        <v/>
      </c>
      <c r="J271" s="45" t="inlineStr">
        <is>
          <t>CONTAINS(UTACSP_AMLE_3, "Formation of companies or other legal entities")</t>
        </is>
      </c>
      <c r="K271" s="46">
        <f>'2- AMLE'!$AL$9</f>
        <v/>
      </c>
      <c r="L271" s="47" t="inlineStr">
        <is>
          <t>Open field</t>
        </is>
      </c>
    </row>
    <row r="272">
      <c r="A272" s="44" t="inlineStr">
        <is>
          <t>UTACSP_AMLE_7_v1</t>
        </is>
      </c>
      <c r="B272" s="45" t="inlineStr">
        <is>
          <t>With respect to companies or other legal entities or arrangements formation services that your entity provided during the previous calendar year, how many of such services were provided in isolation? (i.e., no other relevant activity was provided following company formation)</t>
        </is>
      </c>
      <c r="C272" s="45" t="inlineStr">
        <is>
          <t>AMLE</t>
        </is>
      </c>
      <c r="D272" s="45" t="inlineStr">
        <is>
          <t>Product Risk</t>
        </is>
      </c>
      <c r="E272" s="45" t="inlineStr">
        <is>
          <t>2- AMLE</t>
        </is>
      </c>
      <c r="F272" s="46">
        <f>'2- AMLE'!$AK$10</f>
        <v/>
      </c>
      <c r="G272" s="46">
        <f>IF(F272="INVALID","High",IF(F272="MISSING","Medium",IF(F272="CONTROLLER MISSING","Review",IF(F272="UNKNOWN","Technical review",""))))</f>
        <v/>
      </c>
      <c r="H272" s="45">
        <f>IF(F272="MISSING","An applicable or required answer is missing",IF(F272="INVALID","A value was entered although the dependency is not met",IF(F272="CONTROLLER MISSING","A controlling answer is missing, so applicability cannot yet be determined",IF(F272="UNKNOWN","The dependency could not be evaluated or a referenced datapoint could not be resolved",""))))</f>
        <v/>
      </c>
      <c r="I272" s="45">
        <f>IF(F272="MISSING","Enter a valid response in the linked field",IF(F272="INVALID","Clear the response or amend the controlling answer so that the dependency is met",IF(F272="CONTROLLER MISSING","Complete the controlling question first, then review this field",IF(F272="UNKNOWN","Review the Field Guide and dependency_string; contact the MFSA if clarification is required",""))))</f>
        <v/>
      </c>
      <c r="J272" s="45" t="inlineStr">
        <is>
          <t>UTACSP_AMLE_6&gt;0</t>
        </is>
      </c>
      <c r="K272" s="46">
        <f>'2- AMLE'!$AL$10</f>
        <v/>
      </c>
      <c r="L272" s="47" t="inlineStr">
        <is>
          <t>Open field</t>
        </is>
      </c>
    </row>
    <row r="273">
      <c r="A273" s="44" t="inlineStr">
        <is>
          <t>UTACSP_AMLE_8_v1</t>
        </is>
      </c>
      <c r="B273" s="45" t="inlineStr">
        <is>
          <t>Please indicate the total number of customers to whom your entity provided registered office, business correspondence or administrative address services as at end of the previous calendar year.</t>
        </is>
      </c>
      <c r="C273" s="45" t="inlineStr">
        <is>
          <t>AMLE</t>
        </is>
      </c>
      <c r="D273" s="45" t="inlineStr">
        <is>
          <t>Product Risk</t>
        </is>
      </c>
      <c r="E273" s="45" t="inlineStr">
        <is>
          <t>2- AMLE</t>
        </is>
      </c>
      <c r="F273" s="46">
        <f>'2- AMLE'!$AK$11</f>
        <v/>
      </c>
      <c r="G273" s="46">
        <f>IF(F273="INVALID","High",IF(F273="MISSING","Medium",IF(F273="CONTROLLER MISSING","Review",IF(F273="UNKNOWN","Technical review",""))))</f>
        <v/>
      </c>
      <c r="H273" s="45">
        <f>IF(F273="MISSING","An applicable or required answer is missing",IF(F273="INVALID","A value was entered although the dependency is not met",IF(F273="CONTROLLER MISSING","A controlling answer is missing, so applicability cannot yet be determined",IF(F273="UNKNOWN","The dependency could not be evaluated or a referenced datapoint could not be resolved",""))))</f>
        <v/>
      </c>
      <c r="I273" s="45">
        <f>IF(F273="MISSING","Enter a valid response in the linked field",IF(F273="INVALID","Clear the response or amend the controlling answer so that the dependency is met",IF(F273="CONTROLLER MISSING","Complete the controlling question first, then review this field",IF(F273="UNKNOWN","Review the Field Guide and dependency_string; contact the MFSA if clarification is required",""))))</f>
        <v/>
      </c>
      <c r="J273" s="45" t="inlineStr">
        <is>
          <t>CONTAINS(UTACSP_AMLE_3, "Provision of a registered office")</t>
        </is>
      </c>
      <c r="K273" s="46">
        <f>'2- AMLE'!$AL$11</f>
        <v/>
      </c>
      <c r="L273" s="47" t="inlineStr">
        <is>
          <t>Open field</t>
        </is>
      </c>
    </row>
    <row r="274">
      <c r="A274" s="44" t="inlineStr">
        <is>
          <t>UTACSP_AMLE_9_v1</t>
        </is>
      </c>
      <c r="B274" s="45" t="inlineStr">
        <is>
          <t>With respect to companies or other legal entities to whom your entity provided a registered office, a business correspondence or administrative address and other related services as at the end of the previous calendar year, how many of such services were provided in isolation? (i.e., no other relevant activity was provided)</t>
        </is>
      </c>
      <c r="C274" s="45" t="inlineStr">
        <is>
          <t>AMLE</t>
        </is>
      </c>
      <c r="D274" s="45" t="inlineStr">
        <is>
          <t>Product Risk</t>
        </is>
      </c>
      <c r="E274" s="45" t="inlineStr">
        <is>
          <t>2- AMLE</t>
        </is>
      </c>
      <c r="F274" s="46">
        <f>'2- AMLE'!$AK$12</f>
        <v/>
      </c>
      <c r="G274" s="46">
        <f>IF(F274="INVALID","High",IF(F274="MISSING","Medium",IF(F274="CONTROLLER MISSING","Review",IF(F274="UNKNOWN","Technical review",""))))</f>
        <v/>
      </c>
      <c r="H274" s="45">
        <f>IF(F274="MISSING","An applicable or required answer is missing",IF(F274="INVALID","A value was entered although the dependency is not met",IF(F274="CONTROLLER MISSING","A controlling answer is missing, so applicability cannot yet be determined",IF(F274="UNKNOWN","The dependency could not be evaluated or a referenced datapoint could not be resolved",""))))</f>
        <v/>
      </c>
      <c r="I274" s="45">
        <f>IF(F274="MISSING","Enter a valid response in the linked field",IF(F274="INVALID","Clear the response or amend the controlling answer so that the dependency is met",IF(F274="CONTROLLER MISSING","Complete the controlling question first, then review this field",IF(F274="UNKNOWN","Review the Field Guide and dependency_string; contact the MFSA if clarification is required",""))))</f>
        <v/>
      </c>
      <c r="J274" s="45" t="inlineStr">
        <is>
          <t>UTACSP_AMLE_8&gt;0</t>
        </is>
      </c>
      <c r="K274" s="46">
        <f>'2- AMLE'!$AL$12</f>
        <v/>
      </c>
      <c r="L274" s="47" t="inlineStr">
        <is>
          <t>Open field</t>
        </is>
      </c>
    </row>
    <row r="275">
      <c r="A275" s="44" t="inlineStr">
        <is>
          <t>UTACSP_AMLE_10_v1</t>
        </is>
      </c>
      <c r="B275" s="45" t="inlineStr">
        <is>
          <t>Please indicate the total number of customers to whom registered office, a business correspondence or administrative address and other related services were provided as at the end of the previous calendar year with whom your entity lost contact, or where the customer became unresponsive.</t>
        </is>
      </c>
      <c r="C275" s="45" t="inlineStr">
        <is>
          <t>AMLE</t>
        </is>
      </c>
      <c r="D275" s="45" t="inlineStr">
        <is>
          <t>Product Risk</t>
        </is>
      </c>
      <c r="E275" s="45" t="inlineStr">
        <is>
          <t>2- AMLE</t>
        </is>
      </c>
      <c r="F275" s="46">
        <f>'2- AMLE'!$AK$13</f>
        <v/>
      </c>
      <c r="G275" s="46">
        <f>IF(F275="INVALID","High",IF(F275="MISSING","Medium",IF(F275="CONTROLLER MISSING","Review",IF(F275="UNKNOWN","Technical review",""))))</f>
        <v/>
      </c>
      <c r="H275" s="45">
        <f>IF(F275="MISSING","An applicable or required answer is missing",IF(F275="INVALID","A value was entered although the dependency is not met",IF(F275="CONTROLLER MISSING","A controlling answer is missing, so applicability cannot yet be determined",IF(F275="UNKNOWN","The dependency could not be evaluated or a referenced datapoint could not be resolved",""))))</f>
        <v/>
      </c>
      <c r="I275" s="45">
        <f>IF(F275="MISSING","Enter a valid response in the linked field",IF(F275="INVALID","Clear the response or amend the controlling answer so that the dependency is met",IF(F275="CONTROLLER MISSING","Complete the controlling question first, then review this field",IF(F275="UNKNOWN","Review the Field Guide and dependency_string; contact the MFSA if clarification is required",""))))</f>
        <v/>
      </c>
      <c r="J275" s="45" t="inlineStr">
        <is>
          <t>UTACSP_AMLE_8&gt;0</t>
        </is>
      </c>
      <c r="K275" s="46">
        <f>'2- AMLE'!$AL$13</f>
        <v/>
      </c>
      <c r="L275" s="47" t="inlineStr">
        <is>
          <t>Open field</t>
        </is>
      </c>
    </row>
    <row r="276">
      <c r="A276" s="44" t="inlineStr">
        <is>
          <t>UTACSP_AMLE_11_v1</t>
        </is>
      </c>
      <c r="B276" s="45" t="inlineStr">
        <is>
          <t>Please indicate the total number of customers as at the end of the previous calendar year for whom your entity acted as or arranged for another person to act as secretary of a company or in a similar position .</t>
        </is>
      </c>
      <c r="C276" s="45" t="inlineStr">
        <is>
          <t>AMLE</t>
        </is>
      </c>
      <c r="D276" s="45" t="inlineStr">
        <is>
          <t>Product Risk</t>
        </is>
      </c>
      <c r="E276" s="45" t="inlineStr">
        <is>
          <t>2- AMLE</t>
        </is>
      </c>
      <c r="F276" s="46">
        <f>'2- AMLE'!$AK$14</f>
        <v/>
      </c>
      <c r="G276" s="46">
        <f>IF(F276="INVALID","High",IF(F276="MISSING","Medium",IF(F276="CONTROLLER MISSING","Review",IF(F276="UNKNOWN","Technical review",""))))</f>
        <v/>
      </c>
      <c r="H276" s="45">
        <f>IF(F276="MISSING","An applicable or required answer is missing",IF(F276="INVALID","A value was entered although the dependency is not met",IF(F276="CONTROLLER MISSING","A controlling answer is missing, so applicability cannot yet be determined",IF(F276="UNKNOWN","The dependency could not be evaluated or a referenced datapoint could not be resolved",""))))</f>
        <v/>
      </c>
      <c r="I276" s="45">
        <f>IF(F276="MISSING","Enter a valid response in the linked field",IF(F276="INVALID","Clear the response or amend the controlling answer so that the dependency is met",IF(F276="CONTROLLER MISSING","Complete the controlling question first, then review this field",IF(F276="UNKNOWN","Review the Field Guide and dependency_string; contact the MFSA if clarification is required",""))))</f>
        <v/>
      </c>
      <c r="J276" s="45" t="inlineStr">
        <is>
          <t>CONTAINS(UTACSP_AMLE_3, "Acting or arranging others to act as director, company secretary etc.")</t>
        </is>
      </c>
      <c r="K276" s="46">
        <f>'2- AMLE'!$AL$14</f>
        <v/>
      </c>
      <c r="L276" s="47" t="inlineStr">
        <is>
          <t>Open field</t>
        </is>
      </c>
    </row>
    <row r="277">
      <c r="A277" s="44" t="inlineStr">
        <is>
          <t>UTACSP_AMLE_12_v1</t>
        </is>
      </c>
      <c r="B277" s="45" t="inlineStr">
        <is>
          <t>Please list details (name, surname and I.D. Card Number) of the entity's officers or employees who have been appointed to act as company secretary or in a similar position in client entities.</t>
        </is>
      </c>
      <c r="C277" s="45" t="inlineStr">
        <is>
          <t>AMLE</t>
        </is>
      </c>
      <c r="D277" s="45" t="inlineStr">
        <is>
          <t>Product Risk</t>
        </is>
      </c>
      <c r="E277" s="45" t="inlineStr">
        <is>
          <t>2- AMLE</t>
        </is>
      </c>
      <c r="F277" s="46">
        <f>'2- AMLE'!$AK$15</f>
        <v/>
      </c>
      <c r="G277" s="46">
        <f>IF(F277="INVALID","High",IF(F277="MISSING","Medium",IF(F277="CONTROLLER MISSING","Review",IF(F277="UNKNOWN","Technical review",""))))</f>
        <v/>
      </c>
      <c r="H277" s="45">
        <f>IF(F277="MISSING","An applicable or required answer is missing",IF(F277="INVALID","A value was entered although the dependency is not met",IF(F277="CONTROLLER MISSING","A controlling answer is missing, so applicability cannot yet be determined",IF(F277="UNKNOWN","The dependency could not be evaluated or a referenced datapoint could not be resolved",""))))</f>
        <v/>
      </c>
      <c r="I277" s="45">
        <f>IF(F277="MISSING","Enter a valid response in the linked field",IF(F277="INVALID","Clear the response or amend the controlling answer so that the dependency is met",IF(F277="CONTROLLER MISSING","Complete the controlling question first, then review this field",IF(F277="UNKNOWN","Review the Field Guide and dependency_string; contact the MFSA if clarification is required",""))))</f>
        <v/>
      </c>
      <c r="J277" s="45" t="inlineStr">
        <is>
          <t>UTACSP_AMLE_11&gt;0</t>
        </is>
      </c>
      <c r="K277" s="46">
        <f>'2- AMLE'!$AL$15</f>
        <v/>
      </c>
      <c r="L277" s="47" t="inlineStr">
        <is>
          <t>Open field</t>
        </is>
      </c>
    </row>
    <row r="278">
      <c r="A278" s="44" t="inlineStr">
        <is>
          <t>UTACSP_AMLE_13_v1</t>
        </is>
      </c>
      <c r="B278" s="45" t="inlineStr">
        <is>
          <t>Please indicate the total number of directorship positions held for customers during the previous calendar year.</t>
        </is>
      </c>
      <c r="C278" s="45" t="inlineStr">
        <is>
          <t>AMLE</t>
        </is>
      </c>
      <c r="D278" s="45" t="inlineStr">
        <is>
          <t>Product Risk</t>
        </is>
      </c>
      <c r="E278" s="45" t="inlineStr">
        <is>
          <t>2- AMLE</t>
        </is>
      </c>
      <c r="F278" s="46">
        <f>'2- AMLE'!$AK$16</f>
        <v/>
      </c>
      <c r="G278" s="46">
        <f>IF(F278="INVALID","High",IF(F278="MISSING","Medium",IF(F278="CONTROLLER MISSING","Review",IF(F278="UNKNOWN","Technical review",""))))</f>
        <v/>
      </c>
      <c r="H278" s="45">
        <f>IF(F278="MISSING","An applicable or required answer is missing",IF(F278="INVALID","A value was entered although the dependency is not met",IF(F278="CONTROLLER MISSING","A controlling answer is missing, so applicability cannot yet be determined",IF(F278="UNKNOWN","The dependency could not be evaluated or a referenced datapoint could not be resolved",""))))</f>
        <v/>
      </c>
      <c r="I278" s="45">
        <f>IF(F278="MISSING","Enter a valid response in the linked field",IF(F278="INVALID","Clear the response or amend the controlling answer so that the dependency is met",IF(F278="CONTROLLER MISSING","Complete the controlling question first, then review this field",IF(F278="UNKNOWN","Review the Field Guide and dependency_string; contact the MFSA if clarification is required",""))))</f>
        <v/>
      </c>
      <c r="J278" s="45" t="inlineStr">
        <is>
          <t>CONTAINS(UTACSP_AMLE_3, "Acting or arranging others to act as director, company secretary etc.")</t>
        </is>
      </c>
      <c r="K278" s="46">
        <f>'2- AMLE'!$AL$16</f>
        <v/>
      </c>
      <c r="L278" s="47" t="inlineStr">
        <is>
          <t>Open field</t>
        </is>
      </c>
    </row>
    <row r="279">
      <c r="A279" s="44" t="inlineStr">
        <is>
          <t>UTACSP_AMLE_14_v1</t>
        </is>
      </c>
      <c r="B279" s="45" t="inlineStr">
        <is>
          <t>Please indicate the total number of arrangements for another person to act as director, a partner in a partnership or in a similar position in relation to other client entities during the previous calendar year.</t>
        </is>
      </c>
      <c r="C279" s="45" t="inlineStr">
        <is>
          <t>AMLE</t>
        </is>
      </c>
      <c r="D279" s="45" t="inlineStr">
        <is>
          <t>Product Risk</t>
        </is>
      </c>
      <c r="E279" s="45" t="inlineStr">
        <is>
          <t>2- AMLE</t>
        </is>
      </c>
      <c r="F279" s="46">
        <f>'2- AMLE'!$AK$17</f>
        <v/>
      </c>
      <c r="G279" s="46">
        <f>IF(F279="INVALID","High",IF(F279="MISSING","Medium",IF(F279="CONTROLLER MISSING","Review",IF(F279="UNKNOWN","Technical review",""))))</f>
        <v/>
      </c>
      <c r="H279" s="45">
        <f>IF(F279="MISSING","An applicable or required answer is missing",IF(F279="INVALID","A value was entered although the dependency is not met",IF(F279="CONTROLLER MISSING","A controlling answer is missing, so applicability cannot yet be determined",IF(F279="UNKNOWN","The dependency could not be evaluated or a referenced datapoint could not be resolved",""))))</f>
        <v/>
      </c>
      <c r="I279" s="45">
        <f>IF(F279="MISSING","Enter a valid response in the linked field",IF(F279="INVALID","Clear the response or amend the controlling answer so that the dependency is met",IF(F279="CONTROLLER MISSING","Complete the controlling question first, then review this field",IF(F279="UNKNOWN","Review the Field Guide and dependency_string; contact the MFSA if clarification is required",""))))</f>
        <v/>
      </c>
      <c r="J279" s="45" t="inlineStr">
        <is>
          <t>CONTAINS(UTACSP_AMLE_3, "Acting or arranging others to act as director, company secretary etc.")</t>
        </is>
      </c>
      <c r="K279" s="46">
        <f>'2- AMLE'!$AL$17</f>
        <v/>
      </c>
      <c r="L279" s="47" t="inlineStr">
        <is>
          <t>Open field</t>
        </is>
      </c>
    </row>
    <row r="280">
      <c r="A280" s="44" t="inlineStr">
        <is>
          <t>UTACSP_AMLE_15_v1</t>
        </is>
      </c>
      <c r="B280" s="45" t="inlineStr">
        <is>
          <t>In respect of director roles held or arranged for another person to hold such role, please indicate the number of customers as at the end of the previous calendar year, where the director is solely or jointly vested with the legal and judicial representation of the company</t>
        </is>
      </c>
      <c r="C280" s="45" t="inlineStr">
        <is>
          <t>AMLE</t>
        </is>
      </c>
      <c r="D280" s="45" t="inlineStr">
        <is>
          <t>Product Risk</t>
        </is>
      </c>
      <c r="E280" s="45" t="inlineStr">
        <is>
          <t>2- AMLE</t>
        </is>
      </c>
      <c r="F280" s="46">
        <f>'2- AMLE'!$AK$18</f>
        <v/>
      </c>
      <c r="G280" s="46">
        <f>IF(F280="INVALID","High",IF(F280="MISSING","Medium",IF(F280="CONTROLLER MISSING","Review",IF(F280="UNKNOWN","Technical review",""))))</f>
        <v/>
      </c>
      <c r="H280" s="45">
        <f>IF(F280="MISSING","An applicable or required answer is missing",IF(F280="INVALID","A value was entered although the dependency is not met",IF(F280="CONTROLLER MISSING","A controlling answer is missing, so applicability cannot yet be determined",IF(F280="UNKNOWN","The dependency could not be evaluated or a referenced datapoint could not be resolved",""))))</f>
        <v/>
      </c>
      <c r="I280" s="45">
        <f>IF(F280="MISSING","Enter a valid response in the linked field",IF(F280="INVALID","Clear the response or amend the controlling answer so that the dependency is met",IF(F280="CONTROLLER MISSING","Complete the controlling question first, then review this field",IF(F280="UNKNOWN","Review the Field Guide and dependency_string; contact the MFSA if clarification is required",""))))</f>
        <v/>
      </c>
      <c r="J280" s="45" t="inlineStr">
        <is>
          <t>CONTAINS(UTACSP_AMLE_3, "Acting or arranging others to act as director, company secretary etc.")</t>
        </is>
      </c>
      <c r="K280" s="46">
        <f>'2- AMLE'!$AL$18</f>
        <v/>
      </c>
      <c r="L280" s="47" t="inlineStr">
        <is>
          <t>Open field</t>
        </is>
      </c>
    </row>
    <row r="281">
      <c r="A281" s="44" t="inlineStr">
        <is>
          <t>UTACSP_AMLE_16_v1</t>
        </is>
      </c>
      <c r="B281" s="45" t="inlineStr">
        <is>
          <t>In respect of director roles held or arranged for another person to hold such role, please indicate the number of customers as at the end of the previous calendar year, where the director is vested with the legal and judicial representation of the company, but where legal and judicial representation is vested in different directors acting individually</t>
        </is>
      </c>
      <c r="C281" s="45" t="inlineStr">
        <is>
          <t>AMLE</t>
        </is>
      </c>
      <c r="D281" s="45" t="inlineStr">
        <is>
          <t>Product Risk</t>
        </is>
      </c>
      <c r="E281" s="45" t="inlineStr">
        <is>
          <t>2- AMLE</t>
        </is>
      </c>
      <c r="F281" s="46">
        <f>'2- AMLE'!$AK$19</f>
        <v/>
      </c>
      <c r="G281" s="46">
        <f>IF(F281="INVALID","High",IF(F281="MISSING","Medium",IF(F281="CONTROLLER MISSING","Review",IF(F281="UNKNOWN","Technical review",""))))</f>
        <v/>
      </c>
      <c r="H281" s="45">
        <f>IF(F281="MISSING","An applicable or required answer is missing",IF(F281="INVALID","A value was entered although the dependency is not met",IF(F281="CONTROLLER MISSING","A controlling answer is missing, so applicability cannot yet be determined",IF(F281="UNKNOWN","The dependency could not be evaluated or a referenced datapoint could not be resolved",""))))</f>
        <v/>
      </c>
      <c r="I281" s="45">
        <f>IF(F281="MISSING","Enter a valid response in the linked field",IF(F281="INVALID","Clear the response or amend the controlling answer so that the dependency is met",IF(F281="CONTROLLER MISSING","Complete the controlling question first, then review this field",IF(F281="UNKNOWN","Review the Field Guide and dependency_string; contact the MFSA if clarification is required",""))))</f>
        <v/>
      </c>
      <c r="J281" s="45" t="inlineStr">
        <is>
          <t>CONTAINS(UTACSP_AMLE_3, "Acting or arranging others to act as director, company secretary etc.")</t>
        </is>
      </c>
      <c r="K281" s="46">
        <f>'2- AMLE'!$AL$19</f>
        <v/>
      </c>
      <c r="L281" s="47" t="inlineStr">
        <is>
          <t>Open field</t>
        </is>
      </c>
    </row>
    <row r="282">
      <c r="A282" s="44" t="inlineStr">
        <is>
          <t>UTACSP_AMLE_17_v1</t>
        </is>
      </c>
      <c r="B282" s="45" t="inlineStr">
        <is>
          <t>In respect of director roles held or arranged for another person to hold such role, please indicate the number of customers as at the end of the previous calendar year, where the director is not vested with the legal and judicial representation of the company</t>
        </is>
      </c>
      <c r="C282" s="45" t="inlineStr">
        <is>
          <t>AMLE</t>
        </is>
      </c>
      <c r="D282" s="45" t="inlineStr">
        <is>
          <t>Product Risk</t>
        </is>
      </c>
      <c r="E282" s="45" t="inlineStr">
        <is>
          <t>2- AMLE</t>
        </is>
      </c>
      <c r="F282" s="46">
        <f>'2- AMLE'!$AK$20</f>
        <v/>
      </c>
      <c r="G282" s="46">
        <f>IF(F282="INVALID","High",IF(F282="MISSING","Medium",IF(F282="CONTROLLER MISSING","Review",IF(F282="UNKNOWN","Technical review",""))))</f>
        <v/>
      </c>
      <c r="H282" s="45">
        <f>IF(F282="MISSING","An applicable or required answer is missing",IF(F282="INVALID","A value was entered although the dependency is not met",IF(F282="CONTROLLER MISSING","A controlling answer is missing, so applicability cannot yet be determined",IF(F282="UNKNOWN","The dependency could not be evaluated or a referenced datapoint could not be resolved",""))))</f>
        <v/>
      </c>
      <c r="I282" s="45">
        <f>IF(F282="MISSING","Enter a valid response in the linked field",IF(F282="INVALID","Clear the response or amend the controlling answer so that the dependency is met",IF(F282="CONTROLLER MISSING","Complete the controlling question first, then review this field",IF(F282="UNKNOWN","Review the Field Guide and dependency_string; contact the MFSA if clarification is required",""))))</f>
        <v/>
      </c>
      <c r="J282" s="45" t="inlineStr">
        <is>
          <t>CONTAINS(UTACSP_AMLE_3, "Acting or arranging others to act as director, company secretary etc.")</t>
        </is>
      </c>
      <c r="K282" s="46">
        <f>'2- AMLE'!$AL$20</f>
        <v/>
      </c>
      <c r="L282" s="47" t="inlineStr">
        <is>
          <t>Open field</t>
        </is>
      </c>
    </row>
    <row r="283">
      <c r="A283" s="44" t="inlineStr">
        <is>
          <t>UTACSP_AMLE_18_v1</t>
        </is>
      </c>
      <c r="B283" s="45" t="inlineStr">
        <is>
          <t>In respect of director roles held or arranged for another person to hold such role, please indicate the number of customers as at the end of the previous calendar year, where the director is not vested with the legal and judicial representation of the customer, however, he was authorised through a board resolution or power of attorney to open/manage customer's bank/payment account</t>
        </is>
      </c>
      <c r="C283" s="45" t="inlineStr">
        <is>
          <t>AMLE</t>
        </is>
      </c>
      <c r="D283" s="45" t="inlineStr">
        <is>
          <t>Product Risk</t>
        </is>
      </c>
      <c r="E283" s="45" t="inlineStr">
        <is>
          <t>2- AMLE</t>
        </is>
      </c>
      <c r="F283" s="46">
        <f>'2- AMLE'!$AK$21</f>
        <v/>
      </c>
      <c r="G283" s="46">
        <f>IF(F283="INVALID","High",IF(F283="MISSING","Medium",IF(F283="CONTROLLER MISSING","Review",IF(F283="UNKNOWN","Technical review",""))))</f>
        <v/>
      </c>
      <c r="H283" s="45">
        <f>IF(F283="MISSING","An applicable or required answer is missing",IF(F283="INVALID","A value was entered although the dependency is not met",IF(F283="CONTROLLER MISSING","A controlling answer is missing, so applicability cannot yet be determined",IF(F283="UNKNOWN","The dependency could not be evaluated or a referenced datapoint could not be resolved",""))))</f>
        <v/>
      </c>
      <c r="I283" s="45">
        <f>IF(F283="MISSING","Enter a valid response in the linked field",IF(F283="INVALID","Clear the response or amend the controlling answer so that the dependency is met",IF(F283="CONTROLLER MISSING","Complete the controlling question first, then review this field",IF(F283="UNKNOWN","Review the Field Guide and dependency_string; contact the MFSA if clarification is required",""))))</f>
        <v/>
      </c>
      <c r="J283" s="45" t="inlineStr">
        <is>
          <t>CONTAINS(UTACSP_AMLE_3, "Acting or arranging others to act as director, company secretary etc.")</t>
        </is>
      </c>
      <c r="K283" s="46">
        <f>'2- AMLE'!$AL$21</f>
        <v/>
      </c>
      <c r="L283" s="47" t="inlineStr">
        <is>
          <t>Open field</t>
        </is>
      </c>
    </row>
    <row r="284">
      <c r="A284" s="44" t="inlineStr">
        <is>
          <t>UTACSP_AMLE_19_v1</t>
        </is>
      </c>
      <c r="B284" s="45" t="inlineStr">
        <is>
          <t>In respect of director roles held or arranged for another person to hold such role, please indicate the number of customers as at the end of the previous calendar year, for whom provision of directorship services includes having signatory right on customers' bank or payment accounts</t>
        </is>
      </c>
      <c r="C284" s="45" t="inlineStr">
        <is>
          <t>AMLE</t>
        </is>
      </c>
      <c r="D284" s="45" t="inlineStr">
        <is>
          <t>Product Risk</t>
        </is>
      </c>
      <c r="E284" s="45" t="inlineStr">
        <is>
          <t>2- AMLE</t>
        </is>
      </c>
      <c r="F284" s="46">
        <f>'2- AMLE'!$AK$22</f>
        <v/>
      </c>
      <c r="G284" s="46">
        <f>IF(F284="INVALID","High",IF(F284="MISSING","Medium",IF(F284="CONTROLLER MISSING","Review",IF(F284="UNKNOWN","Technical review",""))))</f>
        <v/>
      </c>
      <c r="H284" s="45">
        <f>IF(F284="MISSING","An applicable or required answer is missing",IF(F284="INVALID","A value was entered although the dependency is not met",IF(F284="CONTROLLER MISSING","A controlling answer is missing, so applicability cannot yet be determined",IF(F284="UNKNOWN","The dependency could not be evaluated or a referenced datapoint could not be resolved",""))))</f>
        <v/>
      </c>
      <c r="I284" s="45">
        <f>IF(F284="MISSING","Enter a valid response in the linked field",IF(F284="INVALID","Clear the response or amend the controlling answer so that the dependency is met",IF(F284="CONTROLLER MISSING","Complete the controlling question first, then review this field",IF(F284="UNKNOWN","Review the Field Guide and dependency_string; contact the MFSA if clarification is required",""))))</f>
        <v/>
      </c>
      <c r="J284" s="45" t="inlineStr">
        <is>
          <t>CONTAINS(UTACSP_AMLE_3, "Acting or arranging others to act as director, company secretary etc.")</t>
        </is>
      </c>
      <c r="K284" s="46">
        <f>'2- AMLE'!$AL$22</f>
        <v/>
      </c>
      <c r="L284" s="47" t="inlineStr">
        <is>
          <t>Open field</t>
        </is>
      </c>
    </row>
    <row r="285">
      <c r="A285" s="44" t="inlineStr">
        <is>
          <t>UTACSP_AMLE_20_v1</t>
        </is>
      </c>
      <c r="B285" s="45" t="inlineStr">
        <is>
          <t>In respect of director roles held or arranged for another person to hold such role, please indicate the number of customers where power of attorney authorisations or board of directors resolutions have been granted to a third party to open and/or manage customers' bank/payment accounts during the previous calendar year</t>
        </is>
      </c>
      <c r="C285" s="45" t="inlineStr">
        <is>
          <t>AMLE</t>
        </is>
      </c>
      <c r="D285" s="45" t="inlineStr">
        <is>
          <t>Product Risk</t>
        </is>
      </c>
      <c r="E285" s="45" t="inlineStr">
        <is>
          <t>2- AMLE</t>
        </is>
      </c>
      <c r="F285" s="46">
        <f>'2- AMLE'!$AK$23</f>
        <v/>
      </c>
      <c r="G285" s="46">
        <f>IF(F285="INVALID","High",IF(F285="MISSING","Medium",IF(F285="CONTROLLER MISSING","Review",IF(F285="UNKNOWN","Technical review",""))))</f>
        <v/>
      </c>
      <c r="H285" s="45">
        <f>IF(F285="MISSING","An applicable or required answer is missing",IF(F285="INVALID","A value was entered although the dependency is not met",IF(F285="CONTROLLER MISSING","A controlling answer is missing, so applicability cannot yet be determined",IF(F285="UNKNOWN","The dependency could not be evaluated or a referenced datapoint could not be resolved",""))))</f>
        <v/>
      </c>
      <c r="I285" s="45">
        <f>IF(F285="MISSING","Enter a valid response in the linked field",IF(F285="INVALID","Clear the response or amend the controlling answer so that the dependency is met",IF(F285="CONTROLLER MISSING","Complete the controlling question first, then review this field",IF(F285="UNKNOWN","Review the Field Guide and dependency_string; contact the MFSA if clarification is required",""))))</f>
        <v/>
      </c>
      <c r="J285" s="45" t="inlineStr">
        <is>
          <t>CONTAINS(UTACSP_AMLE_3, "Acting or arranging others to act as director, company secretary etc.")</t>
        </is>
      </c>
      <c r="K285" s="46">
        <f>'2- AMLE'!$AL$23</f>
        <v/>
      </c>
      <c r="L285" s="47" t="inlineStr">
        <is>
          <t>Open field</t>
        </is>
      </c>
    </row>
    <row r="286">
      <c r="A286" s="44" t="inlineStr">
        <is>
          <t>UTACSP_AMLE_21_v1</t>
        </is>
      </c>
      <c r="B286" s="45" t="inlineStr">
        <is>
          <t>Please list details (name, surname and I.D. Card Number) of the entity's officers or employees who have been appointed to act as director in customers entities or in a similar position.</t>
        </is>
      </c>
      <c r="C286" s="45" t="inlineStr">
        <is>
          <t>AMLE</t>
        </is>
      </c>
      <c r="D286" s="45" t="inlineStr">
        <is>
          <t>Product Risk</t>
        </is>
      </c>
      <c r="E286" s="45" t="inlineStr">
        <is>
          <t>2- AMLE</t>
        </is>
      </c>
      <c r="F286" s="46">
        <f>'2- AMLE'!$AK$24</f>
        <v/>
      </c>
      <c r="G286" s="46">
        <f>IF(F286="INVALID","High",IF(F286="MISSING","Medium",IF(F286="CONTROLLER MISSING","Review",IF(F286="UNKNOWN","Technical review",""))))</f>
        <v/>
      </c>
      <c r="H286" s="45">
        <f>IF(F286="MISSING","An applicable or required answer is missing",IF(F286="INVALID","A value was entered although the dependency is not met",IF(F286="CONTROLLER MISSING","A controlling answer is missing, so applicability cannot yet be determined",IF(F286="UNKNOWN","The dependency could not be evaluated or a referenced datapoint could not be resolved",""))))</f>
        <v/>
      </c>
      <c r="I286" s="45">
        <f>IF(F286="MISSING","Enter a valid response in the linked field",IF(F286="INVALID","Clear the response or amend the controlling answer so that the dependency is met",IF(F286="CONTROLLER MISSING","Complete the controlling question first, then review this field",IF(F286="UNKNOWN","Review the Field Guide and dependency_string; contact the MFSA if clarification is required",""))))</f>
        <v/>
      </c>
      <c r="J286" s="45" t="inlineStr">
        <is>
          <t>UTACSP_AMLE_13&gt;0</t>
        </is>
      </c>
      <c r="K286" s="46">
        <f>'2- AMLE'!$AL$24</f>
        <v/>
      </c>
      <c r="L286" s="47" t="inlineStr">
        <is>
          <t>Open field</t>
        </is>
      </c>
    </row>
    <row r="287">
      <c r="A287" s="44" t="inlineStr">
        <is>
          <t>UTACSP_AMLE_22_v1</t>
        </is>
      </c>
      <c r="B287" s="45" t="inlineStr">
        <is>
          <t>Please indicate how many customers to whom your entity provided directorship services or arranged for another person to act as director of a company, a partner in a partnership or in a similar position, who did not have their own bank/payment/crypto account as at the end of the previous calendar but instead used your entity's clients account.</t>
        </is>
      </c>
      <c r="C287" s="45" t="inlineStr">
        <is>
          <t>AMLE</t>
        </is>
      </c>
      <c r="D287" s="45" t="inlineStr">
        <is>
          <t>Product Risk</t>
        </is>
      </c>
      <c r="E287" s="45" t="inlineStr">
        <is>
          <t>2- AMLE</t>
        </is>
      </c>
      <c r="F287" s="46">
        <f>'2- AMLE'!$AK$25</f>
        <v/>
      </c>
      <c r="G287" s="46">
        <f>IF(F287="INVALID","High",IF(F287="MISSING","Medium",IF(F287="CONTROLLER MISSING","Review",IF(F287="UNKNOWN","Technical review",""))))</f>
        <v/>
      </c>
      <c r="H287" s="45">
        <f>IF(F287="MISSING","An applicable or required answer is missing",IF(F287="INVALID","A value was entered although the dependency is not met",IF(F287="CONTROLLER MISSING","A controlling answer is missing, so applicability cannot yet be determined",IF(F287="UNKNOWN","The dependency could not be evaluated or a referenced datapoint could not be resolved",""))))</f>
        <v/>
      </c>
      <c r="I287" s="45">
        <f>IF(F287="MISSING","Enter a valid response in the linked field",IF(F287="INVALID","Clear the response or amend the controlling answer so that the dependency is met",IF(F287="CONTROLLER MISSING","Complete the controlling question first, then review this field",IF(F287="UNKNOWN","Review the Field Guide and dependency_string; contact the MFSA if clarification is required",""))))</f>
        <v/>
      </c>
      <c r="J287" s="45" t="inlineStr">
        <is>
          <t>CONTAINS(UTACSP_AMLE_3, "Acting or arranging others to act as director, company secretary etc.")</t>
        </is>
      </c>
      <c r="K287" s="46">
        <f>'2- AMLE'!$AL$25</f>
        <v/>
      </c>
      <c r="L287" s="47" t="inlineStr">
        <is>
          <t>Open field</t>
        </is>
      </c>
    </row>
    <row r="288">
      <c r="A288" s="44" t="inlineStr">
        <is>
          <t>UTACSP_AMLE_23_v1</t>
        </is>
      </c>
      <c r="B288" s="45" t="inlineStr">
        <is>
          <t>Please indicate the number of customers for whom your entity acted as a director or arranged for another person to act as director of a company, a partner in a partnership or in a similar position as at the end of the previous calendar year, whose assets were frozen, confiscated or seized (due to ML/FT considerations).</t>
        </is>
      </c>
      <c r="C288" s="45" t="inlineStr">
        <is>
          <t>AMLE</t>
        </is>
      </c>
      <c r="D288" s="45" t="inlineStr">
        <is>
          <t>Product Risk</t>
        </is>
      </c>
      <c r="E288" s="45" t="inlineStr">
        <is>
          <t>2- AMLE</t>
        </is>
      </c>
      <c r="F288" s="46">
        <f>'2- AMLE'!$AK$26</f>
        <v/>
      </c>
      <c r="G288" s="46">
        <f>IF(F288="INVALID","High",IF(F288="MISSING","Medium",IF(F288="CONTROLLER MISSING","Review",IF(F288="UNKNOWN","Technical review",""))))</f>
        <v/>
      </c>
      <c r="H288" s="45">
        <f>IF(F288="MISSING","An applicable or required answer is missing",IF(F288="INVALID","A value was entered although the dependency is not met",IF(F288="CONTROLLER MISSING","A controlling answer is missing, so applicability cannot yet be determined",IF(F288="UNKNOWN","The dependency could not be evaluated or a referenced datapoint could not be resolved",""))))</f>
        <v/>
      </c>
      <c r="I288" s="45">
        <f>IF(F288="MISSING","Enter a valid response in the linked field",IF(F288="INVALID","Clear the response or amend the controlling answer so that the dependency is met",IF(F288="CONTROLLER MISSING","Complete the controlling question first, then review this field",IF(F288="UNKNOWN","Review the Field Guide and dependency_string; contact the MFSA if clarification is required",""))))</f>
        <v/>
      </c>
      <c r="J288" s="45" t="inlineStr">
        <is>
          <t>CONTAINS(UTACSP_AMLE_3, "Acting or arranging others to act as director, company secretary etc.")</t>
        </is>
      </c>
      <c r="K288" s="46">
        <f>'2- AMLE'!$AL$26</f>
        <v/>
      </c>
      <c r="L288" s="47" t="inlineStr">
        <is>
          <t>Open field</t>
        </is>
      </c>
    </row>
    <row r="289">
      <c r="A289" s="44" t="inlineStr">
        <is>
          <t>UTACSP_AMLE_24_v1</t>
        </is>
      </c>
      <c r="B289" s="45" t="inlineStr">
        <is>
          <t>Please list the total number of customers with whom your entity had an active business relationship as at the end of the previous calendar year.</t>
        </is>
      </c>
      <c r="C289" s="45" t="inlineStr">
        <is>
          <t>AMLE</t>
        </is>
      </c>
      <c r="D289" s="45" t="inlineStr">
        <is>
          <t>Customer Risk</t>
        </is>
      </c>
      <c r="E289" s="45" t="inlineStr">
        <is>
          <t>2- AMLE</t>
        </is>
      </c>
      <c r="F289" s="46">
        <f>'2- AMLE'!$AK$28</f>
        <v/>
      </c>
      <c r="G289" s="46">
        <f>IF(F289="INVALID","High",IF(F289="MISSING","Medium",IF(F289="CONTROLLER MISSING","Review",IF(F289="UNKNOWN","Technical review",""))))</f>
        <v/>
      </c>
      <c r="H289" s="45">
        <f>IF(F289="MISSING","An applicable or required answer is missing",IF(F289="INVALID","A value was entered although the dependency is not met",IF(F289="CONTROLLER MISSING","A controlling answer is missing, so applicability cannot yet be determined",IF(F289="UNKNOWN","The dependency could not be evaluated or a referenced datapoint could not be resolved",""))))</f>
        <v/>
      </c>
      <c r="I289" s="45">
        <f>IF(F289="MISSING","Enter a valid response in the linked field",IF(F289="INVALID","Clear the response or amend the controlling answer so that the dependency is met",IF(F289="CONTROLLER MISSING","Complete the controlling question first, then review this field",IF(F289="UNKNOWN","Review the Field Guide and dependency_string; contact the MFSA if clarification is required",""))))</f>
        <v/>
      </c>
      <c r="J289" s="45" t="inlineStr"/>
      <c r="K289" s="46">
        <f>'2- AMLE'!$AL$28</f>
        <v/>
      </c>
      <c r="L289" s="47" t="inlineStr">
        <is>
          <t>Open field</t>
        </is>
      </c>
    </row>
    <row r="290">
      <c r="A290" s="44" t="inlineStr">
        <is>
          <t>UTACSP_AMLE_25_v1</t>
        </is>
      </c>
      <c r="B290" s="45" t="inlineStr">
        <is>
          <t>Please list the number of business relationships that your entity had as at the end of the previous calendar year where the customer is a company.</t>
        </is>
      </c>
      <c r="C290" s="45" t="inlineStr">
        <is>
          <t>AMLE</t>
        </is>
      </c>
      <c r="D290" s="45" t="inlineStr">
        <is>
          <t>Customer Risk</t>
        </is>
      </c>
      <c r="E290" s="45" t="inlineStr">
        <is>
          <t>2- AMLE</t>
        </is>
      </c>
      <c r="F290" s="46">
        <f>'2- AMLE'!$AK$29</f>
        <v/>
      </c>
      <c r="G290" s="46">
        <f>IF(F290="INVALID","High",IF(F290="MISSING","Medium",IF(F290="CONTROLLER MISSING","Review",IF(F290="UNKNOWN","Technical review",""))))</f>
        <v/>
      </c>
      <c r="H290" s="45">
        <f>IF(F290="MISSING","An applicable or required answer is missing",IF(F290="INVALID","A value was entered although the dependency is not met",IF(F290="CONTROLLER MISSING","A controlling answer is missing, so applicability cannot yet be determined",IF(F290="UNKNOWN","The dependency could not be evaluated or a referenced datapoint could not be resolved",""))))</f>
        <v/>
      </c>
      <c r="I290" s="45">
        <f>IF(F290="MISSING","Enter a valid response in the linked field",IF(F290="INVALID","Clear the response or amend the controlling answer so that the dependency is met",IF(F290="CONTROLLER MISSING","Complete the controlling question first, then review this field",IF(F290="UNKNOWN","Review the Field Guide and dependency_string; contact the MFSA if clarification is required",""))))</f>
        <v/>
      </c>
      <c r="J290" s="45" t="inlineStr">
        <is>
          <t>UTACSP_AMLE_24&gt;0</t>
        </is>
      </c>
      <c r="K290" s="46">
        <f>'2- AMLE'!$AL$29</f>
        <v/>
      </c>
      <c r="L290" s="47" t="inlineStr">
        <is>
          <t>Open field</t>
        </is>
      </c>
    </row>
    <row r="291">
      <c r="A291" s="44" t="inlineStr">
        <is>
          <t>UTACSP_AMLE_26_v1</t>
        </is>
      </c>
      <c r="B291" s="45" t="inlineStr">
        <is>
          <t>Please list the number of business relationships that your entity had as at the end of the previous calendar year where the customer is a commercial partnership.</t>
        </is>
      </c>
      <c r="C291" s="45" t="inlineStr">
        <is>
          <t>AMLE</t>
        </is>
      </c>
      <c r="D291" s="45" t="inlineStr">
        <is>
          <t>Customer Risk</t>
        </is>
      </c>
      <c r="E291" s="45" t="inlineStr">
        <is>
          <t>2- AMLE</t>
        </is>
      </c>
      <c r="F291" s="46">
        <f>'2- AMLE'!$AK$30</f>
        <v/>
      </c>
      <c r="G291" s="46">
        <f>IF(F291="INVALID","High",IF(F291="MISSING","Medium",IF(F291="CONTROLLER MISSING","Review",IF(F291="UNKNOWN","Technical review",""))))</f>
        <v/>
      </c>
      <c r="H291" s="45">
        <f>IF(F291="MISSING","An applicable or required answer is missing",IF(F291="INVALID","A value was entered although the dependency is not met",IF(F291="CONTROLLER MISSING","A controlling answer is missing, so applicability cannot yet be determined",IF(F291="UNKNOWN","The dependency could not be evaluated or a referenced datapoint could not be resolved",""))))</f>
        <v/>
      </c>
      <c r="I291" s="45">
        <f>IF(F291="MISSING","Enter a valid response in the linked field",IF(F291="INVALID","Clear the response or amend the controlling answer so that the dependency is met",IF(F291="CONTROLLER MISSING","Complete the controlling question first, then review this field",IF(F291="UNKNOWN","Review the Field Guide and dependency_string; contact the MFSA if clarification is required",""))))</f>
        <v/>
      </c>
      <c r="J291" s="45" t="inlineStr">
        <is>
          <t>UTACSP_AMLE_24&gt;0</t>
        </is>
      </c>
      <c r="K291" s="46">
        <f>'2- AMLE'!$AL$30</f>
        <v/>
      </c>
      <c r="L291" s="47" t="inlineStr">
        <is>
          <t>Open field</t>
        </is>
      </c>
    </row>
    <row r="292">
      <c r="A292" s="44" t="inlineStr">
        <is>
          <t>UTACSP_AMLE_27_v1</t>
        </is>
      </c>
      <c r="B292" s="45" t="inlineStr">
        <is>
          <t>Please list the number of business relationships that your entity had as at the end of the previous calendar year where the customer is a foundation or association.</t>
        </is>
      </c>
      <c r="C292" s="45" t="inlineStr">
        <is>
          <t>AMLE</t>
        </is>
      </c>
      <c r="D292" s="45" t="inlineStr">
        <is>
          <t>Customer Risk</t>
        </is>
      </c>
      <c r="E292" s="45" t="inlineStr">
        <is>
          <t>2- AMLE</t>
        </is>
      </c>
      <c r="F292" s="46">
        <f>'2- AMLE'!$AK$31</f>
        <v/>
      </c>
      <c r="G292" s="46">
        <f>IF(F292="INVALID","High",IF(F292="MISSING","Medium",IF(F292="CONTROLLER MISSING","Review",IF(F292="UNKNOWN","Technical review",""))))</f>
        <v/>
      </c>
      <c r="H292" s="45">
        <f>IF(F292="MISSING","An applicable or required answer is missing",IF(F292="INVALID","A value was entered although the dependency is not met",IF(F292="CONTROLLER MISSING","A controlling answer is missing, so applicability cannot yet be determined",IF(F292="UNKNOWN","The dependency could not be evaluated or a referenced datapoint could not be resolved",""))))</f>
        <v/>
      </c>
      <c r="I292" s="45">
        <f>IF(F292="MISSING","Enter a valid response in the linked field",IF(F292="INVALID","Clear the response or amend the controlling answer so that the dependency is met",IF(F292="CONTROLLER MISSING","Complete the controlling question first, then review this field",IF(F292="UNKNOWN","Review the Field Guide and dependency_string; contact the MFSA if clarification is required",""))))</f>
        <v/>
      </c>
      <c r="J292" s="45" t="inlineStr">
        <is>
          <t>UTACSP_AMLE_24&gt;0</t>
        </is>
      </c>
      <c r="K292" s="46">
        <f>'2- AMLE'!$AL$31</f>
        <v/>
      </c>
      <c r="L292" s="47" t="inlineStr">
        <is>
          <t>Open field</t>
        </is>
      </c>
    </row>
    <row r="293">
      <c r="A293" s="44" t="inlineStr">
        <is>
          <t>UTACSP_AMLE_28_v1</t>
        </is>
      </c>
      <c r="B293" s="45" t="inlineStr">
        <is>
          <t>Please list the number of business relationships that your entity had as at the end of the previous calendar year where the customer is part of a multi-tier ownership structures (i.e. at least two additional layers of legal persons or arrangements on top of the customer)</t>
        </is>
      </c>
      <c r="C293" s="45" t="inlineStr">
        <is>
          <t>AMLE</t>
        </is>
      </c>
      <c r="D293" s="45" t="inlineStr">
        <is>
          <t>Customer Risk</t>
        </is>
      </c>
      <c r="E293" s="45" t="inlineStr">
        <is>
          <t>2- AMLE</t>
        </is>
      </c>
      <c r="F293" s="46">
        <f>'2- AMLE'!$AK$32</f>
        <v/>
      </c>
      <c r="G293" s="46">
        <f>IF(F293="INVALID","High",IF(F293="MISSING","Medium",IF(F293="CONTROLLER MISSING","Review",IF(F293="UNKNOWN","Technical review",""))))</f>
        <v/>
      </c>
      <c r="H293" s="45">
        <f>IF(F293="MISSING","An applicable or required answer is missing",IF(F293="INVALID","A value was entered although the dependency is not met",IF(F293="CONTROLLER MISSING","A controlling answer is missing, so applicability cannot yet be determined",IF(F293="UNKNOWN","The dependency could not be evaluated or a referenced datapoint could not be resolved",""))))</f>
        <v/>
      </c>
      <c r="I293" s="45">
        <f>IF(F293="MISSING","Enter a valid response in the linked field",IF(F293="INVALID","Clear the response or amend the controlling answer so that the dependency is met",IF(F293="CONTROLLER MISSING","Complete the controlling question first, then review this field",IF(F293="UNKNOWN","Review the Field Guide and dependency_string; contact the MFSA if clarification is required",""))))</f>
        <v/>
      </c>
      <c r="J293" s="45" t="inlineStr">
        <is>
          <t>UTACSP_AMLE_24&gt;0</t>
        </is>
      </c>
      <c r="K293" s="46">
        <f>'2- AMLE'!$AL$32</f>
        <v/>
      </c>
      <c r="L293" s="47" t="inlineStr">
        <is>
          <t>Open field</t>
        </is>
      </c>
    </row>
    <row r="294">
      <c r="A294" s="44" t="inlineStr">
        <is>
          <t>UTACSP_AMLE_29_v1</t>
        </is>
      </c>
      <c r="B294" s="45" t="inlineStr">
        <is>
          <t>Please list the number of business relationships that your entity had as at the end of the previous calendar year where the customer's ownership and control structure involves a trust, foundation or other similar legal arrangement (i.e. it is not the customer who is the trust, foundation or similar legal arrangement).</t>
        </is>
      </c>
      <c r="C294" s="45" t="inlineStr">
        <is>
          <t>AMLE</t>
        </is>
      </c>
      <c r="D294" s="45" t="inlineStr">
        <is>
          <t>Customer Risk</t>
        </is>
      </c>
      <c r="E294" s="45" t="inlineStr">
        <is>
          <t>2- AMLE</t>
        </is>
      </c>
      <c r="F294" s="46">
        <f>'2- AMLE'!$AK$33</f>
        <v/>
      </c>
      <c r="G294" s="46">
        <f>IF(F294="INVALID","High",IF(F294="MISSING","Medium",IF(F294="CONTROLLER MISSING","Review",IF(F294="UNKNOWN","Technical review",""))))</f>
        <v/>
      </c>
      <c r="H294" s="45">
        <f>IF(F294="MISSING","An applicable or required answer is missing",IF(F294="INVALID","A value was entered although the dependency is not met",IF(F294="CONTROLLER MISSING","A controlling answer is missing, so applicability cannot yet be determined",IF(F294="UNKNOWN","The dependency could not be evaluated or a referenced datapoint could not be resolved",""))))</f>
        <v/>
      </c>
      <c r="I294" s="45">
        <f>IF(F294="MISSING","Enter a valid response in the linked field",IF(F294="INVALID","Clear the response or amend the controlling answer so that the dependency is met",IF(F294="CONTROLLER MISSING","Complete the controlling question first, then review this field",IF(F294="UNKNOWN","Review the Field Guide and dependency_string; contact the MFSA if clarification is required",""))))</f>
        <v/>
      </c>
      <c r="J294" s="45" t="inlineStr">
        <is>
          <t>UTACSP_AMLE_24&gt;0</t>
        </is>
      </c>
      <c r="K294" s="46">
        <f>'2- AMLE'!$AL$33</f>
        <v/>
      </c>
      <c r="L294" s="47" t="inlineStr">
        <is>
          <t>Open field</t>
        </is>
      </c>
    </row>
    <row r="295">
      <c r="A295" s="44" t="inlineStr">
        <is>
          <t>UTACSP_AMLE_30_v1</t>
        </is>
      </c>
      <c r="B295" s="45" t="inlineStr">
        <is>
          <t>Of the total customer base as at the end of the previous calendar year, how many natural persons customers were PEPs (including family members and close associates)?</t>
        </is>
      </c>
      <c r="C295" s="45" t="inlineStr">
        <is>
          <t>AMLE</t>
        </is>
      </c>
      <c r="D295" s="45" t="inlineStr">
        <is>
          <t>Customer Risk</t>
        </is>
      </c>
      <c r="E295" s="45" t="inlineStr">
        <is>
          <t>2- AMLE</t>
        </is>
      </c>
      <c r="F295" s="46">
        <f>'2- AMLE'!$AK$34</f>
        <v/>
      </c>
      <c r="G295" s="46">
        <f>IF(F295="INVALID","High",IF(F295="MISSING","Medium",IF(F295="CONTROLLER MISSING","Review",IF(F295="UNKNOWN","Technical review",""))))</f>
        <v/>
      </c>
      <c r="H295" s="45">
        <f>IF(F295="MISSING","An applicable or required answer is missing",IF(F295="INVALID","A value was entered although the dependency is not met",IF(F295="CONTROLLER MISSING","A controlling answer is missing, so applicability cannot yet be determined",IF(F295="UNKNOWN","The dependency could not be evaluated or a referenced datapoint could not be resolved",""))))</f>
        <v/>
      </c>
      <c r="I295" s="45">
        <f>IF(F295="MISSING","Enter a valid response in the linked field",IF(F295="INVALID","Clear the response or amend the controlling answer so that the dependency is met",IF(F295="CONTROLLER MISSING","Complete the controlling question first, then review this field",IF(F295="UNKNOWN","Review the Field Guide and dependency_string; contact the MFSA if clarification is required",""))))</f>
        <v/>
      </c>
      <c r="J295" s="45" t="inlineStr">
        <is>
          <t>UTACSP_AMLE_24&gt;0</t>
        </is>
      </c>
      <c r="K295" s="46">
        <f>'2- AMLE'!$AL$34</f>
        <v/>
      </c>
      <c r="L295" s="47" t="inlineStr">
        <is>
          <t>Open field</t>
        </is>
      </c>
    </row>
    <row r="296">
      <c r="A296" s="44" t="inlineStr">
        <is>
          <t>UTACSP_AMLE_31_v1</t>
        </is>
      </c>
      <c r="B296" s="45" t="inlineStr">
        <is>
          <t>Of the total customer base as at the end of the previous calendar year, how many legal persons (customers) have at least one beneficial owner who is a PEP (including family members and close associates)?</t>
        </is>
      </c>
      <c r="C296" s="45" t="inlineStr">
        <is>
          <t>AMLE</t>
        </is>
      </c>
      <c r="D296" s="45" t="inlineStr">
        <is>
          <t>Customer Risk</t>
        </is>
      </c>
      <c r="E296" s="45" t="inlineStr">
        <is>
          <t>2- AMLE</t>
        </is>
      </c>
      <c r="F296" s="46">
        <f>'2- AMLE'!$AK$35</f>
        <v/>
      </c>
      <c r="G296" s="46">
        <f>IF(F296="INVALID","High",IF(F296="MISSING","Medium",IF(F296="CONTROLLER MISSING","Review",IF(F296="UNKNOWN","Technical review",""))))</f>
        <v/>
      </c>
      <c r="H296" s="45">
        <f>IF(F296="MISSING","An applicable or required answer is missing",IF(F296="INVALID","A value was entered although the dependency is not met",IF(F296="CONTROLLER MISSING","A controlling answer is missing, so applicability cannot yet be determined",IF(F296="UNKNOWN","The dependency could not be evaluated or a referenced datapoint could not be resolved",""))))</f>
        <v/>
      </c>
      <c r="I296" s="45">
        <f>IF(F296="MISSING","Enter a valid response in the linked field",IF(F296="INVALID","Clear the response or amend the controlling answer so that the dependency is met",IF(F296="CONTROLLER MISSING","Complete the controlling question first, then review this field",IF(F296="UNKNOWN","Review the Field Guide and dependency_string; contact the MFSA if clarification is required",""))))</f>
        <v/>
      </c>
      <c r="J296" s="45" t="inlineStr">
        <is>
          <t>UTACSP_AMLE_25&gt;0</t>
        </is>
      </c>
      <c r="K296" s="46">
        <f>'2- AMLE'!$AL$35</f>
        <v/>
      </c>
      <c r="L296" s="47" t="inlineStr">
        <is>
          <t>Open field</t>
        </is>
      </c>
    </row>
    <row r="297">
      <c r="A297" s="44" t="inlineStr">
        <is>
          <t>UTACSP_AMLE_32_v1</t>
        </is>
      </c>
      <c r="B297" s="45" t="inlineStr">
        <is>
          <t>Please list the number of customers to whom your entity was providing company services (constituting relevant activity) during the previous calendar year, where the customer, being a natural person or at least one of the beneficial owners of the legal person (customer), benefited from residency schemes, citizenship by investment schemes, or are applicants or prospective applicants for such schemes issued by Malta.</t>
        </is>
      </c>
      <c r="C297" s="45" t="inlineStr">
        <is>
          <t>AMLE</t>
        </is>
      </c>
      <c r="D297" s="45" t="inlineStr">
        <is>
          <t>Customer Risk</t>
        </is>
      </c>
      <c r="E297" s="45" t="inlineStr">
        <is>
          <t>2- AMLE</t>
        </is>
      </c>
      <c r="F297" s="46">
        <f>'2- AMLE'!$AK$36</f>
        <v/>
      </c>
      <c r="G297" s="46">
        <f>IF(F297="INVALID","High",IF(F297="MISSING","Medium",IF(F297="CONTROLLER MISSING","Review",IF(F297="UNKNOWN","Technical review",""))))</f>
        <v/>
      </c>
      <c r="H297" s="45">
        <f>IF(F297="MISSING","An applicable or required answer is missing",IF(F297="INVALID","A value was entered although the dependency is not met",IF(F297="CONTROLLER MISSING","A controlling answer is missing, so applicability cannot yet be determined",IF(F297="UNKNOWN","The dependency could not be evaluated or a referenced datapoint could not be resolved",""))))</f>
        <v/>
      </c>
      <c r="I297" s="45">
        <f>IF(F297="MISSING","Enter a valid response in the linked field",IF(F297="INVALID","Clear the response or amend the controlling answer so that the dependency is met",IF(F297="CONTROLLER MISSING","Complete the controlling question first, then review this field",IF(F297="UNKNOWN","Review the Field Guide and dependency_string; contact the MFSA if clarification is required",""))))</f>
        <v/>
      </c>
      <c r="J297" s="45" t="inlineStr">
        <is>
          <t>UTACSP_AMLE_24&gt;0</t>
        </is>
      </c>
      <c r="K297" s="46">
        <f>'2- AMLE'!$AL$36</f>
        <v/>
      </c>
      <c r="L297" s="47" t="inlineStr">
        <is>
          <t>Open field</t>
        </is>
      </c>
    </row>
    <row r="298">
      <c r="A298" s="44" t="inlineStr">
        <is>
          <t>UTACSP_AMLE_33_v1</t>
        </is>
      </c>
      <c r="B298" s="45" t="inlineStr">
        <is>
          <t>Please list the number of customers to whom your entity provided company services (constituting relevant activity) during the previous calendar year, where the customer being a natural person or at least one of the beneficial owners of the legal person (customer), benefited from residency schemes, citizenship by investment schemes, or are applicants or prospective applicants for such schemes issued by countries other than Malta.</t>
        </is>
      </c>
      <c r="C298" s="45" t="inlineStr">
        <is>
          <t>AMLE</t>
        </is>
      </c>
      <c r="D298" s="45" t="inlineStr">
        <is>
          <t>Customer Risk</t>
        </is>
      </c>
      <c r="E298" s="45" t="inlineStr">
        <is>
          <t>2- AMLE</t>
        </is>
      </c>
      <c r="F298" s="46">
        <f>'2- AMLE'!$AK$37</f>
        <v/>
      </c>
      <c r="G298" s="46">
        <f>IF(F298="INVALID","High",IF(F298="MISSING","Medium",IF(F298="CONTROLLER MISSING","Review",IF(F298="UNKNOWN","Technical review",""))))</f>
        <v/>
      </c>
      <c r="H298" s="45">
        <f>IF(F298="MISSING","An applicable or required answer is missing",IF(F298="INVALID","A value was entered although the dependency is not met",IF(F298="CONTROLLER MISSING","A controlling answer is missing, so applicability cannot yet be determined",IF(F298="UNKNOWN","The dependency could not be evaluated or a referenced datapoint could not be resolved",""))))</f>
        <v/>
      </c>
      <c r="I298" s="45">
        <f>IF(F298="MISSING","Enter a valid response in the linked field",IF(F298="INVALID","Clear the response or amend the controlling answer so that the dependency is met",IF(F298="CONTROLLER MISSING","Complete the controlling question first, then review this field",IF(F298="UNKNOWN","Review the Field Guide and dependency_string; contact the MFSA if clarification is required",""))))</f>
        <v/>
      </c>
      <c r="J298" s="45" t="inlineStr">
        <is>
          <t>UTACSP_AMLE_24&gt;0</t>
        </is>
      </c>
      <c r="K298" s="46">
        <f>'2- AMLE'!$AL$37</f>
        <v/>
      </c>
      <c r="L298" s="47" t="inlineStr">
        <is>
          <t>Open field</t>
        </is>
      </c>
    </row>
    <row r="299">
      <c r="A299" s="44" t="inlineStr">
        <is>
          <t>UTACSP_AMLE_34_v1</t>
        </is>
      </c>
      <c r="B299" s="45" t="inlineStr">
        <is>
          <t>According to your entity's policies and procedures during the previous calendar year, how many business relationships were subject to EDD?</t>
        </is>
      </c>
      <c r="C299" s="45" t="inlineStr">
        <is>
          <t>AMLE</t>
        </is>
      </c>
      <c r="D299" s="45" t="inlineStr">
        <is>
          <t>Customer Risk</t>
        </is>
      </c>
      <c r="E299" s="45" t="inlineStr">
        <is>
          <t>2- AMLE</t>
        </is>
      </c>
      <c r="F299" s="46">
        <f>'2- AMLE'!$AK$38</f>
        <v/>
      </c>
      <c r="G299" s="46">
        <f>IF(F299="INVALID","High",IF(F299="MISSING","Medium",IF(F299="CONTROLLER MISSING","Review",IF(F299="UNKNOWN","Technical review",""))))</f>
        <v/>
      </c>
      <c r="H299" s="45">
        <f>IF(F299="MISSING","An applicable or required answer is missing",IF(F299="INVALID","A value was entered although the dependency is not met",IF(F299="CONTROLLER MISSING","A controlling answer is missing, so applicability cannot yet be determined",IF(F299="UNKNOWN","The dependency could not be evaluated or a referenced datapoint could not be resolved",""))))</f>
        <v/>
      </c>
      <c r="I299" s="45">
        <f>IF(F299="MISSING","Enter a valid response in the linked field",IF(F299="INVALID","Clear the response or amend the controlling answer so that the dependency is met",IF(F299="CONTROLLER MISSING","Complete the controlling question first, then review this field",IF(F299="UNKNOWN","Review the Field Guide and dependency_string; contact the MFSA if clarification is required",""))))</f>
        <v/>
      </c>
      <c r="J299" s="45" t="inlineStr">
        <is>
          <t>UTACSP_AMLE_24&gt;0</t>
        </is>
      </c>
      <c r="K299" s="46">
        <f>'2- AMLE'!$AL$38</f>
        <v/>
      </c>
      <c r="L299" s="47" t="inlineStr">
        <is>
          <t>Open field</t>
        </is>
      </c>
    </row>
    <row r="300">
      <c r="A300" s="44" t="inlineStr">
        <is>
          <t>UTACSP_AMLE_35_v1</t>
        </is>
      </c>
      <c r="B300" s="45" t="inlineStr">
        <is>
          <t>According to your entity's policies and procedures during the previous calendar year, how many business relationships were subject to SDD?</t>
        </is>
      </c>
      <c r="C300" s="45" t="inlineStr">
        <is>
          <t>AMLE</t>
        </is>
      </c>
      <c r="D300" s="45" t="inlineStr">
        <is>
          <t>Customer Risk</t>
        </is>
      </c>
      <c r="E300" s="45" t="inlineStr">
        <is>
          <t>2- AMLE</t>
        </is>
      </c>
      <c r="F300" s="46">
        <f>'2- AMLE'!$AK$39</f>
        <v/>
      </c>
      <c r="G300" s="46">
        <f>IF(F300="INVALID","High",IF(F300="MISSING","Medium",IF(F300="CONTROLLER MISSING","Review",IF(F300="UNKNOWN","Technical review",""))))</f>
        <v/>
      </c>
      <c r="H300" s="45">
        <f>IF(F300="MISSING","An applicable or required answer is missing",IF(F300="INVALID","A value was entered although the dependency is not met",IF(F300="CONTROLLER MISSING","A controlling answer is missing, so applicability cannot yet be determined",IF(F300="UNKNOWN","The dependency could not be evaluated or a referenced datapoint could not be resolved",""))))</f>
        <v/>
      </c>
      <c r="I300" s="45">
        <f>IF(F300="MISSING","Enter a valid response in the linked field",IF(F300="INVALID","Clear the response or amend the controlling answer so that the dependency is met",IF(F300="CONTROLLER MISSING","Complete the controlling question first, then review this field",IF(F300="UNKNOWN","Review the Field Guide and dependency_string; contact the MFSA if clarification is required",""))))</f>
        <v/>
      </c>
      <c r="J300" s="45" t="inlineStr">
        <is>
          <t>UTACSP_AMLE_24&gt;0</t>
        </is>
      </c>
      <c r="K300" s="46">
        <f>'2- AMLE'!$AL$39</f>
        <v/>
      </c>
      <c r="L300" s="47" t="inlineStr">
        <is>
          <t>Open field</t>
        </is>
      </c>
    </row>
    <row r="301">
      <c r="A301" s="44" t="inlineStr">
        <is>
          <t>UTACSP_AMLE_36_v1</t>
        </is>
      </c>
      <c r="B301" s="45" t="inlineStr">
        <is>
          <t>Of the total customer base as at the end of the previous calendar year, how many customers acted as holding companies with subsidiaries or investments in non-EU/non-EEA jurisdictions.</t>
        </is>
      </c>
      <c r="C301" s="45" t="inlineStr">
        <is>
          <t>AMLE</t>
        </is>
      </c>
      <c r="D301" s="45" t="inlineStr">
        <is>
          <t>Customer Risk</t>
        </is>
      </c>
      <c r="E301" s="45" t="inlineStr">
        <is>
          <t>2- AMLE</t>
        </is>
      </c>
      <c r="F301" s="46">
        <f>'2- AMLE'!$AK$40</f>
        <v/>
      </c>
      <c r="G301" s="46">
        <f>IF(F301="INVALID","High",IF(F301="MISSING","Medium",IF(F301="CONTROLLER MISSING","Review",IF(F301="UNKNOWN","Technical review",""))))</f>
        <v/>
      </c>
      <c r="H301" s="45">
        <f>IF(F301="MISSING","An applicable or required answer is missing",IF(F301="INVALID","A value was entered although the dependency is not met",IF(F301="CONTROLLER MISSING","A controlling answer is missing, so applicability cannot yet be determined",IF(F301="UNKNOWN","The dependency could not be evaluated or a referenced datapoint could not be resolved",""))))</f>
        <v/>
      </c>
      <c r="I301" s="45">
        <f>IF(F301="MISSING","Enter a valid response in the linked field",IF(F301="INVALID","Clear the response or amend the controlling answer so that the dependency is met",IF(F301="CONTROLLER MISSING","Complete the controlling question first, then review this field",IF(F301="UNKNOWN","Review the Field Guide and dependency_string; contact the MFSA if clarification is required",""))))</f>
        <v/>
      </c>
      <c r="J301" s="45" t="inlineStr">
        <is>
          <t>UTACSP_AMLE_24&gt;0</t>
        </is>
      </c>
      <c r="K301" s="46">
        <f>'2- AMLE'!$AL$40</f>
        <v/>
      </c>
      <c r="L301" s="47" t="inlineStr">
        <is>
          <t>Open field</t>
        </is>
      </c>
    </row>
    <row r="302">
      <c r="A302" s="44" t="inlineStr">
        <is>
          <t>UTACSP_AMLE_37_v1</t>
        </is>
      </c>
      <c r="B302" s="45" t="inlineStr">
        <is>
          <t>How many of the customers to whom your entity was providing company services (constituting relevant activity) as at the end of the previous calendar year meet the definition of small companies in line with the Companies Act, that is, companies which on their balance sheet do not exceed the limits of two of the three following criteria: 
- balance sheet total: EUR 4 million (4,000,000);
- turnover: EUR 8 million (8,000,000);
- average number of employees during the accounting period: fifty (50)</t>
        </is>
      </c>
      <c r="C302" s="45" t="inlineStr">
        <is>
          <t>AMLE</t>
        </is>
      </c>
      <c r="D302" s="45" t="inlineStr">
        <is>
          <t>Customer Risk</t>
        </is>
      </c>
      <c r="E302" s="45" t="inlineStr">
        <is>
          <t>2- AMLE</t>
        </is>
      </c>
      <c r="F302" s="46">
        <f>'2- AMLE'!$AK$41</f>
        <v/>
      </c>
      <c r="G302" s="46">
        <f>IF(F302="INVALID","High",IF(F302="MISSING","Medium",IF(F302="CONTROLLER MISSING","Review",IF(F302="UNKNOWN","Technical review",""))))</f>
        <v/>
      </c>
      <c r="H302" s="45">
        <f>IF(F302="MISSING","An applicable or required answer is missing",IF(F302="INVALID","A value was entered although the dependency is not met",IF(F302="CONTROLLER MISSING","A controlling answer is missing, so applicability cannot yet be determined",IF(F302="UNKNOWN","The dependency could not be evaluated or a referenced datapoint could not be resolved",""))))</f>
        <v/>
      </c>
      <c r="I302" s="45">
        <f>IF(F302="MISSING","Enter a valid response in the linked field",IF(F302="INVALID","Clear the response or amend the controlling answer so that the dependency is met",IF(F302="CONTROLLER MISSING","Complete the controlling question first, then review this field",IF(F302="UNKNOWN","Review the Field Guide and dependency_string; contact the MFSA if clarification is required",""))))</f>
        <v/>
      </c>
      <c r="J302" s="45" t="inlineStr">
        <is>
          <t>UTACSP_AMLE_24&gt;0</t>
        </is>
      </c>
      <c r="K302" s="46">
        <f>'2- AMLE'!$AL$41</f>
        <v/>
      </c>
      <c r="L302" s="47" t="inlineStr">
        <is>
          <t>Open field</t>
        </is>
      </c>
    </row>
    <row r="303">
      <c r="A303" s="44" t="inlineStr">
        <is>
          <t>UTACSP_AMLE_38_v1</t>
        </is>
      </c>
      <c r="B303" s="45" t="inlineStr">
        <is>
          <t>According to your entity's policies and procedures, how many occasional transactions (that is, company formation services) that your entity carried out during the previous calendar year were subject to EDD?</t>
        </is>
      </c>
      <c r="C303" s="45" t="inlineStr">
        <is>
          <t>AMLE</t>
        </is>
      </c>
      <c r="D303" s="45" t="inlineStr">
        <is>
          <t>Customer Risk</t>
        </is>
      </c>
      <c r="E303" s="45" t="inlineStr">
        <is>
          <t>2- AMLE</t>
        </is>
      </c>
      <c r="F303" s="46">
        <f>'2- AMLE'!$AK$42</f>
        <v/>
      </c>
      <c r="G303" s="46">
        <f>IF(F303="INVALID","High",IF(F303="MISSING","Medium",IF(F303="CONTROLLER MISSING","Review",IF(F303="UNKNOWN","Technical review",""))))</f>
        <v/>
      </c>
      <c r="H303" s="45">
        <f>IF(F303="MISSING","An applicable or required answer is missing",IF(F303="INVALID","A value was entered although the dependency is not met",IF(F303="CONTROLLER MISSING","A controlling answer is missing, so applicability cannot yet be determined",IF(F303="UNKNOWN","The dependency could not be evaluated or a referenced datapoint could not be resolved",""))))</f>
        <v/>
      </c>
      <c r="I303" s="45">
        <f>IF(F303="MISSING","Enter a valid response in the linked field",IF(F303="INVALID","Clear the response or amend the controlling answer so that the dependency is met",IF(F303="CONTROLLER MISSING","Complete the controlling question first, then review this field",IF(F303="UNKNOWN","Review the Field Guide and dependency_string; contact the MFSA if clarification is required",""))))</f>
        <v/>
      </c>
      <c r="J303" s="45" t="inlineStr">
        <is>
          <t>UTACSP_AMLE_6&gt;0</t>
        </is>
      </c>
      <c r="K303" s="46">
        <f>'2- AMLE'!$AL$42</f>
        <v/>
      </c>
      <c r="L303" s="47" t="inlineStr">
        <is>
          <t>Open field</t>
        </is>
      </c>
    </row>
    <row r="304">
      <c r="A304" s="44" t="inlineStr">
        <is>
          <t>UTACSP_AMLE_39_v1</t>
        </is>
      </c>
      <c r="B304" s="45" t="inlineStr">
        <is>
          <t>According to your entity's policies and procedures, how many occasional transactions (that is, company formation services) that your entity carried out during the previous calendar year were subject to SDD?</t>
        </is>
      </c>
      <c r="C304" s="45" t="inlineStr">
        <is>
          <t>AMLE</t>
        </is>
      </c>
      <c r="D304" s="45" t="inlineStr">
        <is>
          <t>Customer Risk</t>
        </is>
      </c>
      <c r="E304" s="45" t="inlineStr">
        <is>
          <t>2- AMLE</t>
        </is>
      </c>
      <c r="F304" s="46">
        <f>'2- AMLE'!$AK$43</f>
        <v/>
      </c>
      <c r="G304" s="46">
        <f>IF(F304="INVALID","High",IF(F304="MISSING","Medium",IF(F304="CONTROLLER MISSING","Review",IF(F304="UNKNOWN","Technical review",""))))</f>
        <v/>
      </c>
      <c r="H304" s="45">
        <f>IF(F304="MISSING","An applicable or required answer is missing",IF(F304="INVALID","A value was entered although the dependency is not met",IF(F304="CONTROLLER MISSING","A controlling answer is missing, so applicability cannot yet be determined",IF(F304="UNKNOWN","The dependency could not be evaluated or a referenced datapoint could not be resolved",""))))</f>
        <v/>
      </c>
      <c r="I304" s="45">
        <f>IF(F304="MISSING","Enter a valid response in the linked field",IF(F304="INVALID","Clear the response or amend the controlling answer so that the dependency is met",IF(F304="CONTROLLER MISSING","Complete the controlling question first, then review this field",IF(F304="UNKNOWN","Review the Field Guide and dependency_string; contact the MFSA if clarification is required",""))))</f>
        <v/>
      </c>
      <c r="J304" s="45" t="inlineStr">
        <is>
          <t>UTACSP_AMLE_6&gt;0</t>
        </is>
      </c>
      <c r="K304" s="46">
        <f>'2- AMLE'!$AL$43</f>
        <v/>
      </c>
      <c r="L304" s="47" t="inlineStr">
        <is>
          <t>Open field</t>
        </is>
      </c>
    </row>
    <row r="305">
      <c r="A305" s="44" t="inlineStr">
        <is>
          <t>UTACSP_AMLE_40_v1</t>
        </is>
      </c>
      <c r="B305" s="45" t="inlineStr">
        <is>
          <t>For the companies or other legal entities or arrangements that your entity has formed during the previous calendar year, please select the value of the initial share capital.</t>
        </is>
      </c>
      <c r="C305" s="45" t="inlineStr">
        <is>
          <t>AMLE</t>
        </is>
      </c>
      <c r="D305" s="45" t="inlineStr">
        <is>
          <t>Customer Risk</t>
        </is>
      </c>
      <c r="E305" s="45" t="inlineStr">
        <is>
          <t>2- AMLE</t>
        </is>
      </c>
      <c r="F305" s="46">
        <f>'2- AMLE'!$AK$44</f>
        <v/>
      </c>
      <c r="G305" s="46">
        <f>IF(F305="INVALID","High",IF(F305="MISSING","Medium",IF(F305="CONTROLLER MISSING","Review",IF(F305="UNKNOWN","Technical review",""))))</f>
        <v/>
      </c>
      <c r="H305" s="45">
        <f>IF(F305="MISSING","An applicable or required answer is missing",IF(F305="INVALID","A value was entered although the dependency is not met",IF(F305="CONTROLLER MISSING","A controlling answer is missing, so applicability cannot yet be determined",IF(F305="UNKNOWN","The dependency could not be evaluated or a referenced datapoint could not be resolved",""))))</f>
        <v/>
      </c>
      <c r="I305" s="45">
        <f>IF(F305="MISSING","Enter a valid response in the linked field",IF(F305="INVALID","Clear the response or amend the controlling answer so that the dependency is met",IF(F305="CONTROLLER MISSING","Complete the controlling question first, then review this field",IF(F305="UNKNOWN","Review the Field Guide and dependency_string; contact the MFSA if clarification is required",""))))</f>
        <v/>
      </c>
      <c r="J305" s="45" t="inlineStr">
        <is>
          <t>UTACSP_AMLE_6&gt;0</t>
        </is>
      </c>
      <c r="K305" s="46">
        <f>'2- AMLE'!$AL$44</f>
        <v/>
      </c>
      <c r="L305" s="47" t="inlineStr">
        <is>
          <t>Open field</t>
        </is>
      </c>
    </row>
    <row r="306">
      <c r="A306" s="44" t="inlineStr">
        <is>
          <t>UTACSP_AMLE_41_v1</t>
        </is>
      </c>
      <c r="B306" s="45" t="inlineStr">
        <is>
          <t>Please list the number of companies or other legal entities or arrangements that your entity formed during the previous calendar year who raised their initial capital through Initial Coin Offerings (ICOs), Securitised Coin Offerings (SCOs) and/or crowdfunding.</t>
        </is>
      </c>
      <c r="C306" s="45" t="inlineStr">
        <is>
          <t>AMLE</t>
        </is>
      </c>
      <c r="D306" s="45" t="inlineStr">
        <is>
          <t>Customer Risk</t>
        </is>
      </c>
      <c r="E306" s="45" t="inlineStr">
        <is>
          <t>2- AMLE</t>
        </is>
      </c>
      <c r="F306" s="46">
        <f>'2- AMLE'!$AK$45</f>
        <v/>
      </c>
      <c r="G306" s="46">
        <f>IF(F306="INVALID","High",IF(F306="MISSING","Medium",IF(F306="CONTROLLER MISSING","Review",IF(F306="UNKNOWN","Technical review",""))))</f>
        <v/>
      </c>
      <c r="H306" s="45">
        <f>IF(F306="MISSING","An applicable or required answer is missing",IF(F306="INVALID","A value was entered although the dependency is not met",IF(F306="CONTROLLER MISSING","A controlling answer is missing, so applicability cannot yet be determined",IF(F306="UNKNOWN","The dependency could not be evaluated or a referenced datapoint could not be resolved",""))))</f>
        <v/>
      </c>
      <c r="I306" s="45">
        <f>IF(F306="MISSING","Enter a valid response in the linked field",IF(F306="INVALID","Clear the response or amend the controlling answer so that the dependency is met",IF(F306="CONTROLLER MISSING","Complete the controlling question first, then review this field",IF(F306="UNKNOWN","Review the Field Guide and dependency_string; contact the MFSA if clarification is required",""))))</f>
        <v/>
      </c>
      <c r="J306" s="45" t="inlineStr">
        <is>
          <t>UTACSP_AMLE_6&gt;0</t>
        </is>
      </c>
      <c r="K306" s="46">
        <f>'2- AMLE'!$AL$45</f>
        <v/>
      </c>
      <c r="L306" s="47" t="inlineStr">
        <is>
          <t>Open field</t>
        </is>
      </c>
    </row>
    <row r="307">
      <c r="A307" s="44" t="inlineStr">
        <is>
          <t>UTACSP_AMLE_42_v1</t>
        </is>
      </c>
      <c r="B307" s="45" t="inlineStr">
        <is>
          <t>Please list the number of companies or other legal entities or arrangements that your entity formed during the previous calendar year which were intended to be involved in licensed activities.</t>
        </is>
      </c>
      <c r="C307" s="45" t="inlineStr">
        <is>
          <t>AMLE</t>
        </is>
      </c>
      <c r="D307" s="45" t="inlineStr">
        <is>
          <t>Customer Risk</t>
        </is>
      </c>
      <c r="E307" s="45" t="inlineStr">
        <is>
          <t>2- AMLE</t>
        </is>
      </c>
      <c r="F307" s="46">
        <f>'2- AMLE'!$AK$46</f>
        <v/>
      </c>
      <c r="G307" s="46">
        <f>IF(F307="INVALID","High",IF(F307="MISSING","Medium",IF(F307="CONTROLLER MISSING","Review",IF(F307="UNKNOWN","Technical review",""))))</f>
        <v/>
      </c>
      <c r="H307" s="45">
        <f>IF(F307="MISSING","An applicable or required answer is missing",IF(F307="INVALID","A value was entered although the dependency is not met",IF(F307="CONTROLLER MISSING","A controlling answer is missing, so applicability cannot yet be determined",IF(F307="UNKNOWN","The dependency could not be evaluated or a referenced datapoint could not be resolved",""))))</f>
        <v/>
      </c>
      <c r="I307" s="45">
        <f>IF(F307="MISSING","Enter a valid response in the linked field",IF(F307="INVALID","Clear the response or amend the controlling answer so that the dependency is met",IF(F307="CONTROLLER MISSING","Complete the controlling question first, then review this field",IF(F307="UNKNOWN","Review the Field Guide and dependency_string; contact the MFSA if clarification is required",""))))</f>
        <v/>
      </c>
      <c r="J307" s="45" t="inlineStr">
        <is>
          <t>UTACSP_AMLE_6&gt;0</t>
        </is>
      </c>
      <c r="K307" s="46">
        <f>'2- AMLE'!$AL$46</f>
        <v/>
      </c>
      <c r="L307" s="47" t="inlineStr">
        <is>
          <t>Open field</t>
        </is>
      </c>
    </row>
    <row r="308">
      <c r="A308" s="44" t="inlineStr">
        <is>
          <t>UTACSP_AMLE_43_v1</t>
        </is>
      </c>
      <c r="B308" s="45" t="inlineStr">
        <is>
          <t>Please list the number of companies or other legal entities or arrangements that your entity formed during the previous calendar year which were intended to be involved in cash intensive activities.</t>
        </is>
      </c>
      <c r="C308" s="45" t="inlineStr">
        <is>
          <t>AMLE</t>
        </is>
      </c>
      <c r="D308" s="45" t="inlineStr">
        <is>
          <t>Customer Risk</t>
        </is>
      </c>
      <c r="E308" s="45" t="inlineStr">
        <is>
          <t>2- AMLE</t>
        </is>
      </c>
      <c r="F308" s="46">
        <f>'2- AMLE'!$AK$47</f>
        <v/>
      </c>
      <c r="G308" s="46">
        <f>IF(F308="INVALID","High",IF(F308="MISSING","Medium",IF(F308="CONTROLLER MISSING","Review",IF(F308="UNKNOWN","Technical review",""))))</f>
        <v/>
      </c>
      <c r="H308" s="45">
        <f>IF(F308="MISSING","An applicable or required answer is missing",IF(F308="INVALID","A value was entered although the dependency is not met",IF(F308="CONTROLLER MISSING","A controlling answer is missing, so applicability cannot yet be determined",IF(F308="UNKNOWN","The dependency could not be evaluated or a referenced datapoint could not be resolved",""))))</f>
        <v/>
      </c>
      <c r="I308" s="45">
        <f>IF(F308="MISSING","Enter a valid response in the linked field",IF(F308="INVALID","Clear the response or amend the controlling answer so that the dependency is met",IF(F308="CONTROLLER MISSING","Complete the controlling question first, then review this field",IF(F308="UNKNOWN","Review the Field Guide and dependency_string; contact the MFSA if clarification is required",""))))</f>
        <v/>
      </c>
      <c r="J308" s="45" t="inlineStr">
        <is>
          <t>UTACSP_AMLE_6&gt;0</t>
        </is>
      </c>
      <c r="K308" s="46">
        <f>'2- AMLE'!$AL$47</f>
        <v/>
      </c>
      <c r="L308" s="47" t="inlineStr">
        <is>
          <t>Open field</t>
        </is>
      </c>
    </row>
    <row r="309">
      <c r="A309" s="44" t="inlineStr">
        <is>
          <t>UTACSP_AMLE_44_v1</t>
        </is>
      </c>
      <c r="B309" s="45" t="inlineStr">
        <is>
          <t>Please list the number of companies or other legal entities or arrangements that your entity formed during the previous calendar year which were intended to be involved in consulting, marketing and advisory activities.</t>
        </is>
      </c>
      <c r="C309" s="45" t="inlineStr">
        <is>
          <t>AMLE</t>
        </is>
      </c>
      <c r="D309" s="45" t="inlineStr">
        <is>
          <t>Customer Risk</t>
        </is>
      </c>
      <c r="E309" s="45" t="inlineStr">
        <is>
          <t>2- AMLE</t>
        </is>
      </c>
      <c r="F309" s="46">
        <f>'2- AMLE'!$AK$48</f>
        <v/>
      </c>
      <c r="G309" s="46">
        <f>IF(F309="INVALID","High",IF(F309="MISSING","Medium",IF(F309="CONTROLLER MISSING","Review",IF(F309="UNKNOWN","Technical review",""))))</f>
        <v/>
      </c>
      <c r="H309" s="45">
        <f>IF(F309="MISSING","An applicable or required answer is missing",IF(F309="INVALID","A value was entered although the dependency is not met",IF(F309="CONTROLLER MISSING","A controlling answer is missing, so applicability cannot yet be determined",IF(F309="UNKNOWN","The dependency could not be evaluated or a referenced datapoint could not be resolved",""))))</f>
        <v/>
      </c>
      <c r="I309" s="45">
        <f>IF(F309="MISSING","Enter a valid response in the linked field",IF(F309="INVALID","Clear the response or amend the controlling answer so that the dependency is met",IF(F309="CONTROLLER MISSING","Complete the controlling question first, then review this field",IF(F309="UNKNOWN","Review the Field Guide and dependency_string; contact the MFSA if clarification is required",""))))</f>
        <v/>
      </c>
      <c r="J309" s="45" t="inlineStr">
        <is>
          <t>UTACSP_AMLE_6&gt;0</t>
        </is>
      </c>
      <c r="K309" s="46">
        <f>'2- AMLE'!$AL$48</f>
        <v/>
      </c>
      <c r="L309" s="47" t="inlineStr">
        <is>
          <t>Open field</t>
        </is>
      </c>
    </row>
    <row r="310">
      <c r="A310" s="44" t="inlineStr">
        <is>
          <t>UTACSP_AMLE_45_v1</t>
        </is>
      </c>
      <c r="B310" s="45" t="inlineStr">
        <is>
          <t>Please list the number of companies or other legal entities or arrangements that your entity formed during the previous calendar year which were intended to be involved in import/export activities.</t>
        </is>
      </c>
      <c r="C310" s="45" t="inlineStr">
        <is>
          <t>AMLE</t>
        </is>
      </c>
      <c r="D310" s="45" t="inlineStr">
        <is>
          <t>Customer Risk</t>
        </is>
      </c>
      <c r="E310" s="45" t="inlineStr">
        <is>
          <t>2- AMLE</t>
        </is>
      </c>
      <c r="F310" s="46">
        <f>'2- AMLE'!$AK$49</f>
        <v/>
      </c>
      <c r="G310" s="46">
        <f>IF(F310="INVALID","High",IF(F310="MISSING","Medium",IF(F310="CONTROLLER MISSING","Review",IF(F310="UNKNOWN","Technical review",""))))</f>
        <v/>
      </c>
      <c r="H310" s="45">
        <f>IF(F310="MISSING","An applicable or required answer is missing",IF(F310="INVALID","A value was entered although the dependency is not met",IF(F310="CONTROLLER MISSING","A controlling answer is missing, so applicability cannot yet be determined",IF(F310="UNKNOWN","The dependency could not be evaluated or a referenced datapoint could not be resolved",""))))</f>
        <v/>
      </c>
      <c r="I310" s="45">
        <f>IF(F310="MISSING","Enter a valid response in the linked field",IF(F310="INVALID","Clear the response or amend the controlling answer so that the dependency is met",IF(F310="CONTROLLER MISSING","Complete the controlling question first, then review this field",IF(F310="UNKNOWN","Review the Field Guide and dependency_string; contact the MFSA if clarification is required",""))))</f>
        <v/>
      </c>
      <c r="J310" s="45" t="inlineStr">
        <is>
          <t>UTACSP_AMLE_6&gt;0</t>
        </is>
      </c>
      <c r="K310" s="46">
        <f>'2- AMLE'!$AL$49</f>
        <v/>
      </c>
      <c r="L310" s="47" t="inlineStr">
        <is>
          <t>Open field</t>
        </is>
      </c>
    </row>
    <row r="311">
      <c r="A311" s="44" t="inlineStr">
        <is>
          <t>UTACSP_AMLE_46_v1</t>
        </is>
      </c>
      <c r="B311" s="45" t="inlineStr">
        <is>
          <t>Please list the number of companies or other legal entities or arrangements that your entity formed during the previous calendar year which were intended to be involved in manufacturing activities.</t>
        </is>
      </c>
      <c r="C311" s="45" t="inlineStr">
        <is>
          <t>AMLE</t>
        </is>
      </c>
      <c r="D311" s="45" t="inlineStr">
        <is>
          <t>Customer Risk</t>
        </is>
      </c>
      <c r="E311" s="45" t="inlineStr">
        <is>
          <t>2- AMLE</t>
        </is>
      </c>
      <c r="F311" s="46">
        <f>'2- AMLE'!$AK$50</f>
        <v/>
      </c>
      <c r="G311" s="46">
        <f>IF(F311="INVALID","High",IF(F311="MISSING","Medium",IF(F311="CONTROLLER MISSING","Review",IF(F311="UNKNOWN","Technical review",""))))</f>
        <v/>
      </c>
      <c r="H311" s="45">
        <f>IF(F311="MISSING","An applicable or required answer is missing",IF(F311="INVALID","A value was entered although the dependency is not met",IF(F311="CONTROLLER MISSING","A controlling answer is missing, so applicability cannot yet be determined",IF(F311="UNKNOWN","The dependency could not be evaluated or a referenced datapoint could not be resolved",""))))</f>
        <v/>
      </c>
      <c r="I311" s="45">
        <f>IF(F311="MISSING","Enter a valid response in the linked field",IF(F311="INVALID","Clear the response or amend the controlling answer so that the dependency is met",IF(F311="CONTROLLER MISSING","Complete the controlling question first, then review this field",IF(F311="UNKNOWN","Review the Field Guide and dependency_string; contact the MFSA if clarification is required",""))))</f>
        <v/>
      </c>
      <c r="J311" s="45" t="inlineStr">
        <is>
          <t>UTACSP_AMLE_6&gt;0</t>
        </is>
      </c>
      <c r="K311" s="46">
        <f>'2- AMLE'!$AL$50</f>
        <v/>
      </c>
      <c r="L311" s="47" t="inlineStr">
        <is>
          <t>Open field</t>
        </is>
      </c>
    </row>
    <row r="312">
      <c r="A312" s="44" t="inlineStr">
        <is>
          <t>UTACSP_AMLE_47_v1</t>
        </is>
      </c>
      <c r="B312" s="45" t="inlineStr">
        <is>
          <t>Please list the number of companies or other legal entities or arrangements that your entity formed during the previous calendar year which were intended to operate as holding entities.</t>
        </is>
      </c>
      <c r="C312" s="45" t="inlineStr">
        <is>
          <t>AMLE</t>
        </is>
      </c>
      <c r="D312" s="45" t="inlineStr">
        <is>
          <t>Customer Risk</t>
        </is>
      </c>
      <c r="E312" s="45" t="inlineStr">
        <is>
          <t>2- AMLE</t>
        </is>
      </c>
      <c r="F312" s="46">
        <f>'2- AMLE'!$AK$51</f>
        <v/>
      </c>
      <c r="G312" s="46">
        <f>IF(F312="INVALID","High",IF(F312="MISSING","Medium",IF(F312="CONTROLLER MISSING","Review",IF(F312="UNKNOWN","Technical review",""))))</f>
        <v/>
      </c>
      <c r="H312" s="45">
        <f>IF(F312="MISSING","An applicable or required answer is missing",IF(F312="INVALID","A value was entered although the dependency is not met",IF(F312="CONTROLLER MISSING","A controlling answer is missing, so applicability cannot yet be determined",IF(F312="UNKNOWN","The dependency could not be evaluated or a referenced datapoint could not be resolved",""))))</f>
        <v/>
      </c>
      <c r="I312" s="45">
        <f>IF(F312="MISSING","Enter a valid response in the linked field",IF(F312="INVALID","Clear the response or amend the controlling answer so that the dependency is met",IF(F312="CONTROLLER MISSING","Complete the controlling question first, then review this field",IF(F312="UNKNOWN","Review the Field Guide and dependency_string; contact the MFSA if clarification is required",""))))</f>
        <v/>
      </c>
      <c r="J312" s="45" t="inlineStr">
        <is>
          <t>UTACSP_AMLE_6&gt;0</t>
        </is>
      </c>
      <c r="K312" s="46">
        <f>'2- AMLE'!$AL$51</f>
        <v/>
      </c>
      <c r="L312" s="47" t="inlineStr">
        <is>
          <t>Open field</t>
        </is>
      </c>
    </row>
    <row r="313">
      <c r="A313" s="44" t="inlineStr">
        <is>
          <t>UTACSP_AMLE_48_v1</t>
        </is>
      </c>
      <c r="B313" s="45" t="inlineStr">
        <is>
          <t>Please list the number of companies or other legal entities or arrangements that your entity formed during the previous calendar year which were intended to operate in or trade dual-use items.</t>
        </is>
      </c>
      <c r="C313" s="45" t="inlineStr">
        <is>
          <t>AMLE</t>
        </is>
      </c>
      <c r="D313" s="45" t="inlineStr">
        <is>
          <t>Customer Risk</t>
        </is>
      </c>
      <c r="E313" s="45" t="inlineStr">
        <is>
          <t>2- AMLE</t>
        </is>
      </c>
      <c r="F313" s="46">
        <f>'2- AMLE'!$AK$52</f>
        <v/>
      </c>
      <c r="G313" s="46">
        <f>IF(F313="INVALID","High",IF(F313="MISSING","Medium",IF(F313="CONTROLLER MISSING","Review",IF(F313="UNKNOWN","Technical review",""))))</f>
        <v/>
      </c>
      <c r="H313" s="45">
        <f>IF(F313="MISSING","An applicable or required answer is missing",IF(F313="INVALID","A value was entered although the dependency is not met",IF(F313="CONTROLLER MISSING","A controlling answer is missing, so applicability cannot yet be determined",IF(F313="UNKNOWN","The dependency could not be evaluated or a referenced datapoint could not be resolved",""))))</f>
        <v/>
      </c>
      <c r="I313" s="45">
        <f>IF(F313="MISSING","Enter a valid response in the linked field",IF(F313="INVALID","Clear the response or amend the controlling answer so that the dependency is met",IF(F313="CONTROLLER MISSING","Complete the controlling question first, then review this field",IF(F313="UNKNOWN","Review the Field Guide and dependency_string; contact the MFSA if clarification is required",""))))</f>
        <v/>
      </c>
      <c r="J313" s="45" t="inlineStr">
        <is>
          <t>UTACSP_AMLE_6&gt;0</t>
        </is>
      </c>
      <c r="K313" s="46">
        <f>'2- AMLE'!$AL$52</f>
        <v/>
      </c>
      <c r="L313" s="47" t="inlineStr">
        <is>
          <t>Open field</t>
        </is>
      </c>
    </row>
    <row r="314">
      <c r="A314" s="44" t="inlineStr">
        <is>
          <t>UTACSP_AMLE_49_v1</t>
        </is>
      </c>
      <c r="B314" s="45" t="inlineStr">
        <is>
          <t>Please list the number of companies or other legal entities or arrangements that your entity formed during the previous calendar year which were intended to be involved in other activities not covered in questions CSP_AML_42 to CSP_AML_48 above.</t>
        </is>
      </c>
      <c r="C314" s="45" t="inlineStr">
        <is>
          <t>AMLE</t>
        </is>
      </c>
      <c r="D314" s="45" t="inlineStr">
        <is>
          <t>Customer Risk</t>
        </is>
      </c>
      <c r="E314" s="45" t="inlineStr">
        <is>
          <t>2- AMLE</t>
        </is>
      </c>
      <c r="F314" s="46">
        <f>'2- AMLE'!$AK$53</f>
        <v/>
      </c>
      <c r="G314" s="46">
        <f>IF(F314="INVALID","High",IF(F314="MISSING","Medium",IF(F314="CONTROLLER MISSING","Review",IF(F314="UNKNOWN","Technical review",""))))</f>
        <v/>
      </c>
      <c r="H314" s="45">
        <f>IF(F314="MISSING","An applicable or required answer is missing",IF(F314="INVALID","A value was entered although the dependency is not met",IF(F314="CONTROLLER MISSING","A controlling answer is missing, so applicability cannot yet be determined",IF(F314="UNKNOWN","The dependency could not be evaluated or a referenced datapoint could not be resolved",""))))</f>
        <v/>
      </c>
      <c r="I314" s="45">
        <f>IF(F314="MISSING","Enter a valid response in the linked field",IF(F314="INVALID","Clear the response or amend the controlling answer so that the dependency is met",IF(F314="CONTROLLER MISSING","Complete the controlling question first, then review this field",IF(F314="UNKNOWN","Review the Field Guide and dependency_string; contact the MFSA if clarification is required",""))))</f>
        <v/>
      </c>
      <c r="J314" s="45" t="inlineStr">
        <is>
          <t>UTACSP_AMLE_6&gt;0</t>
        </is>
      </c>
      <c r="K314" s="46">
        <f>'2- AMLE'!$AL$53</f>
        <v/>
      </c>
      <c r="L314" s="47" t="inlineStr">
        <is>
          <t>Open field</t>
        </is>
      </c>
    </row>
    <row r="315">
      <c r="A315" s="44" t="inlineStr">
        <is>
          <t>UTACSP_AMLE_50_v1</t>
        </is>
      </c>
      <c r="B315" s="45" t="inlineStr">
        <is>
          <t>Please list the number of customers to whom your entity was providing a registered office, a business correspondence or administrative address and other related services as at end of the previous calendar year, who have not met their financial statements reporting requirements with the Malta Business Registry for the last financial year for which reporting was due.</t>
        </is>
      </c>
      <c r="C315" s="45" t="inlineStr">
        <is>
          <t>AMLE</t>
        </is>
      </c>
      <c r="D315" s="45" t="inlineStr">
        <is>
          <t>Customer Risk</t>
        </is>
      </c>
      <c r="E315" s="45" t="inlineStr">
        <is>
          <t>2- AMLE</t>
        </is>
      </c>
      <c r="F315" s="46">
        <f>'2- AMLE'!$AK$54</f>
        <v/>
      </c>
      <c r="G315" s="46">
        <f>IF(F315="INVALID","High",IF(F315="MISSING","Medium",IF(F315="CONTROLLER MISSING","Review",IF(F315="UNKNOWN","Technical review",""))))</f>
        <v/>
      </c>
      <c r="H315" s="45">
        <f>IF(F315="MISSING","An applicable or required answer is missing",IF(F315="INVALID","A value was entered although the dependency is not met",IF(F315="CONTROLLER MISSING","A controlling answer is missing, so applicability cannot yet be determined",IF(F315="UNKNOWN","The dependency could not be evaluated or a referenced datapoint could not be resolved",""))))</f>
        <v/>
      </c>
      <c r="I315" s="45">
        <f>IF(F315="MISSING","Enter a valid response in the linked field",IF(F315="INVALID","Clear the response or amend the controlling answer so that the dependency is met",IF(F315="CONTROLLER MISSING","Complete the controlling question first, then review this field",IF(F315="UNKNOWN","Review the Field Guide and dependency_string; contact the MFSA if clarification is required",""))))</f>
        <v/>
      </c>
      <c r="J315" s="45" t="inlineStr">
        <is>
          <t>UTACSP_AMLE_8&gt;0</t>
        </is>
      </c>
      <c r="K315" s="46">
        <f>'2- AMLE'!$AL$54</f>
        <v/>
      </c>
      <c r="L315" s="47" t="inlineStr">
        <is>
          <t>Open field</t>
        </is>
      </c>
    </row>
    <row r="316">
      <c r="A316" s="44" t="inlineStr">
        <is>
          <t>UTACSP_AMLE_51_v1</t>
        </is>
      </c>
      <c r="B316" s="45" t="inlineStr">
        <is>
          <t>Please list the total number of customers to whom your entity provided registered office, a business correspondence or administrative address and other related services as at end of the previous calendar year and who were subject to change in beneficial ownership during the previous calendar year.</t>
        </is>
      </c>
      <c r="C316" s="45" t="inlineStr">
        <is>
          <t>AMLE</t>
        </is>
      </c>
      <c r="D316" s="45" t="inlineStr">
        <is>
          <t>Customer Risk</t>
        </is>
      </c>
      <c r="E316" s="45" t="inlineStr">
        <is>
          <t>2- AMLE</t>
        </is>
      </c>
      <c r="F316" s="46">
        <f>'2- AMLE'!$AK$55</f>
        <v/>
      </c>
      <c r="G316" s="46">
        <f>IF(F316="INVALID","High",IF(F316="MISSING","Medium",IF(F316="CONTROLLER MISSING","Review",IF(F316="UNKNOWN","Technical review",""))))</f>
        <v/>
      </c>
      <c r="H316" s="45">
        <f>IF(F316="MISSING","An applicable or required answer is missing",IF(F316="INVALID","A value was entered although the dependency is not met",IF(F316="CONTROLLER MISSING","A controlling answer is missing, so applicability cannot yet be determined",IF(F316="UNKNOWN","The dependency could not be evaluated or a referenced datapoint could not be resolved",""))))</f>
        <v/>
      </c>
      <c r="I316" s="45">
        <f>IF(F316="MISSING","Enter a valid response in the linked field",IF(F316="INVALID","Clear the response or amend the controlling answer so that the dependency is met",IF(F316="CONTROLLER MISSING","Complete the controlling question first, then review this field",IF(F316="UNKNOWN","Review the Field Guide and dependency_string; contact the MFSA if clarification is required",""))))</f>
        <v/>
      </c>
      <c r="J316" s="45" t="inlineStr">
        <is>
          <t>UTACSP_AMLE_8&gt;0</t>
        </is>
      </c>
      <c r="K316" s="46">
        <f>'2- AMLE'!$AL$55</f>
        <v/>
      </c>
      <c r="L316" s="47" t="inlineStr">
        <is>
          <t>Open field</t>
        </is>
      </c>
    </row>
    <row r="317">
      <c r="A317" s="44" t="inlineStr">
        <is>
          <t>UTACSP_AMLE_52_v1</t>
        </is>
      </c>
      <c r="B317" s="45" t="inlineStr">
        <is>
          <t>Please list the total number of customers to whom your entity was providing a registered office, a business correspondence or administrative address and other related services as at the end of the previous calendar year, where the customer's director was considered to be the SMO (Tier 3 in the beneficial ownership determination)?</t>
        </is>
      </c>
      <c r="C317" s="45" t="inlineStr">
        <is>
          <t>AMLE</t>
        </is>
      </c>
      <c r="D317" s="45" t="inlineStr">
        <is>
          <t>Customer Risk</t>
        </is>
      </c>
      <c r="E317" s="45" t="inlineStr">
        <is>
          <t>2- AMLE</t>
        </is>
      </c>
      <c r="F317" s="46">
        <f>'2- AMLE'!$AK$56</f>
        <v/>
      </c>
      <c r="G317" s="46">
        <f>IF(F317="INVALID","High",IF(F317="MISSING","Medium",IF(F317="CONTROLLER MISSING","Review",IF(F317="UNKNOWN","Technical review",""))))</f>
        <v/>
      </c>
      <c r="H317" s="45">
        <f>IF(F317="MISSING","An applicable or required answer is missing",IF(F317="INVALID","A value was entered although the dependency is not met",IF(F317="CONTROLLER MISSING","A controlling answer is missing, so applicability cannot yet be determined",IF(F317="UNKNOWN","The dependency could not be evaluated or a referenced datapoint could not be resolved",""))))</f>
        <v/>
      </c>
      <c r="I317" s="45">
        <f>IF(F317="MISSING","Enter a valid response in the linked field",IF(F317="INVALID","Clear the response or amend the controlling answer so that the dependency is met",IF(F317="CONTROLLER MISSING","Complete the controlling question first, then review this field",IF(F317="UNKNOWN","Review the Field Guide and dependency_string; contact the MFSA if clarification is required",""))))</f>
        <v/>
      </c>
      <c r="J317" s="45" t="inlineStr">
        <is>
          <t>UTACSP_AMLE_8&gt;0</t>
        </is>
      </c>
      <c r="K317" s="46">
        <f>'2- AMLE'!$AL$56</f>
        <v/>
      </c>
      <c r="L317" s="47" t="inlineStr">
        <is>
          <t>Open field</t>
        </is>
      </c>
    </row>
    <row r="318">
      <c r="A318" s="44" t="inlineStr">
        <is>
          <t>UTACSP_AMLE_53_v1</t>
        </is>
      </c>
      <c r="B318" s="45" t="inlineStr">
        <is>
          <t>Please list the total number of customers for whom your entity acted as or arranged for another person to act as secretary of a company or in a similar position as at the end of the previous calendar year, where a Board of Directors meeting was not held during the previous calendar year.</t>
        </is>
      </c>
      <c r="C318" s="45" t="inlineStr">
        <is>
          <t>AMLE</t>
        </is>
      </c>
      <c r="D318" s="45" t="inlineStr">
        <is>
          <t>Customer Risk</t>
        </is>
      </c>
      <c r="E318" s="45" t="inlineStr">
        <is>
          <t>2- AMLE</t>
        </is>
      </c>
      <c r="F318" s="46">
        <f>'2- AMLE'!$AK$57</f>
        <v/>
      </c>
      <c r="G318" s="46">
        <f>IF(F318="INVALID","High",IF(F318="MISSING","Medium",IF(F318="CONTROLLER MISSING","Review",IF(F318="UNKNOWN","Technical review",""))))</f>
        <v/>
      </c>
      <c r="H318" s="45">
        <f>IF(F318="MISSING","An applicable or required answer is missing",IF(F318="INVALID","A value was entered although the dependency is not met",IF(F318="CONTROLLER MISSING","A controlling answer is missing, so applicability cannot yet be determined",IF(F318="UNKNOWN","The dependency could not be evaluated or a referenced datapoint could not be resolved",""))))</f>
        <v/>
      </c>
      <c r="I318" s="45">
        <f>IF(F318="MISSING","Enter a valid response in the linked field",IF(F318="INVALID","Clear the response or amend the controlling answer so that the dependency is met",IF(F318="CONTROLLER MISSING","Complete the controlling question first, then review this field",IF(F318="UNKNOWN","Review the Field Guide and dependency_string; contact the MFSA if clarification is required",""))))</f>
        <v/>
      </c>
      <c r="J318" s="45" t="inlineStr">
        <is>
          <t>UTACSP_AMLE_11&gt;0</t>
        </is>
      </c>
      <c r="K318" s="46">
        <f>'2- AMLE'!$AL$57</f>
        <v/>
      </c>
      <c r="L318" s="47" t="inlineStr">
        <is>
          <t>Open field</t>
        </is>
      </c>
    </row>
    <row r="319">
      <c r="A319" s="44" t="inlineStr">
        <is>
          <t>UTACSP_AMLE_54_v1</t>
        </is>
      </c>
      <c r="B319" s="45" t="inlineStr">
        <is>
          <t>Please list the total number of customers for whom your entity acted as or arranged for another person to act as secretary of a company or in a similar position as at the end of the previous calendar year, where the customer's director was considered to be the SMO (Tier 3 in the beneficial ownership determination)?</t>
        </is>
      </c>
      <c r="C319" s="45" t="inlineStr">
        <is>
          <t>AMLE</t>
        </is>
      </c>
      <c r="D319" s="45" t="inlineStr">
        <is>
          <t>Customer Risk</t>
        </is>
      </c>
      <c r="E319" s="45" t="inlineStr">
        <is>
          <t>2- AMLE</t>
        </is>
      </c>
      <c r="F319" s="46">
        <f>'2- AMLE'!$AK$58</f>
        <v/>
      </c>
      <c r="G319" s="46">
        <f>IF(F319="INVALID","High",IF(F319="MISSING","Medium",IF(F319="CONTROLLER MISSING","Review",IF(F319="UNKNOWN","Technical review",""))))</f>
        <v/>
      </c>
      <c r="H319" s="45">
        <f>IF(F319="MISSING","An applicable or required answer is missing",IF(F319="INVALID","A value was entered although the dependency is not met",IF(F319="CONTROLLER MISSING","A controlling answer is missing, so applicability cannot yet be determined",IF(F319="UNKNOWN","The dependency could not be evaluated or a referenced datapoint could not be resolved",""))))</f>
        <v/>
      </c>
      <c r="I319" s="45">
        <f>IF(F319="MISSING","Enter a valid response in the linked field",IF(F319="INVALID","Clear the response or amend the controlling answer so that the dependency is met",IF(F319="CONTROLLER MISSING","Complete the controlling question first, then review this field",IF(F319="UNKNOWN","Review the Field Guide and dependency_string; contact the MFSA if clarification is required",""))))</f>
        <v/>
      </c>
      <c r="J319" s="45" t="inlineStr">
        <is>
          <t>UTACSP_AMLE_11&gt;0</t>
        </is>
      </c>
      <c r="K319" s="46">
        <f>'2- AMLE'!$AL$58</f>
        <v/>
      </c>
      <c r="L319" s="47" t="inlineStr">
        <is>
          <t>Open field</t>
        </is>
      </c>
    </row>
    <row r="320">
      <c r="A320" s="44" t="inlineStr">
        <is>
          <t>UTACSP_AMLE_55_v1</t>
        </is>
      </c>
      <c r="B320" s="45" t="inlineStr">
        <is>
          <t>Please list the total number of customers for whom your entity acted as or arranged for another person to act as secretary of a company or in a similar position as at the end of the previous calendar year and who were subject to change in beneficial ownership during the previous calendar year.</t>
        </is>
      </c>
      <c r="C320" s="45" t="inlineStr">
        <is>
          <t>AMLE</t>
        </is>
      </c>
      <c r="D320" s="45" t="inlineStr">
        <is>
          <t>Customer Risk</t>
        </is>
      </c>
      <c r="E320" s="45" t="inlineStr">
        <is>
          <t>2- AMLE</t>
        </is>
      </c>
      <c r="F320" s="46">
        <f>'2- AMLE'!$AK$59</f>
        <v/>
      </c>
      <c r="G320" s="46">
        <f>IF(F320="INVALID","High",IF(F320="MISSING","Medium",IF(F320="CONTROLLER MISSING","Review",IF(F320="UNKNOWN","Technical review",""))))</f>
        <v/>
      </c>
      <c r="H320" s="45">
        <f>IF(F320="MISSING","An applicable or required answer is missing",IF(F320="INVALID","A value was entered although the dependency is not met",IF(F320="CONTROLLER MISSING","A controlling answer is missing, so applicability cannot yet be determined",IF(F320="UNKNOWN","The dependency could not be evaluated or a referenced datapoint could not be resolved",""))))</f>
        <v/>
      </c>
      <c r="I320" s="45">
        <f>IF(F320="MISSING","Enter a valid response in the linked field",IF(F320="INVALID","Clear the response or amend the controlling answer so that the dependency is met",IF(F320="CONTROLLER MISSING","Complete the controlling question first, then review this field",IF(F320="UNKNOWN","Review the Field Guide and dependency_string; contact the MFSA if clarification is required",""))))</f>
        <v/>
      </c>
      <c r="J320" s="45" t="inlineStr">
        <is>
          <t>UTACSP_AMLE_11&gt;0</t>
        </is>
      </c>
      <c r="K320" s="46">
        <f>'2- AMLE'!$AL$59</f>
        <v/>
      </c>
      <c r="L320" s="47" t="inlineStr">
        <is>
          <t>Open field</t>
        </is>
      </c>
    </row>
    <row r="321">
      <c r="A321" s="44" t="inlineStr">
        <is>
          <t>UTACSP_AMLE_56_v1</t>
        </is>
      </c>
      <c r="B321" s="45" t="inlineStr">
        <is>
          <t>Please list the number of customers for whom your entity acted as, or arranged for another person to act as director of a company, a partner in a partnership or in a similar position as at the end of the previous calendar year, who raised capital through Initial Coin Offerings (ICOs), Securitised Coin Offerings (SCOs) and/or crowdfunding.</t>
        </is>
      </c>
      <c r="C321" s="45" t="inlineStr">
        <is>
          <t>AMLE</t>
        </is>
      </c>
      <c r="D321" s="45" t="inlineStr">
        <is>
          <t>Customer Risk</t>
        </is>
      </c>
      <c r="E321" s="45" t="inlineStr">
        <is>
          <t>2- AMLE</t>
        </is>
      </c>
      <c r="F321" s="46">
        <f>'2- AMLE'!$AK$60</f>
        <v/>
      </c>
      <c r="G321" s="46">
        <f>IF(F321="INVALID","High",IF(F321="MISSING","Medium",IF(F321="CONTROLLER MISSING","Review",IF(F321="UNKNOWN","Technical review",""))))</f>
        <v/>
      </c>
      <c r="H321" s="45">
        <f>IF(F321="MISSING","An applicable or required answer is missing",IF(F321="INVALID","A value was entered although the dependency is not met",IF(F321="CONTROLLER MISSING","A controlling answer is missing, so applicability cannot yet be determined",IF(F321="UNKNOWN","The dependency could not be evaluated or a referenced datapoint could not be resolved",""))))</f>
        <v/>
      </c>
      <c r="I321" s="45">
        <f>IF(F321="MISSING","Enter a valid response in the linked field",IF(F321="INVALID","Clear the response or amend the controlling answer so that the dependency is met",IF(F321="CONTROLLER MISSING","Complete the controlling question first, then review this field",IF(F321="UNKNOWN","Review the Field Guide and dependency_string; contact the MFSA if clarification is required",""))))</f>
        <v/>
      </c>
      <c r="J321" s="45" t="inlineStr">
        <is>
          <t>UTACSP_AMLE_13&gt;0</t>
        </is>
      </c>
      <c r="K321" s="46">
        <f>'2- AMLE'!$AL$60</f>
        <v/>
      </c>
      <c r="L321" s="47" t="inlineStr">
        <is>
          <t>Open field</t>
        </is>
      </c>
    </row>
    <row r="322">
      <c r="A322" s="44" t="inlineStr">
        <is>
          <t>UTACSP_AMLE_57_v1</t>
        </is>
      </c>
      <c r="B322" s="45" t="inlineStr">
        <is>
          <t>Please list the number of customers for whom your entity acted as, or arranged for another person to act as director of a company, a partner in a partnership or in a similar position as at the end of the previous calendar year and who do not hold a bank/payment account in Malta.</t>
        </is>
      </c>
      <c r="C322" s="45" t="inlineStr">
        <is>
          <t>AMLE</t>
        </is>
      </c>
      <c r="D322" s="45" t="inlineStr">
        <is>
          <t>Customer Risk</t>
        </is>
      </c>
      <c r="E322" s="45" t="inlineStr">
        <is>
          <t>2- AMLE</t>
        </is>
      </c>
      <c r="F322" s="46">
        <f>'2- AMLE'!$AK$61</f>
        <v/>
      </c>
      <c r="G322" s="46">
        <f>IF(F322="INVALID","High",IF(F322="MISSING","Medium",IF(F322="CONTROLLER MISSING","Review",IF(F322="UNKNOWN","Technical review",""))))</f>
        <v/>
      </c>
      <c r="H322" s="45">
        <f>IF(F322="MISSING","An applicable or required answer is missing",IF(F322="INVALID","A value was entered although the dependency is not met",IF(F322="CONTROLLER MISSING","A controlling answer is missing, so applicability cannot yet be determined",IF(F322="UNKNOWN","The dependency could not be evaluated or a referenced datapoint could not be resolved",""))))</f>
        <v/>
      </c>
      <c r="I322" s="45">
        <f>IF(F322="MISSING","Enter a valid response in the linked field",IF(F322="INVALID","Clear the response or amend the controlling answer so that the dependency is met",IF(F322="CONTROLLER MISSING","Complete the controlling question first, then review this field",IF(F322="UNKNOWN","Review the Field Guide and dependency_string; contact the MFSA if clarification is required",""))))</f>
        <v/>
      </c>
      <c r="J322" s="45" t="inlineStr">
        <is>
          <t>UTACSP_AMLE_13&gt;0</t>
        </is>
      </c>
      <c r="K322" s="46">
        <f>'2- AMLE'!$AL$61</f>
        <v/>
      </c>
      <c r="L322" s="47" t="inlineStr">
        <is>
          <t>Open field</t>
        </is>
      </c>
    </row>
    <row r="323">
      <c r="A323" s="44" t="inlineStr">
        <is>
          <t>UTACSP_AMLE_58_v1</t>
        </is>
      </c>
      <c r="B323" s="45" t="inlineStr">
        <is>
          <t>Please list the number of customers for whom your entity acted as, or arranged for another person to act as director of a company, a partner in a partnership or in a similar position as at the end of the previous calendar year, who use crypto accounts.</t>
        </is>
      </c>
      <c r="C323" s="45" t="inlineStr">
        <is>
          <t>AMLE</t>
        </is>
      </c>
      <c r="D323" s="45" t="inlineStr">
        <is>
          <t>Customer Risk</t>
        </is>
      </c>
      <c r="E323" s="45" t="inlineStr">
        <is>
          <t>2- AMLE</t>
        </is>
      </c>
      <c r="F323" s="46">
        <f>'2- AMLE'!$AK$62</f>
        <v/>
      </c>
      <c r="G323" s="46">
        <f>IF(F323="INVALID","High",IF(F323="MISSING","Medium",IF(F323="CONTROLLER MISSING","Review",IF(F323="UNKNOWN","Technical review",""))))</f>
        <v/>
      </c>
      <c r="H323" s="45">
        <f>IF(F323="MISSING","An applicable or required answer is missing",IF(F323="INVALID","A value was entered although the dependency is not met",IF(F323="CONTROLLER MISSING","A controlling answer is missing, so applicability cannot yet be determined",IF(F323="UNKNOWN","The dependency could not be evaluated or a referenced datapoint could not be resolved",""))))</f>
        <v/>
      </c>
      <c r="I323" s="45">
        <f>IF(F323="MISSING","Enter a valid response in the linked field",IF(F323="INVALID","Clear the response or amend the controlling answer so that the dependency is met",IF(F323="CONTROLLER MISSING","Complete the controlling question first, then review this field",IF(F323="UNKNOWN","Review the Field Guide and dependency_string; contact the MFSA if clarification is required",""))))</f>
        <v/>
      </c>
      <c r="J323" s="45" t="inlineStr">
        <is>
          <t>UTACSP_AMLE_13&gt;0</t>
        </is>
      </c>
      <c r="K323" s="46">
        <f>'2- AMLE'!$AL$62</f>
        <v/>
      </c>
      <c r="L323" s="47" t="inlineStr">
        <is>
          <t>Open field</t>
        </is>
      </c>
    </row>
    <row r="324">
      <c r="A324" s="44" t="inlineStr">
        <is>
          <t>UTACSP_AMLE_59_v1</t>
        </is>
      </c>
      <c r="B324" s="45" t="inlineStr">
        <is>
          <t>Please list the number of customers for whom your entity acted as, or arranged for another person to act as director of a company, a partner in a partnership or in a similar position as at the end of the previous calendar year, who had loans issued by non-financial institutions (both legal and natural persons or legal arrangements).</t>
        </is>
      </c>
      <c r="C324" s="45" t="inlineStr">
        <is>
          <t>AMLE</t>
        </is>
      </c>
      <c r="D324" s="45" t="inlineStr">
        <is>
          <t>Customer Risk</t>
        </is>
      </c>
      <c r="E324" s="45" t="inlineStr">
        <is>
          <t>2- AMLE</t>
        </is>
      </c>
      <c r="F324" s="46">
        <f>'2- AMLE'!$AK$63</f>
        <v/>
      </c>
      <c r="G324" s="46">
        <f>IF(F324="INVALID","High",IF(F324="MISSING","Medium",IF(F324="CONTROLLER MISSING","Review",IF(F324="UNKNOWN","Technical review",""))))</f>
        <v/>
      </c>
      <c r="H324" s="45">
        <f>IF(F324="MISSING","An applicable or required answer is missing",IF(F324="INVALID","A value was entered although the dependency is not met",IF(F324="CONTROLLER MISSING","A controlling answer is missing, so applicability cannot yet be determined",IF(F324="UNKNOWN","The dependency could not be evaluated or a referenced datapoint could not be resolved",""))))</f>
        <v/>
      </c>
      <c r="I324" s="45">
        <f>IF(F324="MISSING","Enter a valid response in the linked field",IF(F324="INVALID","Clear the response or amend the controlling answer so that the dependency is met",IF(F324="CONTROLLER MISSING","Complete the controlling question first, then review this field",IF(F324="UNKNOWN","Review the Field Guide and dependency_string; contact the MFSA if clarification is required",""))))</f>
        <v/>
      </c>
      <c r="J324" s="45" t="inlineStr">
        <is>
          <t>UTACSP_AMLE_15&gt;0</t>
        </is>
      </c>
      <c r="K324" s="46">
        <f>'2- AMLE'!$AL$63</f>
        <v/>
      </c>
      <c r="L324" s="47" t="inlineStr">
        <is>
          <t>Open field</t>
        </is>
      </c>
    </row>
    <row r="325">
      <c r="A325" s="44" t="inlineStr">
        <is>
          <t>UTACSP_AMLE_60_v1</t>
        </is>
      </c>
      <c r="B325" s="45"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licensed activities.</t>
        </is>
      </c>
      <c r="C325" s="45" t="inlineStr">
        <is>
          <t>AMLE</t>
        </is>
      </c>
      <c r="D325" s="45" t="inlineStr">
        <is>
          <t>Customer Risk</t>
        </is>
      </c>
      <c r="E325" s="45" t="inlineStr">
        <is>
          <t>2- AMLE</t>
        </is>
      </c>
      <c r="F325" s="46">
        <f>'2- AMLE'!$AK$64</f>
        <v/>
      </c>
      <c r="G325" s="46">
        <f>IF(F325="INVALID","High",IF(F325="MISSING","Medium",IF(F325="CONTROLLER MISSING","Review",IF(F325="UNKNOWN","Technical review",""))))</f>
        <v/>
      </c>
      <c r="H325" s="45">
        <f>IF(F325="MISSING","An applicable or required answer is missing",IF(F325="INVALID","A value was entered although the dependency is not met",IF(F325="CONTROLLER MISSING","A controlling answer is missing, so applicability cannot yet be determined",IF(F325="UNKNOWN","The dependency could not be evaluated or a referenced datapoint could not be resolved",""))))</f>
        <v/>
      </c>
      <c r="I325" s="45">
        <f>IF(F325="MISSING","Enter a valid response in the linked field",IF(F325="INVALID","Clear the response or amend the controlling answer so that the dependency is met",IF(F325="CONTROLLER MISSING","Complete the controlling question first, then review this field",IF(F325="UNKNOWN","Review the Field Guide and dependency_string; contact the MFSA if clarification is required",""))))</f>
        <v/>
      </c>
      <c r="J325" s="45" t="inlineStr">
        <is>
          <t>UTACSP_AMLE_13&gt;0</t>
        </is>
      </c>
      <c r="K325" s="46">
        <f>'2- AMLE'!$AL$64</f>
        <v/>
      </c>
      <c r="L325" s="47" t="inlineStr">
        <is>
          <t>Open field</t>
        </is>
      </c>
    </row>
    <row r="326">
      <c r="A326" s="44" t="inlineStr">
        <is>
          <t>UTACSP_AMLE_61_v1</t>
        </is>
      </c>
      <c r="B326" s="45"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cash intensive activities.</t>
        </is>
      </c>
      <c r="C326" s="45" t="inlineStr">
        <is>
          <t>AMLE</t>
        </is>
      </c>
      <c r="D326" s="45" t="inlineStr">
        <is>
          <t>Customer Risk</t>
        </is>
      </c>
      <c r="E326" s="45" t="inlineStr">
        <is>
          <t>2- AMLE</t>
        </is>
      </c>
      <c r="F326" s="46">
        <f>'2- AMLE'!$AK$65</f>
        <v/>
      </c>
      <c r="G326" s="46">
        <f>IF(F326="INVALID","High",IF(F326="MISSING","Medium",IF(F326="CONTROLLER MISSING","Review",IF(F326="UNKNOWN","Technical review",""))))</f>
        <v/>
      </c>
      <c r="H326" s="45">
        <f>IF(F326="MISSING","An applicable or required answer is missing",IF(F326="INVALID","A value was entered although the dependency is not met",IF(F326="CONTROLLER MISSING","A controlling answer is missing, so applicability cannot yet be determined",IF(F326="UNKNOWN","The dependency could not be evaluated or a referenced datapoint could not be resolved",""))))</f>
        <v/>
      </c>
      <c r="I326" s="45">
        <f>IF(F326="MISSING","Enter a valid response in the linked field",IF(F326="INVALID","Clear the response or amend the controlling answer so that the dependency is met",IF(F326="CONTROLLER MISSING","Complete the controlling question first, then review this field",IF(F326="UNKNOWN","Review the Field Guide and dependency_string; contact the MFSA if clarification is required",""))))</f>
        <v/>
      </c>
      <c r="J326" s="45" t="inlineStr">
        <is>
          <t>UTACSP_AMLE_13&gt;0</t>
        </is>
      </c>
      <c r="K326" s="46">
        <f>'2- AMLE'!$AL$65</f>
        <v/>
      </c>
      <c r="L326" s="47" t="inlineStr">
        <is>
          <t>Open field</t>
        </is>
      </c>
    </row>
    <row r="327">
      <c r="A327" s="44" t="inlineStr">
        <is>
          <t>UTACSP_AMLE_62_v1</t>
        </is>
      </c>
      <c r="B327" s="45"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consulting, marketing and advisory activities.</t>
        </is>
      </c>
      <c r="C327" s="45" t="inlineStr">
        <is>
          <t>AMLE</t>
        </is>
      </c>
      <c r="D327" s="45" t="inlineStr">
        <is>
          <t>Customer Risk</t>
        </is>
      </c>
      <c r="E327" s="45" t="inlineStr">
        <is>
          <t>2- AMLE</t>
        </is>
      </c>
      <c r="F327" s="46">
        <f>'2- AMLE'!$AK$66</f>
        <v/>
      </c>
      <c r="G327" s="46">
        <f>IF(F327="INVALID","High",IF(F327="MISSING","Medium",IF(F327="CONTROLLER MISSING","Review",IF(F327="UNKNOWN","Technical review",""))))</f>
        <v/>
      </c>
      <c r="H327" s="45">
        <f>IF(F327="MISSING","An applicable or required answer is missing",IF(F327="INVALID","A value was entered although the dependency is not met",IF(F327="CONTROLLER MISSING","A controlling answer is missing, so applicability cannot yet be determined",IF(F327="UNKNOWN","The dependency could not be evaluated or a referenced datapoint could not be resolved",""))))</f>
        <v/>
      </c>
      <c r="I327" s="45">
        <f>IF(F327="MISSING","Enter a valid response in the linked field",IF(F327="INVALID","Clear the response or amend the controlling answer so that the dependency is met",IF(F327="CONTROLLER MISSING","Complete the controlling question first, then review this field",IF(F327="UNKNOWN","Review the Field Guide and dependency_string; contact the MFSA if clarification is required",""))))</f>
        <v/>
      </c>
      <c r="J327" s="45" t="inlineStr">
        <is>
          <t>UTACSP_AMLE_13&gt;0</t>
        </is>
      </c>
      <c r="K327" s="46">
        <f>'2- AMLE'!$AL$66</f>
        <v/>
      </c>
      <c r="L327" s="47" t="inlineStr">
        <is>
          <t>Open field</t>
        </is>
      </c>
    </row>
    <row r="328">
      <c r="A328" s="44" t="inlineStr">
        <is>
          <t>UTACSP_AMLE_63_v1</t>
        </is>
      </c>
      <c r="B328" s="45"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import/export activities.</t>
        </is>
      </c>
      <c r="C328" s="45" t="inlineStr">
        <is>
          <t>AMLE</t>
        </is>
      </c>
      <c r="D328" s="45" t="inlineStr">
        <is>
          <t>Customer Risk</t>
        </is>
      </c>
      <c r="E328" s="45" t="inlineStr">
        <is>
          <t>2- AMLE</t>
        </is>
      </c>
      <c r="F328" s="46">
        <f>'2- AMLE'!$AK$67</f>
        <v/>
      </c>
      <c r="G328" s="46">
        <f>IF(F328="INVALID","High",IF(F328="MISSING","Medium",IF(F328="CONTROLLER MISSING","Review",IF(F328="UNKNOWN","Technical review",""))))</f>
        <v/>
      </c>
      <c r="H328" s="45">
        <f>IF(F328="MISSING","An applicable or required answer is missing",IF(F328="INVALID","A value was entered although the dependency is not met",IF(F328="CONTROLLER MISSING","A controlling answer is missing, so applicability cannot yet be determined",IF(F328="UNKNOWN","The dependency could not be evaluated or a referenced datapoint could not be resolved",""))))</f>
        <v/>
      </c>
      <c r="I328" s="45">
        <f>IF(F328="MISSING","Enter a valid response in the linked field",IF(F328="INVALID","Clear the response or amend the controlling answer so that the dependency is met",IF(F328="CONTROLLER MISSING","Complete the controlling question first, then review this field",IF(F328="UNKNOWN","Review the Field Guide and dependency_string; contact the MFSA if clarification is required",""))))</f>
        <v/>
      </c>
      <c r="J328" s="45" t="inlineStr">
        <is>
          <t>UTACSP_AMLE_13&gt;0</t>
        </is>
      </c>
      <c r="K328" s="46">
        <f>'2- AMLE'!$AL$67</f>
        <v/>
      </c>
      <c r="L328" s="47" t="inlineStr">
        <is>
          <t>Open field</t>
        </is>
      </c>
    </row>
    <row r="329">
      <c r="A329" s="44" t="inlineStr">
        <is>
          <t>UTACSP_AMLE_64_v1</t>
        </is>
      </c>
      <c r="B329" s="45"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manufacturing activities.</t>
        </is>
      </c>
      <c r="C329" s="45" t="inlineStr">
        <is>
          <t>AMLE</t>
        </is>
      </c>
      <c r="D329" s="45" t="inlineStr">
        <is>
          <t>Customer Risk</t>
        </is>
      </c>
      <c r="E329" s="45" t="inlineStr">
        <is>
          <t>2- AMLE</t>
        </is>
      </c>
      <c r="F329" s="46">
        <f>'2- AMLE'!$AK$68</f>
        <v/>
      </c>
      <c r="G329" s="46">
        <f>IF(F329="INVALID","High",IF(F329="MISSING","Medium",IF(F329="CONTROLLER MISSING","Review",IF(F329="UNKNOWN","Technical review",""))))</f>
        <v/>
      </c>
      <c r="H329" s="45">
        <f>IF(F329="MISSING","An applicable or required answer is missing",IF(F329="INVALID","A value was entered although the dependency is not met",IF(F329="CONTROLLER MISSING","A controlling answer is missing, so applicability cannot yet be determined",IF(F329="UNKNOWN","The dependency could not be evaluated or a referenced datapoint could not be resolved",""))))</f>
        <v/>
      </c>
      <c r="I329" s="45">
        <f>IF(F329="MISSING","Enter a valid response in the linked field",IF(F329="INVALID","Clear the response or amend the controlling answer so that the dependency is met",IF(F329="CONTROLLER MISSING","Complete the controlling question first, then review this field",IF(F329="UNKNOWN","Review the Field Guide and dependency_string; contact the MFSA if clarification is required",""))))</f>
        <v/>
      </c>
      <c r="J329" s="45" t="inlineStr">
        <is>
          <t>UTACSP_AMLE_13&gt;0</t>
        </is>
      </c>
      <c r="K329" s="46">
        <f>'2- AMLE'!$AL$68</f>
        <v/>
      </c>
      <c r="L329" s="47" t="inlineStr">
        <is>
          <t>Open field</t>
        </is>
      </c>
    </row>
    <row r="330">
      <c r="A330" s="44" t="inlineStr">
        <is>
          <t>UTACSP_AMLE_65_v1</t>
        </is>
      </c>
      <c r="B330" s="45"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operated as holding entities.</t>
        </is>
      </c>
      <c r="C330" s="45" t="inlineStr">
        <is>
          <t>AMLE</t>
        </is>
      </c>
      <c r="D330" s="45" t="inlineStr">
        <is>
          <t>Customer Risk</t>
        </is>
      </c>
      <c r="E330" s="45" t="inlineStr">
        <is>
          <t>2- AMLE</t>
        </is>
      </c>
      <c r="F330" s="46">
        <f>'2- AMLE'!$AK$69</f>
        <v/>
      </c>
      <c r="G330" s="46">
        <f>IF(F330="INVALID","High",IF(F330="MISSING","Medium",IF(F330="CONTROLLER MISSING","Review",IF(F330="UNKNOWN","Technical review",""))))</f>
        <v/>
      </c>
      <c r="H330" s="45">
        <f>IF(F330="MISSING","An applicable or required answer is missing",IF(F330="INVALID","A value was entered although the dependency is not met",IF(F330="CONTROLLER MISSING","A controlling answer is missing, so applicability cannot yet be determined",IF(F330="UNKNOWN","The dependency could not be evaluated or a referenced datapoint could not be resolved",""))))</f>
        <v/>
      </c>
      <c r="I330" s="45">
        <f>IF(F330="MISSING","Enter a valid response in the linked field",IF(F330="INVALID","Clear the response or amend the controlling answer so that the dependency is met",IF(F330="CONTROLLER MISSING","Complete the controlling question first, then review this field",IF(F330="UNKNOWN","Review the Field Guide and dependency_string; contact the MFSA if clarification is required",""))))</f>
        <v/>
      </c>
      <c r="J330" s="45" t="inlineStr">
        <is>
          <t>UTACSP_AMLE_13&gt;0</t>
        </is>
      </c>
      <c r="K330" s="46">
        <f>'2- AMLE'!$AL$69</f>
        <v/>
      </c>
      <c r="L330" s="47" t="inlineStr">
        <is>
          <t>Open field</t>
        </is>
      </c>
    </row>
    <row r="331">
      <c r="A331" s="44" t="inlineStr">
        <is>
          <t>UTACSP_AMLE_66_v1</t>
        </is>
      </c>
      <c r="B331" s="45"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operated in or traded dual-use items.</t>
        </is>
      </c>
      <c r="C331" s="45" t="inlineStr">
        <is>
          <t>AMLE</t>
        </is>
      </c>
      <c r="D331" s="45" t="inlineStr">
        <is>
          <t>Customer Risk</t>
        </is>
      </c>
      <c r="E331" s="45" t="inlineStr">
        <is>
          <t>2- AMLE</t>
        </is>
      </c>
      <c r="F331" s="46">
        <f>'2- AMLE'!$AK$70</f>
        <v/>
      </c>
      <c r="G331" s="46">
        <f>IF(F331="INVALID","High",IF(F331="MISSING","Medium",IF(F331="CONTROLLER MISSING","Review",IF(F331="UNKNOWN","Technical review",""))))</f>
        <v/>
      </c>
      <c r="H331" s="45">
        <f>IF(F331="MISSING","An applicable or required answer is missing",IF(F331="INVALID","A value was entered although the dependency is not met",IF(F331="CONTROLLER MISSING","A controlling answer is missing, so applicability cannot yet be determined",IF(F331="UNKNOWN","The dependency could not be evaluated or a referenced datapoint could not be resolved",""))))</f>
        <v/>
      </c>
      <c r="I331" s="45">
        <f>IF(F331="MISSING","Enter a valid response in the linked field",IF(F331="INVALID","Clear the response or amend the controlling answer so that the dependency is met",IF(F331="CONTROLLER MISSING","Complete the controlling question first, then review this field",IF(F331="UNKNOWN","Review the Field Guide and dependency_string; contact the MFSA if clarification is required",""))))</f>
        <v/>
      </c>
      <c r="J331" s="45" t="inlineStr">
        <is>
          <t>UTACSP_AMLE_13&gt;0</t>
        </is>
      </c>
      <c r="K331" s="46">
        <f>'2- AMLE'!$AL$70</f>
        <v/>
      </c>
      <c r="L331" s="47" t="inlineStr">
        <is>
          <t>Open field</t>
        </is>
      </c>
    </row>
    <row r="332">
      <c r="A332" s="44" t="inlineStr">
        <is>
          <t>UTACSP_AMLE_67_v1</t>
        </is>
      </c>
      <c r="B332" s="45"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other activities not covered in questions CSP_AML_60 to CSP_AML_66 above.</t>
        </is>
      </c>
      <c r="C332" s="45" t="inlineStr">
        <is>
          <t>AMLE</t>
        </is>
      </c>
      <c r="D332" s="45" t="inlineStr">
        <is>
          <t>Customer Risk</t>
        </is>
      </c>
      <c r="E332" s="45" t="inlineStr">
        <is>
          <t>2- AMLE</t>
        </is>
      </c>
      <c r="F332" s="46">
        <f>'2- AMLE'!$AK$71</f>
        <v/>
      </c>
      <c r="G332" s="46">
        <f>IF(F332="INVALID","High",IF(F332="MISSING","Medium",IF(F332="CONTROLLER MISSING","Review",IF(F332="UNKNOWN","Technical review",""))))</f>
        <v/>
      </c>
      <c r="H332" s="45">
        <f>IF(F332="MISSING","An applicable or required answer is missing",IF(F332="INVALID","A value was entered although the dependency is not met",IF(F332="CONTROLLER MISSING","A controlling answer is missing, so applicability cannot yet be determined",IF(F332="UNKNOWN","The dependency could not be evaluated or a referenced datapoint could not be resolved",""))))</f>
        <v/>
      </c>
      <c r="I332" s="45">
        <f>IF(F332="MISSING","Enter a valid response in the linked field",IF(F332="INVALID","Clear the response or amend the controlling answer so that the dependency is met",IF(F332="CONTROLLER MISSING","Complete the controlling question first, then review this field",IF(F332="UNKNOWN","Review the Field Guide and dependency_string; contact the MFSA if clarification is required",""))))</f>
        <v/>
      </c>
      <c r="J332" s="45" t="inlineStr">
        <is>
          <t>UTACSP_AMLE_13&gt;0</t>
        </is>
      </c>
      <c r="K332" s="46">
        <f>'2- AMLE'!$AL$71</f>
        <v/>
      </c>
      <c r="L332" s="47" t="inlineStr">
        <is>
          <t>Open field</t>
        </is>
      </c>
    </row>
    <row r="333">
      <c r="A333" s="44" t="inlineStr">
        <is>
          <t>UTACSP_AMLE_68_v1</t>
        </is>
      </c>
      <c r="B333" s="45" t="inlineStr">
        <is>
          <t>Please list the total number of customers for whom your entity acted as a director or arranged for another person to act as director of a company, a partner in a partnership or in a similar position as at the end of the previous calendar year and who were subject to change in beneficial ownership during the previous calendar year.</t>
        </is>
      </c>
      <c r="C333" s="45" t="inlineStr">
        <is>
          <t>AMLE</t>
        </is>
      </c>
      <c r="D333" s="45" t="inlineStr">
        <is>
          <t>Customer Risk</t>
        </is>
      </c>
      <c r="E333" s="45" t="inlineStr">
        <is>
          <t>2- AMLE</t>
        </is>
      </c>
      <c r="F333" s="46">
        <f>'2- AMLE'!$AK$72</f>
        <v/>
      </c>
      <c r="G333" s="46">
        <f>IF(F333="INVALID","High",IF(F333="MISSING","Medium",IF(F333="CONTROLLER MISSING","Review",IF(F333="UNKNOWN","Technical review",""))))</f>
        <v/>
      </c>
      <c r="H333" s="45">
        <f>IF(F333="MISSING","An applicable or required answer is missing",IF(F333="INVALID","A value was entered although the dependency is not met",IF(F333="CONTROLLER MISSING","A controlling answer is missing, so applicability cannot yet be determined",IF(F333="UNKNOWN","The dependency could not be evaluated or a referenced datapoint could not be resolved",""))))</f>
        <v/>
      </c>
      <c r="I333" s="45">
        <f>IF(F333="MISSING","Enter a valid response in the linked field",IF(F333="INVALID","Clear the response or amend the controlling answer so that the dependency is met",IF(F333="CONTROLLER MISSING","Complete the controlling question first, then review this field",IF(F333="UNKNOWN","Review the Field Guide and dependency_string; contact the MFSA if clarification is required",""))))</f>
        <v/>
      </c>
      <c r="J333" s="45" t="inlineStr">
        <is>
          <t>UTACSP_AMLE_13&gt;0</t>
        </is>
      </c>
      <c r="K333" s="46">
        <f>'2- AMLE'!$AL$72</f>
        <v/>
      </c>
      <c r="L333" s="47" t="inlineStr">
        <is>
          <t>Open field</t>
        </is>
      </c>
    </row>
    <row r="334">
      <c r="A334" s="44" t="inlineStr">
        <is>
          <t>UTACSP_AMLE_69_v1</t>
        </is>
      </c>
      <c r="B334" s="45" t="inlineStr">
        <is>
          <t>Please list the total number of customers for whom your entity acted as a director or arranged for another person to act as director of a company, a partner in a partnership or in a similar position as at the end of the previous calendar year, where the customer's director was considered to be the SMO (Tier 3 in the beneficial ownership determination)?</t>
        </is>
      </c>
      <c r="C334" s="45" t="inlineStr">
        <is>
          <t>AMLE</t>
        </is>
      </c>
      <c r="D334" s="45" t="inlineStr">
        <is>
          <t>Customer Risk</t>
        </is>
      </c>
      <c r="E334" s="45" t="inlineStr">
        <is>
          <t>2- AMLE</t>
        </is>
      </c>
      <c r="F334" s="46">
        <f>'2- AMLE'!$AK$73</f>
        <v/>
      </c>
      <c r="G334" s="46">
        <f>IF(F334="INVALID","High",IF(F334="MISSING","Medium",IF(F334="CONTROLLER MISSING","Review",IF(F334="UNKNOWN","Technical review",""))))</f>
        <v/>
      </c>
      <c r="H334" s="45">
        <f>IF(F334="MISSING","An applicable or required answer is missing",IF(F334="INVALID","A value was entered although the dependency is not met",IF(F334="CONTROLLER MISSING","A controlling answer is missing, so applicability cannot yet be determined",IF(F334="UNKNOWN","The dependency could not be evaluated or a referenced datapoint could not be resolved",""))))</f>
        <v/>
      </c>
      <c r="I334" s="45">
        <f>IF(F334="MISSING","Enter a valid response in the linked field",IF(F334="INVALID","Clear the response or amend the controlling answer so that the dependency is met",IF(F334="CONTROLLER MISSING","Complete the controlling question first, then review this field",IF(F334="UNKNOWN","Review the Field Guide and dependency_string; contact the MFSA if clarification is required",""))))</f>
        <v/>
      </c>
      <c r="J334" s="45" t="inlineStr">
        <is>
          <t>UTACSP_AMLE_13&gt;0</t>
        </is>
      </c>
      <c r="K334" s="46">
        <f>'2- AMLE'!$AL$73</f>
        <v/>
      </c>
      <c r="L334" s="47" t="inlineStr">
        <is>
          <t>Open field</t>
        </is>
      </c>
    </row>
    <row r="335">
      <c r="A335" s="44" t="inlineStr">
        <is>
          <t>UTACSP_AMLE_70_v1</t>
        </is>
      </c>
      <c r="B335" s="45" t="inlineStr">
        <is>
          <t>Please list the total number of customers for whom your entity acted as a director or arranged for another person to act as director of a company, a partner in a partnership or in a similar position as at the end of the previous calendar year who had an increase in share capital during the previous calendar year?</t>
        </is>
      </c>
      <c r="C335" s="45" t="inlineStr">
        <is>
          <t>AMLE</t>
        </is>
      </c>
      <c r="D335" s="45" t="inlineStr">
        <is>
          <t>Customer Risk</t>
        </is>
      </c>
      <c r="E335" s="45" t="inlineStr">
        <is>
          <t>2- AMLE</t>
        </is>
      </c>
      <c r="F335" s="46">
        <f>'2- AMLE'!$AK$74</f>
        <v/>
      </c>
      <c r="G335" s="46">
        <f>IF(F335="INVALID","High",IF(F335="MISSING","Medium",IF(F335="CONTROLLER MISSING","Review",IF(F335="UNKNOWN","Technical review",""))))</f>
        <v/>
      </c>
      <c r="H335" s="45">
        <f>IF(F335="MISSING","An applicable or required answer is missing",IF(F335="INVALID","A value was entered although the dependency is not met",IF(F335="CONTROLLER MISSING","A controlling answer is missing, so applicability cannot yet be determined",IF(F335="UNKNOWN","The dependency could not be evaluated or a referenced datapoint could not be resolved",""))))</f>
        <v/>
      </c>
      <c r="I335" s="45">
        <f>IF(F335="MISSING","Enter a valid response in the linked field",IF(F335="INVALID","Clear the response or amend the controlling answer so that the dependency is met",IF(F335="CONTROLLER MISSING","Complete the controlling question first, then review this field",IF(F335="UNKNOWN","Review the Field Guide and dependency_string; contact the MFSA if clarification is required",""))))</f>
        <v/>
      </c>
      <c r="J335" s="45" t="inlineStr">
        <is>
          <t>UTACSP_AMLE_13&gt;0</t>
        </is>
      </c>
      <c r="K335" s="46">
        <f>'2- AMLE'!$AL$74</f>
        <v/>
      </c>
      <c r="L335" s="47" t="inlineStr">
        <is>
          <t>Open field</t>
        </is>
      </c>
    </row>
    <row r="336">
      <c r="A336" s="44" t="inlineStr">
        <is>
          <t>UTACSP_AMLE_71_v1</t>
        </is>
      </c>
      <c r="B336" s="45" t="inlineStr">
        <is>
          <t>Please list the number of customers for whom your entity acted as a director or arranged for another person to act as director of a company, a partner in a partnership or in a similar position as at the end of the previous calendar year, where a Board of Directors meeting was not held during the previous calendar year.</t>
        </is>
      </c>
      <c r="C336" s="45" t="inlineStr">
        <is>
          <t>AMLE</t>
        </is>
      </c>
      <c r="D336" s="45" t="inlineStr">
        <is>
          <t>Customer Risk</t>
        </is>
      </c>
      <c r="E336" s="45" t="inlineStr">
        <is>
          <t>2- AMLE</t>
        </is>
      </c>
      <c r="F336" s="46">
        <f>'2- AMLE'!$AK$75</f>
        <v/>
      </c>
      <c r="G336" s="46">
        <f>IF(F336="INVALID","High",IF(F336="MISSING","Medium",IF(F336="CONTROLLER MISSING","Review",IF(F336="UNKNOWN","Technical review",""))))</f>
        <v/>
      </c>
      <c r="H336" s="45">
        <f>IF(F336="MISSING","An applicable or required answer is missing",IF(F336="INVALID","A value was entered although the dependency is not met",IF(F336="CONTROLLER MISSING","A controlling answer is missing, so applicability cannot yet be determined",IF(F336="UNKNOWN","The dependency could not be evaluated or a referenced datapoint could not be resolved",""))))</f>
        <v/>
      </c>
      <c r="I336" s="45">
        <f>IF(F336="MISSING","Enter a valid response in the linked field",IF(F336="INVALID","Clear the response or amend the controlling answer so that the dependency is met",IF(F336="CONTROLLER MISSING","Complete the controlling question first, then review this field",IF(F336="UNKNOWN","Review the Field Guide and dependency_string; contact the MFSA if clarification is required",""))))</f>
        <v/>
      </c>
      <c r="J336" s="45" t="inlineStr">
        <is>
          <t>UTACSP_AMLE_13&gt;0</t>
        </is>
      </c>
      <c r="K336" s="46">
        <f>'2- AMLE'!$AL$75</f>
        <v/>
      </c>
      <c r="L336" s="47" t="inlineStr">
        <is>
          <t>Open field</t>
        </is>
      </c>
    </row>
    <row r="337">
      <c r="A337" s="44" t="inlineStr">
        <is>
          <t>UTACSP_AMLE_72_v1</t>
        </is>
      </c>
      <c r="B337" s="45" t="inlineStr">
        <is>
          <t>Please list the number of customers for whom your entity acted as a director or arranged for another person to act as director of a company, a partner in a partnership or in a similar position as at end of the previous calendar year, who have not met their financial statements reporting requirements with the Malta Business Registry for the last financial year for which reporting was due.</t>
        </is>
      </c>
      <c r="C337" s="45" t="inlineStr">
        <is>
          <t>AMLE</t>
        </is>
      </c>
      <c r="D337" s="45" t="inlineStr">
        <is>
          <t>Customer Risk</t>
        </is>
      </c>
      <c r="E337" s="45" t="inlineStr">
        <is>
          <t>2- AMLE</t>
        </is>
      </c>
      <c r="F337" s="46">
        <f>'2- AMLE'!$AK$76</f>
        <v/>
      </c>
      <c r="G337" s="46">
        <f>IF(F337="INVALID","High",IF(F337="MISSING","Medium",IF(F337="CONTROLLER MISSING","Review",IF(F337="UNKNOWN","Technical review",""))))</f>
        <v/>
      </c>
      <c r="H337" s="45">
        <f>IF(F337="MISSING","An applicable or required answer is missing",IF(F337="INVALID","A value was entered although the dependency is not met",IF(F337="CONTROLLER MISSING","A controlling answer is missing, so applicability cannot yet be determined",IF(F337="UNKNOWN","The dependency could not be evaluated or a referenced datapoint could not be resolved",""))))</f>
        <v/>
      </c>
      <c r="I337" s="45">
        <f>IF(F337="MISSING","Enter a valid response in the linked field",IF(F337="INVALID","Clear the response or amend the controlling answer so that the dependency is met",IF(F337="CONTROLLER MISSING","Complete the controlling question first, then review this field",IF(F337="UNKNOWN","Review the Field Guide and dependency_string; contact the MFSA if clarification is required",""))))</f>
        <v/>
      </c>
      <c r="J337" s="45" t="inlineStr">
        <is>
          <t>UTACSP_AMLE_13&gt;0</t>
        </is>
      </c>
      <c r="K337" s="46">
        <f>'2- AMLE'!$AL$76</f>
        <v/>
      </c>
      <c r="L337" s="47" t="inlineStr">
        <is>
          <t>Open field</t>
        </is>
      </c>
    </row>
    <row r="338">
      <c r="A338" s="44" t="inlineStr">
        <is>
          <t>UTACSP_AMLE_73_v1</t>
        </is>
      </c>
      <c r="B338" s="45" t="inlineStr">
        <is>
          <t>Please indicate the respective jurisdiction in which the natural persons (customers or beneficial owners of legal persons) are considered to be PEPs.</t>
        </is>
      </c>
      <c r="C338" s="45" t="inlineStr">
        <is>
          <t>AMLE</t>
        </is>
      </c>
      <c r="D338" s="45" t="inlineStr">
        <is>
          <t>Jurisdiction Risk</t>
        </is>
      </c>
      <c r="E338" s="45" t="inlineStr">
        <is>
          <t>2- AMLE</t>
        </is>
      </c>
      <c r="F338" s="46">
        <f>'2- AMLE'!$AK$78</f>
        <v/>
      </c>
      <c r="G338" s="46">
        <f>IF(F338="INVALID","High",IF(F338="MISSING","Medium",IF(F338="CONTROLLER MISSING","Review",IF(F338="UNKNOWN","Technical review",""))))</f>
        <v/>
      </c>
      <c r="H338" s="45">
        <f>IF(F338="MISSING","An applicable or required answer is missing",IF(F338="INVALID","A value was entered although the dependency is not met",IF(F338="CONTROLLER MISSING","A controlling answer is missing, so applicability cannot yet be determined",IF(F338="UNKNOWN","The dependency could not be evaluated or a referenced datapoint could not be resolved",""))))</f>
        <v/>
      </c>
      <c r="I338" s="45">
        <f>IF(F338="MISSING","Enter a valid response in the linked field",IF(F338="INVALID","Clear the response or amend the controlling answer so that the dependency is met",IF(F338="CONTROLLER MISSING","Complete the controlling question first, then review this field",IF(F338="UNKNOWN","Review the Field Guide and dependency_string; contact the MFSA if clarification is required",""))))</f>
        <v/>
      </c>
      <c r="J338" s="45" t="inlineStr"/>
      <c r="K338" s="46">
        <f>'2- AMLE'!$AL$78</f>
        <v/>
      </c>
      <c r="L338" s="47" t="inlineStr">
        <is>
          <t>Open field</t>
        </is>
      </c>
    </row>
    <row r="339">
      <c r="A339" s="44" t="inlineStr">
        <is>
          <t>UTACSP_AMLE_74_v1</t>
        </is>
      </c>
      <c r="B339" s="45" t="inlineStr">
        <is>
          <t>Please indicate the number of PEPs from each respective jurisdiction selected</t>
        </is>
      </c>
      <c r="C339" s="45" t="inlineStr">
        <is>
          <t>AMLE</t>
        </is>
      </c>
      <c r="D339" s="45" t="inlineStr">
        <is>
          <t>Jurisdiction Risk</t>
        </is>
      </c>
      <c r="E339" s="45" t="inlineStr">
        <is>
          <t>2- AMLE</t>
        </is>
      </c>
      <c r="F339" s="46">
        <f>'2- AMLE'!$AK$79</f>
        <v/>
      </c>
      <c r="G339" s="46">
        <f>IF(F339="INVALID","High",IF(F339="MISSING","Medium",IF(F339="CONTROLLER MISSING","Review",IF(F339="UNKNOWN","Technical review",""))))</f>
        <v/>
      </c>
      <c r="H339" s="45">
        <f>IF(F339="MISSING","An applicable or required answer is missing",IF(F339="INVALID","A value was entered although the dependency is not met",IF(F339="CONTROLLER MISSING","A controlling answer is missing, so applicability cannot yet be determined",IF(F339="UNKNOWN","The dependency could not be evaluated or a referenced datapoint could not be resolved",""))))</f>
        <v/>
      </c>
      <c r="I339" s="45">
        <f>IF(F339="MISSING","Enter a valid response in the linked field",IF(F339="INVALID","Clear the response or amend the controlling answer so that the dependency is met",IF(F339="CONTROLLER MISSING","Complete the controlling question first, then review this field",IF(F339="UNKNOWN","Review the Field Guide and dependency_string; contact the MFSA if clarification is required",""))))</f>
        <v/>
      </c>
      <c r="J339" s="45" t="inlineStr"/>
      <c r="K339" s="46">
        <f>'2- AMLE'!$AL$79</f>
        <v/>
      </c>
      <c r="L339" s="47" t="inlineStr">
        <is>
          <t>Open field</t>
        </is>
      </c>
    </row>
    <row r="340">
      <c r="A340" s="44" t="inlineStr">
        <is>
          <t>UTACSP_AMLE_75_v1</t>
        </is>
      </c>
      <c r="B340" s="45" t="inlineStr">
        <is>
          <t>Does your entity have establishments by means of subsidiaries in EU (excluding Malta) or non-EU jurisdictions offering relevant financial business and/or relevant activity in terms of Regulation 2 of the PMLFTR?</t>
        </is>
      </c>
      <c r="C340" s="45" t="inlineStr">
        <is>
          <t>AMLE</t>
        </is>
      </c>
      <c r="D340" s="45" t="inlineStr">
        <is>
          <t>Jurisdiction Risk</t>
        </is>
      </c>
      <c r="E340" s="45" t="inlineStr">
        <is>
          <t>2- AMLE</t>
        </is>
      </c>
      <c r="F340" s="46">
        <f>'2- AMLE'!$AK$80</f>
        <v/>
      </c>
      <c r="G340" s="46">
        <f>IF(F340="INVALID","High",IF(F340="MISSING","Medium",IF(F340="CONTROLLER MISSING","Review",IF(F340="UNKNOWN","Technical review",""))))</f>
        <v/>
      </c>
      <c r="H340" s="45">
        <f>IF(F340="MISSING","An applicable or required answer is missing",IF(F340="INVALID","A value was entered although the dependency is not met",IF(F340="CONTROLLER MISSING","A controlling answer is missing, so applicability cannot yet be determined",IF(F340="UNKNOWN","The dependency could not be evaluated or a referenced datapoint could not be resolved",""))))</f>
        <v/>
      </c>
      <c r="I340" s="45">
        <f>IF(F340="MISSING","Enter a valid response in the linked field",IF(F340="INVALID","Clear the response or amend the controlling answer so that the dependency is met",IF(F340="CONTROLLER MISSING","Complete the controlling question first, then review this field",IF(F340="UNKNOWN","Review the Field Guide and dependency_string; contact the MFSA if clarification is required",""))))</f>
        <v/>
      </c>
      <c r="J340" s="45" t="inlineStr"/>
      <c r="K340" s="46">
        <f>'2- AMLE'!$AL$80</f>
        <v/>
      </c>
      <c r="L340" s="47" t="inlineStr">
        <is>
          <t>Open field</t>
        </is>
      </c>
    </row>
    <row r="341">
      <c r="A341" s="44" t="inlineStr">
        <is>
          <t>UTACSP_AMLE_76_v1</t>
        </is>
      </c>
      <c r="B341" s="45" t="inlineStr">
        <is>
          <t>Please indicate the respective jurisdictions in which your entity has establishments by means of subsidiaries</t>
        </is>
      </c>
      <c r="C341" s="45" t="inlineStr">
        <is>
          <t>AMLE</t>
        </is>
      </c>
      <c r="D341" s="45" t="inlineStr">
        <is>
          <t>Jurisdiction Risk</t>
        </is>
      </c>
      <c r="E341" s="45" t="inlineStr">
        <is>
          <t>2- AMLE</t>
        </is>
      </c>
      <c r="F341" s="46">
        <f>'2- AMLE'!$AK$81</f>
        <v/>
      </c>
      <c r="G341" s="46">
        <f>IF(F341="INVALID","High",IF(F341="MISSING","Medium",IF(F341="CONTROLLER MISSING","Review",IF(F341="UNKNOWN","Technical review",""))))</f>
        <v/>
      </c>
      <c r="H341" s="45">
        <f>IF(F341="MISSING","An applicable or required answer is missing",IF(F341="INVALID","A value was entered although the dependency is not met",IF(F341="CONTROLLER MISSING","A controlling answer is missing, so applicability cannot yet be determined",IF(F341="UNKNOWN","The dependency could not be evaluated or a referenced datapoint could not be resolved",""))))</f>
        <v/>
      </c>
      <c r="I341" s="45">
        <f>IF(F341="MISSING","Enter a valid response in the linked field",IF(F341="INVALID","Clear the response or amend the controlling answer so that the dependency is met",IF(F341="CONTROLLER MISSING","Complete the controlling question first, then review this field",IF(F341="UNKNOWN","Review the Field Guide and dependency_string; contact the MFSA if clarification is required",""))))</f>
        <v/>
      </c>
      <c r="J341" s="45" t="inlineStr">
        <is>
          <t>OR(CONTAINS(UTACSP_AMLE_75, "Yes both"), CONTAINS(UTACSP_AMLE_75, "Yes Relevant Activity"), CONTAINS(UTACSP_AMLE_75, "Yes Relevant Financial Business"))</t>
        </is>
      </c>
      <c r="K341" s="46">
        <f>'2- AMLE'!$AL$81</f>
        <v/>
      </c>
      <c r="L341" s="47" t="inlineStr">
        <is>
          <t>Open field</t>
        </is>
      </c>
    </row>
    <row r="342">
      <c r="A342" s="44" t="inlineStr">
        <is>
          <t>UTACSP_AMLE_77_v1</t>
        </is>
      </c>
      <c r="B342" s="45" t="inlineStr">
        <is>
          <t>Please provide the number of subsidiaries per jurisdiction</t>
        </is>
      </c>
      <c r="C342" s="45" t="inlineStr">
        <is>
          <t>AMLE</t>
        </is>
      </c>
      <c r="D342" s="45" t="inlineStr">
        <is>
          <t>Jurisdiction Risk</t>
        </is>
      </c>
      <c r="E342" s="45" t="inlineStr">
        <is>
          <t>2- AMLE</t>
        </is>
      </c>
      <c r="F342" s="46">
        <f>'2- AMLE'!$AK$82</f>
        <v/>
      </c>
      <c r="G342" s="46">
        <f>IF(F342="INVALID","High",IF(F342="MISSING","Medium",IF(F342="CONTROLLER MISSING","Review",IF(F342="UNKNOWN","Technical review",""))))</f>
        <v/>
      </c>
      <c r="H342" s="45">
        <f>IF(F342="MISSING","An applicable or required answer is missing",IF(F342="INVALID","A value was entered although the dependency is not met",IF(F342="CONTROLLER MISSING","A controlling answer is missing, so applicability cannot yet be determined",IF(F342="UNKNOWN","The dependency could not be evaluated or a referenced datapoint could not be resolved",""))))</f>
        <v/>
      </c>
      <c r="I342" s="45">
        <f>IF(F342="MISSING","Enter a valid response in the linked field",IF(F342="INVALID","Clear the response or amend the controlling answer so that the dependency is met",IF(F342="CONTROLLER MISSING","Complete the controlling question first, then review this field",IF(F342="UNKNOWN","Review the Field Guide and dependency_string; contact the MFSA if clarification is required",""))))</f>
        <v/>
      </c>
      <c r="J342" s="45" t="inlineStr">
        <is>
          <t>UTACSP_AMLE_76 IS NOT NULL</t>
        </is>
      </c>
      <c r="K342" s="46">
        <f>'2- AMLE'!$AL$82</f>
        <v/>
      </c>
      <c r="L342" s="47" t="inlineStr">
        <is>
          <t>Open field</t>
        </is>
      </c>
    </row>
    <row r="343">
      <c r="A343" s="44" t="inlineStr">
        <is>
          <t>UTACSP_AMLE_78_v1</t>
        </is>
      </c>
      <c r="B343" s="45" t="inlineStr">
        <is>
          <t>Does your entity have establishments by means of branches in EU (excluding Malta) or non-EU jurisdictions offering relevant financial business and/or relevant activity in terms of Regulation 2 of the PMLFTR?</t>
        </is>
      </c>
      <c r="C343" s="45" t="inlineStr">
        <is>
          <t>AMLE</t>
        </is>
      </c>
      <c r="D343" s="45" t="inlineStr">
        <is>
          <t>Jurisdiction Risk</t>
        </is>
      </c>
      <c r="E343" s="45" t="inlineStr">
        <is>
          <t>2- AMLE</t>
        </is>
      </c>
      <c r="F343" s="46">
        <f>'2- AMLE'!$AK$83</f>
        <v/>
      </c>
      <c r="G343" s="46">
        <f>IF(F343="INVALID","High",IF(F343="MISSING","Medium",IF(F343="CONTROLLER MISSING","Review",IF(F343="UNKNOWN","Technical review",""))))</f>
        <v/>
      </c>
      <c r="H343" s="45">
        <f>IF(F343="MISSING","An applicable or required answer is missing",IF(F343="INVALID","A value was entered although the dependency is not met",IF(F343="CONTROLLER MISSING","A controlling answer is missing, so applicability cannot yet be determined",IF(F343="UNKNOWN","The dependency could not be evaluated or a referenced datapoint could not be resolved",""))))</f>
        <v/>
      </c>
      <c r="I343" s="45">
        <f>IF(F343="MISSING","Enter a valid response in the linked field",IF(F343="INVALID","Clear the response or amend the controlling answer so that the dependency is met",IF(F343="CONTROLLER MISSING","Complete the controlling question first, then review this field",IF(F343="UNKNOWN","Review the Field Guide and dependency_string; contact the MFSA if clarification is required",""))))</f>
        <v/>
      </c>
      <c r="J343" s="45" t="inlineStr"/>
      <c r="K343" s="46">
        <f>'2- AMLE'!$AL$83</f>
        <v/>
      </c>
      <c r="L343" s="47" t="inlineStr">
        <is>
          <t>Open field</t>
        </is>
      </c>
    </row>
    <row r="344">
      <c r="A344" s="44" t="inlineStr">
        <is>
          <t>UTACSP_AMLE_79_v1</t>
        </is>
      </c>
      <c r="B344" s="45" t="inlineStr">
        <is>
          <t>Please indicate the respective jurisdictions in which your entity has establishments by means of branches</t>
        </is>
      </c>
      <c r="C344" s="45" t="inlineStr">
        <is>
          <t>AMLE</t>
        </is>
      </c>
      <c r="D344" s="45" t="inlineStr">
        <is>
          <t>Jurisdiction Risk</t>
        </is>
      </c>
      <c r="E344" s="45" t="inlineStr">
        <is>
          <t>2- AMLE</t>
        </is>
      </c>
      <c r="F344" s="46">
        <f>'2- AMLE'!$AK$84</f>
        <v/>
      </c>
      <c r="G344" s="46">
        <f>IF(F344="INVALID","High",IF(F344="MISSING","Medium",IF(F344="CONTROLLER MISSING","Review",IF(F344="UNKNOWN","Technical review",""))))</f>
        <v/>
      </c>
      <c r="H344" s="45">
        <f>IF(F344="MISSING","An applicable or required answer is missing",IF(F344="INVALID","A value was entered although the dependency is not met",IF(F344="CONTROLLER MISSING","A controlling answer is missing, so applicability cannot yet be determined",IF(F344="UNKNOWN","The dependency could not be evaluated or a referenced datapoint could not be resolved",""))))</f>
        <v/>
      </c>
      <c r="I344" s="45">
        <f>IF(F344="MISSING","Enter a valid response in the linked field",IF(F344="INVALID","Clear the response or amend the controlling answer so that the dependency is met",IF(F344="CONTROLLER MISSING","Complete the controlling question first, then review this field",IF(F344="UNKNOWN","Review the Field Guide and dependency_string; contact the MFSA if clarification is required",""))))</f>
        <v/>
      </c>
      <c r="J344" s="45" t="inlineStr">
        <is>
          <t>OR(CONTAINS(UTACSP_AMLE_78, "Yes both"), CONTAINS(UTACSP_AMLE_78, "Yes Relevant Activity"), CONTAINS(UTACSP_AMLE_78, "Yes Relevant Financial Business"))</t>
        </is>
      </c>
      <c r="K344" s="46">
        <f>'2- AMLE'!$AL$84</f>
        <v/>
      </c>
      <c r="L344" s="47" t="inlineStr">
        <is>
          <t>Open field</t>
        </is>
      </c>
    </row>
    <row r="345">
      <c r="A345" s="44" t="inlineStr">
        <is>
          <t>UTACSP_AMLE_80_v1</t>
        </is>
      </c>
      <c r="B345" s="45" t="inlineStr">
        <is>
          <t>Please provide the number of branches per jurisdiction</t>
        </is>
      </c>
      <c r="C345" s="45" t="inlineStr">
        <is>
          <t>AMLE</t>
        </is>
      </c>
      <c r="D345" s="45" t="inlineStr">
        <is>
          <t>Jurisdiction Risk</t>
        </is>
      </c>
      <c r="E345" s="45" t="inlineStr">
        <is>
          <t>2- AMLE</t>
        </is>
      </c>
      <c r="F345" s="46">
        <f>'2- AMLE'!$AK$85</f>
        <v/>
      </c>
      <c r="G345" s="46">
        <f>IF(F345="INVALID","High",IF(F345="MISSING","Medium",IF(F345="CONTROLLER MISSING","Review",IF(F345="UNKNOWN","Technical review",""))))</f>
        <v/>
      </c>
      <c r="H345" s="45">
        <f>IF(F345="MISSING","An applicable or required answer is missing",IF(F345="INVALID","A value was entered although the dependency is not met",IF(F345="CONTROLLER MISSING","A controlling answer is missing, so applicability cannot yet be determined",IF(F345="UNKNOWN","The dependency could not be evaluated or a referenced datapoint could not be resolved",""))))</f>
        <v/>
      </c>
      <c r="I345" s="45">
        <f>IF(F345="MISSING","Enter a valid response in the linked field",IF(F345="INVALID","Clear the response or amend the controlling answer so that the dependency is met",IF(F345="CONTROLLER MISSING","Complete the controlling question first, then review this field",IF(F345="UNKNOWN","Review the Field Guide and dependency_string; contact the MFSA if clarification is required",""))))</f>
        <v/>
      </c>
      <c r="J345" s="45" t="inlineStr">
        <is>
          <t>UTACSP_AMLE_79 IS NOT NULL</t>
        </is>
      </c>
      <c r="K345" s="46">
        <f>'2- AMLE'!$AL$85</f>
        <v/>
      </c>
      <c r="L345" s="47" t="inlineStr">
        <is>
          <t>Open field</t>
        </is>
      </c>
    </row>
    <row r="346">
      <c r="A346" s="44" t="inlineStr">
        <is>
          <t>UTACSP_AMLE_81_v1</t>
        </is>
      </c>
      <c r="B346" s="45" t="inlineStr">
        <is>
          <t>Is there any other entity (apart from subsidiaries or branches) within the group of companies in which your entity forms part, which carries out relevant financial business and/or relevant activity in terms of Regulation 2 of the PMLFTR?</t>
        </is>
      </c>
      <c r="C346" s="45" t="inlineStr">
        <is>
          <t>AMLE</t>
        </is>
      </c>
      <c r="D346" s="45" t="inlineStr">
        <is>
          <t>Jurisdiction Risk</t>
        </is>
      </c>
      <c r="E346" s="45" t="inlineStr">
        <is>
          <t>2- AMLE</t>
        </is>
      </c>
      <c r="F346" s="46">
        <f>'2- AMLE'!$AK$86</f>
        <v/>
      </c>
      <c r="G346" s="46">
        <f>IF(F346="INVALID","High",IF(F346="MISSING","Medium",IF(F346="CONTROLLER MISSING","Review",IF(F346="UNKNOWN","Technical review",""))))</f>
        <v/>
      </c>
      <c r="H346" s="45">
        <f>IF(F346="MISSING","An applicable or required answer is missing",IF(F346="INVALID","A value was entered although the dependency is not met",IF(F346="CONTROLLER MISSING","A controlling answer is missing, so applicability cannot yet be determined",IF(F346="UNKNOWN","The dependency could not be evaluated or a referenced datapoint could not be resolved",""))))</f>
        <v/>
      </c>
      <c r="I346" s="45">
        <f>IF(F346="MISSING","Enter a valid response in the linked field",IF(F346="INVALID","Clear the response or amend the controlling answer so that the dependency is met",IF(F346="CONTROLLER MISSING","Complete the controlling question first, then review this field",IF(F346="UNKNOWN","Review the Field Guide and dependency_string; contact the MFSA if clarification is required",""))))</f>
        <v/>
      </c>
      <c r="J346" s="45" t="inlineStr"/>
      <c r="K346" s="46">
        <f>'2- AMLE'!$AL$86</f>
        <v/>
      </c>
      <c r="L346" s="47" t="inlineStr">
        <is>
          <t>Open field</t>
        </is>
      </c>
    </row>
    <row r="347">
      <c r="A347" s="44" t="inlineStr">
        <is>
          <t>UTACSP_AMLE_82_v1</t>
        </is>
      </c>
      <c r="B347" s="45" t="inlineStr">
        <is>
          <t>Please indicate the respective jurisdictions in which the other entities are based (apart from subsidiaries or branches)</t>
        </is>
      </c>
      <c r="C347" s="45" t="inlineStr">
        <is>
          <t>AMLE</t>
        </is>
      </c>
      <c r="D347" s="45" t="inlineStr">
        <is>
          <t>Jurisdiction Risk</t>
        </is>
      </c>
      <c r="E347" s="45" t="inlineStr">
        <is>
          <t>2- AMLE</t>
        </is>
      </c>
      <c r="F347" s="46">
        <f>'2- AMLE'!$AK$87</f>
        <v/>
      </c>
      <c r="G347" s="46">
        <f>IF(F347="INVALID","High",IF(F347="MISSING","Medium",IF(F347="CONTROLLER MISSING","Review",IF(F347="UNKNOWN","Technical review",""))))</f>
        <v/>
      </c>
      <c r="H347" s="45">
        <f>IF(F347="MISSING","An applicable or required answer is missing",IF(F347="INVALID","A value was entered although the dependency is not met",IF(F347="CONTROLLER MISSING","A controlling answer is missing, so applicability cannot yet be determined",IF(F347="UNKNOWN","The dependency could not be evaluated or a referenced datapoint could not be resolved",""))))</f>
        <v/>
      </c>
      <c r="I347" s="45">
        <f>IF(F347="MISSING","Enter a valid response in the linked field",IF(F347="INVALID","Clear the response or amend the controlling answer so that the dependency is met",IF(F347="CONTROLLER MISSING","Complete the controlling question first, then review this field",IF(F347="UNKNOWN","Review the Field Guide and dependency_string; contact the MFSA if clarification is required",""))))</f>
        <v/>
      </c>
      <c r="J347" s="45" t="inlineStr">
        <is>
          <t>OR(CONTAINS(UTACSP_AMLE_81, "Yes Relevant Activity"), CONTAINS(UTACSP_AMLE_81, "Yes both"), CONTAINS(UTACSP_AMLE_81, "Yes Relevant Financial Business"))</t>
        </is>
      </c>
      <c r="K347" s="46">
        <f>'2- AMLE'!$AL$87</f>
        <v/>
      </c>
      <c r="L347" s="47" t="inlineStr">
        <is>
          <t>Open field</t>
        </is>
      </c>
    </row>
    <row r="348">
      <c r="A348" s="44" t="inlineStr">
        <is>
          <t>UTACSP_AMLE_83_v1</t>
        </is>
      </c>
      <c r="B348" s="45" t="inlineStr">
        <is>
          <t>Please provide the number of other entities per jurisdiction (apart from subsidiaries or branches)</t>
        </is>
      </c>
      <c r="C348" s="45" t="inlineStr">
        <is>
          <t>AMLE</t>
        </is>
      </c>
      <c r="D348" s="45" t="inlineStr">
        <is>
          <t>Jurisdiction Risk</t>
        </is>
      </c>
      <c r="E348" s="45" t="inlineStr">
        <is>
          <t>2- AMLE</t>
        </is>
      </c>
      <c r="F348" s="46">
        <f>'2- AMLE'!$AK$88</f>
        <v/>
      </c>
      <c r="G348" s="46">
        <f>IF(F348="INVALID","High",IF(F348="MISSING","Medium",IF(F348="CONTROLLER MISSING","Review",IF(F348="UNKNOWN","Technical review",""))))</f>
        <v/>
      </c>
      <c r="H348" s="45">
        <f>IF(F348="MISSING","An applicable or required answer is missing",IF(F348="INVALID","A value was entered although the dependency is not met",IF(F348="CONTROLLER MISSING","A controlling answer is missing, so applicability cannot yet be determined",IF(F348="UNKNOWN","The dependency could not be evaluated or a referenced datapoint could not be resolved",""))))</f>
        <v/>
      </c>
      <c r="I348" s="45">
        <f>IF(F348="MISSING","Enter a valid response in the linked field",IF(F348="INVALID","Clear the response or amend the controlling answer so that the dependency is met",IF(F348="CONTROLLER MISSING","Complete the controlling question first, then review this field",IF(F348="UNKNOWN","Review the Field Guide and dependency_string; contact the MFSA if clarification is required",""))))</f>
        <v/>
      </c>
      <c r="J348" s="45" t="inlineStr">
        <is>
          <t>UTACSP_AMLE_82 IS NOT NULL</t>
        </is>
      </c>
      <c r="K348" s="46">
        <f>'2- AMLE'!$AL$88</f>
        <v/>
      </c>
      <c r="L348" s="47" t="inlineStr">
        <is>
          <t>Open field</t>
        </is>
      </c>
    </row>
    <row r="349">
      <c r="A349" s="44" t="inlineStr">
        <is>
          <t>UTACSP_AMLE_84_v1</t>
        </is>
      </c>
      <c r="B349" s="45" t="inlineStr">
        <is>
          <t>Please indicate the jurisdiction in which the companies or other legal entities that your entity formed during the previous calendar year were incorporated.</t>
        </is>
      </c>
      <c r="C349" s="45" t="inlineStr">
        <is>
          <t>AMLE</t>
        </is>
      </c>
      <c r="D349" s="45" t="inlineStr">
        <is>
          <t>Jurisdiction Risk</t>
        </is>
      </c>
      <c r="E349" s="45" t="inlineStr">
        <is>
          <t>2- AMLE</t>
        </is>
      </c>
      <c r="F349" s="46">
        <f>'2- AMLE'!$AK$89</f>
        <v/>
      </c>
      <c r="G349" s="46">
        <f>IF(F349="INVALID","High",IF(F349="MISSING","Medium",IF(F349="CONTROLLER MISSING","Review",IF(F349="UNKNOWN","Technical review",""))))</f>
        <v/>
      </c>
      <c r="H349" s="45">
        <f>IF(F349="MISSING","An applicable or required answer is missing",IF(F349="INVALID","A value was entered although the dependency is not met",IF(F349="CONTROLLER MISSING","A controlling answer is missing, so applicability cannot yet be determined",IF(F349="UNKNOWN","The dependency could not be evaluated or a referenced datapoint could not be resolved",""))))</f>
        <v/>
      </c>
      <c r="I349" s="45">
        <f>IF(F349="MISSING","Enter a valid response in the linked field",IF(F349="INVALID","Clear the response or amend the controlling answer so that the dependency is met",IF(F349="CONTROLLER MISSING","Complete the controlling question first, then review this field",IF(F349="UNKNOWN","Review the Field Guide and dependency_string; contact the MFSA if clarification is required",""))))</f>
        <v/>
      </c>
      <c r="J349" s="45" t="inlineStr">
        <is>
          <t>UTACSP_AMLE_6&gt;0</t>
        </is>
      </c>
      <c r="K349" s="46">
        <f>'2- AMLE'!$AL$89</f>
        <v/>
      </c>
      <c r="L349" s="47" t="inlineStr">
        <is>
          <t>Open field</t>
        </is>
      </c>
    </row>
    <row r="350">
      <c r="A350" s="44" t="inlineStr">
        <is>
          <t>UTACSP_AMLE_85_v1</t>
        </is>
      </c>
      <c r="B350" s="45" t="inlineStr">
        <is>
          <t>Please provide the number of companies or other legal entities that your entity formed during the previous calendar year, per jurisdiction.</t>
        </is>
      </c>
      <c r="C350" s="45" t="inlineStr">
        <is>
          <t>AMLE</t>
        </is>
      </c>
      <c r="D350" s="45" t="inlineStr">
        <is>
          <t>Jurisdiction Risk</t>
        </is>
      </c>
      <c r="E350" s="45" t="inlineStr">
        <is>
          <t>2- AMLE</t>
        </is>
      </c>
      <c r="F350" s="46">
        <f>'2- AMLE'!$AK$90</f>
        <v/>
      </c>
      <c r="G350" s="46">
        <f>IF(F350="INVALID","High",IF(F350="MISSING","Medium",IF(F350="CONTROLLER MISSING","Review",IF(F350="UNKNOWN","Technical review",""))))</f>
        <v/>
      </c>
      <c r="H350" s="45">
        <f>IF(F350="MISSING","An applicable or required answer is missing",IF(F350="INVALID","A value was entered although the dependency is not met",IF(F350="CONTROLLER MISSING","A controlling answer is missing, so applicability cannot yet be determined",IF(F350="UNKNOWN","The dependency could not be evaluated or a referenced datapoint could not be resolved",""))))</f>
        <v/>
      </c>
      <c r="I350" s="45">
        <f>IF(F350="MISSING","Enter a valid response in the linked field",IF(F350="INVALID","Clear the response or amend the controlling answer so that the dependency is met",IF(F350="CONTROLLER MISSING","Complete the controlling question first, then review this field",IF(F350="UNKNOWN","Review the Field Guide and dependency_string; contact the MFSA if clarification is required",""))))</f>
        <v/>
      </c>
      <c r="J350" s="45" t="inlineStr">
        <is>
          <t>UTACSP_AMLE_84 IS NOT NULL</t>
        </is>
      </c>
      <c r="K350" s="46">
        <f>'2- AMLE'!$AL$90</f>
        <v/>
      </c>
      <c r="L350" s="47" t="inlineStr">
        <is>
          <t>Open field</t>
        </is>
      </c>
    </row>
    <row r="351">
      <c r="A351" s="44" t="inlineStr">
        <is>
          <t>UTACSP_AMLE_86_v1</t>
        </is>
      </c>
      <c r="B351" s="45" t="inlineStr">
        <is>
          <t>Please indicate the jurisdiction in which the customers (natural persons) to which your entity provided company formation services during the previous calendar year, resided.</t>
        </is>
      </c>
      <c r="C351" s="45" t="inlineStr">
        <is>
          <t>AMLE</t>
        </is>
      </c>
      <c r="D351" s="45" t="inlineStr">
        <is>
          <t>Jurisdiction Risk</t>
        </is>
      </c>
      <c r="E351" s="45" t="inlineStr">
        <is>
          <t>2- AMLE</t>
        </is>
      </c>
      <c r="F351" s="46">
        <f>'2- AMLE'!$AK$91</f>
        <v/>
      </c>
      <c r="G351" s="46">
        <f>IF(F351="INVALID","High",IF(F351="MISSING","Medium",IF(F351="CONTROLLER MISSING","Review",IF(F351="UNKNOWN","Technical review",""))))</f>
        <v/>
      </c>
      <c r="H351" s="45">
        <f>IF(F351="MISSING","An applicable or required answer is missing",IF(F351="INVALID","A value was entered although the dependency is not met",IF(F351="CONTROLLER MISSING","A controlling answer is missing, so applicability cannot yet be determined",IF(F351="UNKNOWN","The dependency could not be evaluated or a referenced datapoint could not be resolved",""))))</f>
        <v/>
      </c>
      <c r="I351" s="45">
        <f>IF(F351="MISSING","Enter a valid response in the linked field",IF(F351="INVALID","Clear the response or amend the controlling answer so that the dependency is met",IF(F351="CONTROLLER MISSING","Complete the controlling question first, then review this field",IF(F351="UNKNOWN","Review the Field Guide and dependency_string; contact the MFSA if clarification is required",""))))</f>
        <v/>
      </c>
      <c r="J351" s="45" t="inlineStr">
        <is>
          <t>UTACSP_AMLE_6&gt;0</t>
        </is>
      </c>
      <c r="K351" s="46">
        <f>'2- AMLE'!$AL$91</f>
        <v/>
      </c>
      <c r="L351" s="47" t="inlineStr">
        <is>
          <t>Open field</t>
        </is>
      </c>
    </row>
    <row r="352">
      <c r="A352" s="44" t="inlineStr">
        <is>
          <t>UTACSP_AMLE_87_v1</t>
        </is>
      </c>
      <c r="B352" s="45" t="inlineStr">
        <is>
          <t>Please provide the number of customers (natural persons) to whom your entity provided company formation services during the previous calendar year, per jurisdiction.</t>
        </is>
      </c>
      <c r="C352" s="45" t="inlineStr">
        <is>
          <t>AMLE</t>
        </is>
      </c>
      <c r="D352" s="45" t="inlineStr">
        <is>
          <t>Jurisdiction Risk</t>
        </is>
      </c>
      <c r="E352" s="45" t="inlineStr">
        <is>
          <t>2- AMLE</t>
        </is>
      </c>
      <c r="F352" s="46">
        <f>'2- AMLE'!$AK$92</f>
        <v/>
      </c>
      <c r="G352" s="46">
        <f>IF(F352="INVALID","High",IF(F352="MISSING","Medium",IF(F352="CONTROLLER MISSING","Review",IF(F352="UNKNOWN","Technical review",""))))</f>
        <v/>
      </c>
      <c r="H352" s="45">
        <f>IF(F352="MISSING","An applicable or required answer is missing",IF(F352="INVALID","A value was entered although the dependency is not met",IF(F352="CONTROLLER MISSING","A controlling answer is missing, so applicability cannot yet be determined",IF(F352="UNKNOWN","The dependency could not be evaluated or a referenced datapoint could not be resolved",""))))</f>
        <v/>
      </c>
      <c r="I352" s="45">
        <f>IF(F352="MISSING","Enter a valid response in the linked field",IF(F352="INVALID","Clear the response or amend the controlling answer so that the dependency is met",IF(F352="CONTROLLER MISSING","Complete the controlling question first, then review this field",IF(F352="UNKNOWN","Review the Field Guide and dependency_string; contact the MFSA if clarification is required",""))))</f>
        <v/>
      </c>
      <c r="J352" s="45" t="inlineStr">
        <is>
          <t>UTACSP_AMLE_86 IS NOT NULL</t>
        </is>
      </c>
      <c r="K352" s="46">
        <f>'2- AMLE'!$AL$92</f>
        <v/>
      </c>
      <c r="L352" s="47" t="inlineStr">
        <is>
          <t>Open field</t>
        </is>
      </c>
    </row>
    <row r="353">
      <c r="A353" s="44" t="inlineStr">
        <is>
          <t>UTACSP_AMLE_88_v1</t>
        </is>
      </c>
      <c r="B353" s="45" t="inlineStr">
        <is>
          <t>Please indicate the jurisdiction in which the customers (persons other than natural persons) to which your entity provided company formation services during the previous calendar year, were registered.</t>
        </is>
      </c>
      <c r="C353" s="45" t="inlineStr">
        <is>
          <t>AMLE</t>
        </is>
      </c>
      <c r="D353" s="45" t="inlineStr">
        <is>
          <t>Jurisdiction Risk</t>
        </is>
      </c>
      <c r="E353" s="45" t="inlineStr">
        <is>
          <t>2- AMLE</t>
        </is>
      </c>
      <c r="F353" s="46">
        <f>'2- AMLE'!$AK$93</f>
        <v/>
      </c>
      <c r="G353" s="46">
        <f>IF(F353="INVALID","High",IF(F353="MISSING","Medium",IF(F353="CONTROLLER MISSING","Review",IF(F353="UNKNOWN","Technical review",""))))</f>
        <v/>
      </c>
      <c r="H353" s="45">
        <f>IF(F353="MISSING","An applicable or required answer is missing",IF(F353="INVALID","A value was entered although the dependency is not met",IF(F353="CONTROLLER MISSING","A controlling answer is missing, so applicability cannot yet be determined",IF(F353="UNKNOWN","The dependency could not be evaluated or a referenced datapoint could not be resolved",""))))</f>
        <v/>
      </c>
      <c r="I353" s="45">
        <f>IF(F353="MISSING","Enter a valid response in the linked field",IF(F353="INVALID","Clear the response or amend the controlling answer so that the dependency is met",IF(F353="CONTROLLER MISSING","Complete the controlling question first, then review this field",IF(F353="UNKNOWN","Review the Field Guide and dependency_string; contact the MFSA if clarification is required",""))))</f>
        <v/>
      </c>
      <c r="J353" s="45" t="inlineStr">
        <is>
          <t>UTACSP_AMLE_6&gt;0</t>
        </is>
      </c>
      <c r="K353" s="46">
        <f>'2- AMLE'!$AL$93</f>
        <v/>
      </c>
      <c r="L353" s="47" t="inlineStr">
        <is>
          <t>Open field</t>
        </is>
      </c>
    </row>
    <row r="354">
      <c r="A354" s="44" t="inlineStr">
        <is>
          <t>UTACSP_AMLE_89_v1</t>
        </is>
      </c>
      <c r="B354" s="45" t="inlineStr">
        <is>
          <t>Please provide the number of customers (persons other than natural persons) to whom your entity provided company formation services during the previous calendar year, per jurisdiction.</t>
        </is>
      </c>
      <c r="C354" s="45" t="inlineStr">
        <is>
          <t>AMLE</t>
        </is>
      </c>
      <c r="D354" s="45" t="inlineStr">
        <is>
          <t>Jurisdiction Risk</t>
        </is>
      </c>
      <c r="E354" s="45" t="inlineStr">
        <is>
          <t>2- AMLE</t>
        </is>
      </c>
      <c r="F354" s="46">
        <f>'2- AMLE'!$AK$94</f>
        <v/>
      </c>
      <c r="G354" s="46">
        <f>IF(F354="INVALID","High",IF(F354="MISSING","Medium",IF(F354="CONTROLLER MISSING","Review",IF(F354="UNKNOWN","Technical review",""))))</f>
        <v/>
      </c>
      <c r="H354" s="45">
        <f>IF(F354="MISSING","An applicable or required answer is missing",IF(F354="INVALID","A value was entered although the dependency is not met",IF(F354="CONTROLLER MISSING","A controlling answer is missing, so applicability cannot yet be determined",IF(F354="UNKNOWN","The dependency could not be evaluated or a referenced datapoint could not be resolved",""))))</f>
        <v/>
      </c>
      <c r="I354" s="45">
        <f>IF(F354="MISSING","Enter a valid response in the linked field",IF(F354="INVALID","Clear the response or amend the controlling answer so that the dependency is met",IF(F354="CONTROLLER MISSING","Complete the controlling question first, then review this field",IF(F354="UNKNOWN","Review the Field Guide and dependency_string; contact the MFSA if clarification is required",""))))</f>
        <v/>
      </c>
      <c r="J354" s="45" t="inlineStr">
        <is>
          <t>UTACSP_AMLE_88 IS NOT NULL</t>
        </is>
      </c>
      <c r="K354" s="46">
        <f>'2- AMLE'!$AL$94</f>
        <v/>
      </c>
      <c r="L354" s="47" t="inlineStr">
        <is>
          <t>Open field</t>
        </is>
      </c>
    </row>
    <row r="355">
      <c r="A355" s="44" t="inlineStr">
        <is>
          <t>UTACSP_AMLE_90_v1</t>
        </is>
      </c>
      <c r="B355" s="45" t="inlineStr">
        <is>
          <t>Please indicate the number of companies or other legal entities that your entity formed during the previous calendar year where all beneficial owners were non-Maltese residents.</t>
        </is>
      </c>
      <c r="C355" s="45" t="inlineStr">
        <is>
          <t>AMLE</t>
        </is>
      </c>
      <c r="D355" s="45" t="inlineStr">
        <is>
          <t>Jurisdiction Risk</t>
        </is>
      </c>
      <c r="E355" s="45" t="inlineStr">
        <is>
          <t>2- AMLE</t>
        </is>
      </c>
      <c r="F355" s="46">
        <f>'2- AMLE'!$AK$95</f>
        <v/>
      </c>
      <c r="G355" s="46">
        <f>IF(F355="INVALID","High",IF(F355="MISSING","Medium",IF(F355="CONTROLLER MISSING","Review",IF(F355="UNKNOWN","Technical review",""))))</f>
        <v/>
      </c>
      <c r="H355" s="45">
        <f>IF(F355="MISSING","An applicable or required answer is missing",IF(F355="INVALID","A value was entered although the dependency is not met",IF(F355="CONTROLLER MISSING","A controlling answer is missing, so applicability cannot yet be determined",IF(F355="UNKNOWN","The dependency could not be evaluated or a referenced datapoint could not be resolved",""))))</f>
        <v/>
      </c>
      <c r="I355" s="45">
        <f>IF(F355="MISSING","Enter a valid response in the linked field",IF(F355="INVALID","Clear the response or amend the controlling answer so that the dependency is met",IF(F355="CONTROLLER MISSING","Complete the controlling question first, then review this field",IF(F355="UNKNOWN","Review the Field Guide and dependency_string; contact the MFSA if clarification is required",""))))</f>
        <v/>
      </c>
      <c r="J355" s="45" t="inlineStr">
        <is>
          <t>UTACSP_AMLE_6&gt;0</t>
        </is>
      </c>
      <c r="K355" s="46">
        <f>'2- AMLE'!$AL$95</f>
        <v/>
      </c>
      <c r="L355" s="47" t="inlineStr">
        <is>
          <t>Open field</t>
        </is>
      </c>
    </row>
    <row r="356">
      <c r="A356" s="44" t="inlineStr">
        <is>
          <t>UTACSP_AMLE_91_v1</t>
        </is>
      </c>
      <c r="B356" s="45" t="inlineStr">
        <is>
          <t>Please indicate the number of companies or other legal entities that your entity formed during the previous calendar year where all beneficial owners were Maltese residents.</t>
        </is>
      </c>
      <c r="C356" s="45" t="inlineStr">
        <is>
          <t>AMLE</t>
        </is>
      </c>
      <c r="D356" s="45" t="inlineStr">
        <is>
          <t>Jurisdiction Risk</t>
        </is>
      </c>
      <c r="E356" s="45" t="inlineStr">
        <is>
          <t>2- AMLE</t>
        </is>
      </c>
      <c r="F356" s="46">
        <f>'2- AMLE'!$AK$96</f>
        <v/>
      </c>
      <c r="G356" s="46">
        <f>IF(F356="INVALID","High",IF(F356="MISSING","Medium",IF(F356="CONTROLLER MISSING","Review",IF(F356="UNKNOWN","Technical review",""))))</f>
        <v/>
      </c>
      <c r="H356" s="45">
        <f>IF(F356="MISSING","An applicable or required answer is missing",IF(F356="INVALID","A value was entered although the dependency is not met",IF(F356="CONTROLLER MISSING","A controlling answer is missing, so applicability cannot yet be determined",IF(F356="UNKNOWN","The dependency could not be evaluated or a referenced datapoint could not be resolved",""))))</f>
        <v/>
      </c>
      <c r="I356" s="45">
        <f>IF(F356="MISSING","Enter a valid response in the linked field",IF(F356="INVALID","Clear the response or amend the controlling answer so that the dependency is met",IF(F356="CONTROLLER MISSING","Complete the controlling question first, then review this field",IF(F356="UNKNOWN","Review the Field Guide and dependency_string; contact the MFSA if clarification is required",""))))</f>
        <v/>
      </c>
      <c r="J356" s="45" t="inlineStr">
        <is>
          <t>UTACSP_AMLE_6&gt;0</t>
        </is>
      </c>
      <c r="K356" s="46">
        <f>'2- AMLE'!$AL$96</f>
        <v/>
      </c>
      <c r="L356" s="47" t="inlineStr">
        <is>
          <t>Open field</t>
        </is>
      </c>
    </row>
    <row r="357">
      <c r="A357" s="44" t="inlineStr">
        <is>
          <t>UTACSP_AMLE_92_v1</t>
        </is>
      </c>
      <c r="B357" s="45" t="inlineStr">
        <is>
          <t>Please indicate the number of companies or other legal entities that your entity formed during the previous calendar year where at least one of the beneficial owners was non-Maltese resident.</t>
        </is>
      </c>
      <c r="C357" s="45" t="inlineStr">
        <is>
          <t>AMLE</t>
        </is>
      </c>
      <c r="D357" s="45" t="inlineStr">
        <is>
          <t>Jurisdiction Risk</t>
        </is>
      </c>
      <c r="E357" s="45" t="inlineStr">
        <is>
          <t>2- AMLE</t>
        </is>
      </c>
      <c r="F357" s="46">
        <f>'2- AMLE'!$AK$97</f>
        <v/>
      </c>
      <c r="G357" s="46">
        <f>IF(F357="INVALID","High",IF(F357="MISSING","Medium",IF(F357="CONTROLLER MISSING","Review",IF(F357="UNKNOWN","Technical review",""))))</f>
        <v/>
      </c>
      <c r="H357" s="45">
        <f>IF(F357="MISSING","An applicable or required answer is missing",IF(F357="INVALID","A value was entered although the dependency is not met",IF(F357="CONTROLLER MISSING","A controlling answer is missing, so applicability cannot yet be determined",IF(F357="UNKNOWN","The dependency could not be evaluated or a referenced datapoint could not be resolved",""))))</f>
        <v/>
      </c>
      <c r="I357" s="45">
        <f>IF(F357="MISSING","Enter a valid response in the linked field",IF(F357="INVALID","Clear the response or amend the controlling answer so that the dependency is met",IF(F357="CONTROLLER MISSING","Complete the controlling question first, then review this field",IF(F357="UNKNOWN","Review the Field Guide and dependency_string; contact the MFSA if clarification is required",""))))</f>
        <v/>
      </c>
      <c r="J357" s="45" t="inlineStr">
        <is>
          <t>UTACSP_AMLE_6&gt;0</t>
        </is>
      </c>
      <c r="K357" s="46">
        <f>'2- AMLE'!$AL$97</f>
        <v/>
      </c>
      <c r="L357" s="47" t="inlineStr">
        <is>
          <t>Open field</t>
        </is>
      </c>
    </row>
    <row r="358">
      <c r="A358" s="44" t="inlineStr">
        <is>
          <t>UTACSP_AMLE_93_v1</t>
        </is>
      </c>
      <c r="B358" s="45" t="inlineStr">
        <is>
          <t>Please indicate the number of companies or other legal entities to whom your entity provided a registered office, a business correspondence or administrative address and other related services as at the end of the previous calendar year where all beneficial owners were non-Maltese residents.</t>
        </is>
      </c>
      <c r="C358" s="45" t="inlineStr">
        <is>
          <t>AMLE</t>
        </is>
      </c>
      <c r="D358" s="45" t="inlineStr">
        <is>
          <t>Jurisdiction Risk</t>
        </is>
      </c>
      <c r="E358" s="45" t="inlineStr">
        <is>
          <t>2- AMLE</t>
        </is>
      </c>
      <c r="F358" s="46">
        <f>'2- AMLE'!$AK$98</f>
        <v/>
      </c>
      <c r="G358" s="46">
        <f>IF(F358="INVALID","High",IF(F358="MISSING","Medium",IF(F358="CONTROLLER MISSING","Review",IF(F358="UNKNOWN","Technical review",""))))</f>
        <v/>
      </c>
      <c r="H358" s="45">
        <f>IF(F358="MISSING","An applicable or required answer is missing",IF(F358="INVALID","A value was entered although the dependency is not met",IF(F358="CONTROLLER MISSING","A controlling answer is missing, so applicability cannot yet be determined",IF(F358="UNKNOWN","The dependency could not be evaluated or a referenced datapoint could not be resolved",""))))</f>
        <v/>
      </c>
      <c r="I358" s="45">
        <f>IF(F358="MISSING","Enter a valid response in the linked field",IF(F358="INVALID","Clear the response or amend the controlling answer so that the dependency is met",IF(F358="CONTROLLER MISSING","Complete the controlling question first, then review this field",IF(F358="UNKNOWN","Review the Field Guide and dependency_string; contact the MFSA if clarification is required",""))))</f>
        <v/>
      </c>
      <c r="J358" s="45" t="inlineStr">
        <is>
          <t>UTACSP_AMLE_8&gt;0</t>
        </is>
      </c>
      <c r="K358" s="46">
        <f>'2- AMLE'!$AL$98</f>
        <v/>
      </c>
      <c r="L358" s="47" t="inlineStr">
        <is>
          <t>Open field</t>
        </is>
      </c>
    </row>
    <row r="359">
      <c r="A359" s="44" t="inlineStr">
        <is>
          <t>UTACSP_AMLE_94_v1</t>
        </is>
      </c>
      <c r="B359" s="45" t="inlineStr">
        <is>
          <t>Please indicate the number of companies or other legal entities to whom your entity provided a registered office, a business correspondence or administrative address and other related services as at the end of the previous calendar year where all beneficial owners were Maltese residents.</t>
        </is>
      </c>
      <c r="C359" s="45" t="inlineStr">
        <is>
          <t>AMLE</t>
        </is>
      </c>
      <c r="D359" s="45" t="inlineStr">
        <is>
          <t>Jurisdiction Risk</t>
        </is>
      </c>
      <c r="E359" s="45" t="inlineStr">
        <is>
          <t>2- AMLE</t>
        </is>
      </c>
      <c r="F359" s="46">
        <f>'2- AMLE'!$AK$99</f>
        <v/>
      </c>
      <c r="G359" s="46">
        <f>IF(F359="INVALID","High",IF(F359="MISSING","Medium",IF(F359="CONTROLLER MISSING","Review",IF(F359="UNKNOWN","Technical review",""))))</f>
        <v/>
      </c>
      <c r="H359" s="45">
        <f>IF(F359="MISSING","An applicable or required answer is missing",IF(F359="INVALID","A value was entered although the dependency is not met",IF(F359="CONTROLLER MISSING","A controlling answer is missing, so applicability cannot yet be determined",IF(F359="UNKNOWN","The dependency could not be evaluated or a referenced datapoint could not be resolved",""))))</f>
        <v/>
      </c>
      <c r="I359" s="45">
        <f>IF(F359="MISSING","Enter a valid response in the linked field",IF(F359="INVALID","Clear the response or amend the controlling answer so that the dependency is met",IF(F359="CONTROLLER MISSING","Complete the controlling question first, then review this field",IF(F359="UNKNOWN","Review the Field Guide and dependency_string; contact the MFSA if clarification is required",""))))</f>
        <v/>
      </c>
      <c r="J359" s="45" t="inlineStr">
        <is>
          <t>UTACSP_AMLE_8&gt;0</t>
        </is>
      </c>
      <c r="K359" s="46">
        <f>'2- AMLE'!$AL$99</f>
        <v/>
      </c>
      <c r="L359" s="47" t="inlineStr">
        <is>
          <t>Open field</t>
        </is>
      </c>
    </row>
    <row r="360">
      <c r="A360" s="44" t="inlineStr">
        <is>
          <t>UTACSP_AMLE_95_v1</t>
        </is>
      </c>
      <c r="B360" s="45" t="inlineStr">
        <is>
          <t>Please indicate the number of companies or other legal entities to whom your entity provided a registered office, a business correspondence or administrative address and other related services as at end of the previous calendar year where at least one of the beneficial owners was non-Maltese resident.</t>
        </is>
      </c>
      <c r="C360" s="45" t="inlineStr">
        <is>
          <t>AMLE</t>
        </is>
      </c>
      <c r="D360" s="45" t="inlineStr">
        <is>
          <t>Jurisdiction Risk</t>
        </is>
      </c>
      <c r="E360" s="45" t="inlineStr">
        <is>
          <t>2- AMLE</t>
        </is>
      </c>
      <c r="F360" s="46">
        <f>'2- AMLE'!$AK$100</f>
        <v/>
      </c>
      <c r="G360" s="46">
        <f>IF(F360="INVALID","High",IF(F360="MISSING","Medium",IF(F360="CONTROLLER MISSING","Review",IF(F360="UNKNOWN","Technical review",""))))</f>
        <v/>
      </c>
      <c r="H360" s="45">
        <f>IF(F360="MISSING","An applicable or required answer is missing",IF(F360="INVALID","A value was entered although the dependency is not met",IF(F360="CONTROLLER MISSING","A controlling answer is missing, so applicability cannot yet be determined",IF(F360="UNKNOWN","The dependency could not be evaluated or a referenced datapoint could not be resolved",""))))</f>
        <v/>
      </c>
      <c r="I360" s="45">
        <f>IF(F360="MISSING","Enter a valid response in the linked field",IF(F360="INVALID","Clear the response or amend the controlling answer so that the dependency is met",IF(F360="CONTROLLER MISSING","Complete the controlling question first, then review this field",IF(F360="UNKNOWN","Review the Field Guide and dependency_string; contact the MFSA if clarification is required",""))))</f>
        <v/>
      </c>
      <c r="J360" s="45" t="inlineStr">
        <is>
          <t>UTACSP_AMLE_8&gt;0</t>
        </is>
      </c>
      <c r="K360" s="46">
        <f>'2- AMLE'!$AL$100</f>
        <v/>
      </c>
      <c r="L360" s="47" t="inlineStr">
        <is>
          <t>Open field</t>
        </is>
      </c>
    </row>
    <row r="361">
      <c r="A361" s="44" t="inlineStr">
        <is>
          <t>UTACSP_AMLE_96_v1</t>
        </is>
      </c>
      <c r="B361" s="45" t="inlineStr">
        <is>
          <t>Please indicate the jurisdictions in which the beneficial owners of the companies or legal entities to whom your entity provided a registered office, a business correspondence, or administrative address and other related services as at the end of the previous calendar year, resided.</t>
        </is>
      </c>
      <c r="C361" s="45" t="inlineStr">
        <is>
          <t>AMLE</t>
        </is>
      </c>
      <c r="D361" s="45" t="inlineStr">
        <is>
          <t>Jurisdiction Risk</t>
        </is>
      </c>
      <c r="E361" s="45" t="inlineStr">
        <is>
          <t>2- AMLE</t>
        </is>
      </c>
      <c r="F361" s="46">
        <f>'2- AMLE'!$AK$101</f>
        <v/>
      </c>
      <c r="G361" s="46">
        <f>IF(F361="INVALID","High",IF(F361="MISSING","Medium",IF(F361="CONTROLLER MISSING","Review",IF(F361="UNKNOWN","Technical review",""))))</f>
        <v/>
      </c>
      <c r="H361" s="45">
        <f>IF(F361="MISSING","An applicable or required answer is missing",IF(F361="INVALID","A value was entered although the dependency is not met",IF(F361="CONTROLLER MISSING","A controlling answer is missing, so applicability cannot yet be determined",IF(F361="UNKNOWN","The dependency could not be evaluated or a referenced datapoint could not be resolved",""))))</f>
        <v/>
      </c>
      <c r="I361" s="45">
        <f>IF(F361="MISSING","Enter a valid response in the linked field",IF(F361="INVALID","Clear the response or amend the controlling answer so that the dependency is met",IF(F361="CONTROLLER MISSING","Complete the controlling question first, then review this field",IF(F361="UNKNOWN","Review the Field Guide and dependency_string; contact the MFSA if clarification is required",""))))</f>
        <v/>
      </c>
      <c r="J361" s="45" t="inlineStr">
        <is>
          <t>UTACSP_AMLE_8&gt;0</t>
        </is>
      </c>
      <c r="K361" s="46">
        <f>'2- AMLE'!$AL$101</f>
        <v/>
      </c>
      <c r="L361" s="47" t="inlineStr">
        <is>
          <t>Open field</t>
        </is>
      </c>
    </row>
    <row r="362">
      <c r="A362" s="44" t="inlineStr">
        <is>
          <t>UTACSP_AMLE_97_v1</t>
        </is>
      </c>
      <c r="B362" s="45" t="inlineStr">
        <is>
          <t>Please provide the number of beneficial owners of the companies or legal entities to whom your entity provided a registered office, a business correspondence, or administrative address and other related services as at the end of the previous calendar year, per jurisdiction.</t>
        </is>
      </c>
      <c r="C362" s="45" t="inlineStr">
        <is>
          <t>AMLE</t>
        </is>
      </c>
      <c r="D362" s="45" t="inlineStr">
        <is>
          <t>Jurisdiction Risk</t>
        </is>
      </c>
      <c r="E362" s="45" t="inlineStr">
        <is>
          <t>2- AMLE</t>
        </is>
      </c>
      <c r="F362" s="46">
        <f>'2- AMLE'!$AK$102</f>
        <v/>
      </c>
      <c r="G362" s="46">
        <f>IF(F362="INVALID","High",IF(F362="MISSING","Medium",IF(F362="CONTROLLER MISSING","Review",IF(F362="UNKNOWN","Technical review",""))))</f>
        <v/>
      </c>
      <c r="H362" s="45">
        <f>IF(F362="MISSING","An applicable or required answer is missing",IF(F362="INVALID","A value was entered although the dependency is not met",IF(F362="CONTROLLER MISSING","A controlling answer is missing, so applicability cannot yet be determined",IF(F362="UNKNOWN","The dependency could not be evaluated or a referenced datapoint could not be resolved",""))))</f>
        <v/>
      </c>
      <c r="I362" s="45">
        <f>IF(F362="MISSING","Enter a valid response in the linked field",IF(F362="INVALID","Clear the response or amend the controlling answer so that the dependency is met",IF(F362="CONTROLLER MISSING","Complete the controlling question first, then review this field",IF(F362="UNKNOWN","Review the Field Guide and dependency_string; contact the MFSA if clarification is required",""))))</f>
        <v/>
      </c>
      <c r="J362" s="45" t="inlineStr">
        <is>
          <t>UTACSP_AMLE_96 IS NOT NULL</t>
        </is>
      </c>
      <c r="K362" s="46">
        <f>'2- AMLE'!$AL$102</f>
        <v/>
      </c>
      <c r="L362" s="47" t="inlineStr">
        <is>
          <t>Open field</t>
        </is>
      </c>
    </row>
    <row r="363">
      <c r="A363" s="44" t="inlineStr">
        <is>
          <t>UTACSP_AMLE_98_v1</t>
        </is>
      </c>
      <c r="B363" s="45" t="inlineStr">
        <is>
          <t>Please indicate the jurisdictions in which the beneficial owners of the customers to whom your entity provided company secretary services as at the end of the previous calendar year, resided.</t>
        </is>
      </c>
      <c r="C363" s="45" t="inlineStr">
        <is>
          <t>AMLE</t>
        </is>
      </c>
      <c r="D363" s="45" t="inlineStr">
        <is>
          <t>Jurisdiction Risk</t>
        </is>
      </c>
      <c r="E363" s="45" t="inlineStr">
        <is>
          <t>2- AMLE</t>
        </is>
      </c>
      <c r="F363" s="46">
        <f>'2- AMLE'!$AK$103</f>
        <v/>
      </c>
      <c r="G363" s="46">
        <f>IF(F363="INVALID","High",IF(F363="MISSING","Medium",IF(F363="CONTROLLER MISSING","Review",IF(F363="UNKNOWN","Technical review",""))))</f>
        <v/>
      </c>
      <c r="H363" s="45">
        <f>IF(F363="MISSING","An applicable or required answer is missing",IF(F363="INVALID","A value was entered although the dependency is not met",IF(F363="CONTROLLER MISSING","A controlling answer is missing, so applicability cannot yet be determined",IF(F363="UNKNOWN","The dependency could not be evaluated or a referenced datapoint could not be resolved",""))))</f>
        <v/>
      </c>
      <c r="I363" s="45">
        <f>IF(F363="MISSING","Enter a valid response in the linked field",IF(F363="INVALID","Clear the response or amend the controlling answer so that the dependency is met",IF(F363="CONTROLLER MISSING","Complete the controlling question first, then review this field",IF(F363="UNKNOWN","Review the Field Guide and dependency_string; contact the MFSA if clarification is required",""))))</f>
        <v/>
      </c>
      <c r="J363" s="45" t="inlineStr">
        <is>
          <t>UTACSP_AMLE_11&gt;0</t>
        </is>
      </c>
      <c r="K363" s="46">
        <f>'2- AMLE'!$AL$103</f>
        <v/>
      </c>
      <c r="L363" s="47" t="inlineStr">
        <is>
          <t>Open field</t>
        </is>
      </c>
    </row>
    <row r="364">
      <c r="A364" s="44" t="inlineStr">
        <is>
          <t>UTACSP_AMLE_99_v1</t>
        </is>
      </c>
      <c r="B364" s="45" t="inlineStr">
        <is>
          <t>Please provide the number of beneficial owners of the customers to whom your entity provided company secretary services as at the end of the previous calendar year, per jurisdiction.</t>
        </is>
      </c>
      <c r="C364" s="45" t="inlineStr">
        <is>
          <t>AMLE</t>
        </is>
      </c>
      <c r="D364" s="45" t="inlineStr">
        <is>
          <t>Jurisdiction Risk</t>
        </is>
      </c>
      <c r="E364" s="45" t="inlineStr">
        <is>
          <t>2- AMLE</t>
        </is>
      </c>
      <c r="F364" s="46">
        <f>'2- AMLE'!$AK$104</f>
        <v/>
      </c>
      <c r="G364" s="46">
        <f>IF(F364="INVALID","High",IF(F364="MISSING","Medium",IF(F364="CONTROLLER MISSING","Review",IF(F364="UNKNOWN","Technical review",""))))</f>
        <v/>
      </c>
      <c r="H364" s="45">
        <f>IF(F364="MISSING","An applicable or required answer is missing",IF(F364="INVALID","A value was entered although the dependency is not met",IF(F364="CONTROLLER MISSING","A controlling answer is missing, so applicability cannot yet be determined",IF(F364="UNKNOWN","The dependency could not be evaluated or a referenced datapoint could not be resolved",""))))</f>
        <v/>
      </c>
      <c r="I364" s="45">
        <f>IF(F364="MISSING","Enter a valid response in the linked field",IF(F364="INVALID","Clear the response or amend the controlling answer so that the dependency is met",IF(F364="CONTROLLER MISSING","Complete the controlling question first, then review this field",IF(F364="UNKNOWN","Review the Field Guide and dependency_string; contact the MFSA if clarification is required",""))))</f>
        <v/>
      </c>
      <c r="J364" s="45" t="inlineStr">
        <is>
          <t>UTACSP_AMLE_98 IS NOT NULL</t>
        </is>
      </c>
      <c r="K364" s="46">
        <f>'2- AMLE'!$AL$104</f>
        <v/>
      </c>
      <c r="L364" s="47" t="inlineStr">
        <is>
          <t>Open field</t>
        </is>
      </c>
    </row>
    <row r="365">
      <c r="A365" s="44" t="inlineStr">
        <is>
          <t>UTACSP_AMLE_100_v1</t>
        </is>
      </c>
      <c r="B365" s="45" t="inlineStr">
        <is>
          <t>Please indicate the jurisdictions in which customers for whom your entity acted as, or arranged for another person to act as director of a company, a partner in a partnership or in a similar position as at the end of the previous calendar year were registered.</t>
        </is>
      </c>
      <c r="C365" s="45" t="inlineStr">
        <is>
          <t>AMLE</t>
        </is>
      </c>
      <c r="D365" s="45" t="inlineStr">
        <is>
          <t>Jurisdiction Risk</t>
        </is>
      </c>
      <c r="E365" s="45" t="inlineStr">
        <is>
          <t>2- AMLE</t>
        </is>
      </c>
      <c r="F365" s="46">
        <f>'2- AMLE'!$AK$105</f>
        <v/>
      </c>
      <c r="G365" s="46">
        <f>IF(F365="INVALID","High",IF(F365="MISSING","Medium",IF(F365="CONTROLLER MISSING","Review",IF(F365="UNKNOWN","Technical review",""))))</f>
        <v/>
      </c>
      <c r="H365" s="45">
        <f>IF(F365="MISSING","An applicable or required answer is missing",IF(F365="INVALID","A value was entered although the dependency is not met",IF(F365="CONTROLLER MISSING","A controlling answer is missing, so applicability cannot yet be determined",IF(F365="UNKNOWN","The dependency could not be evaluated or a referenced datapoint could not be resolved",""))))</f>
        <v/>
      </c>
      <c r="I365" s="45">
        <f>IF(F365="MISSING","Enter a valid response in the linked field",IF(F365="INVALID","Clear the response or amend the controlling answer so that the dependency is met",IF(F365="CONTROLLER MISSING","Complete the controlling question first, then review this field",IF(F365="UNKNOWN","Review the Field Guide and dependency_string; contact the MFSA if clarification is required",""))))</f>
        <v/>
      </c>
      <c r="J365" s="45" t="inlineStr">
        <is>
          <t>UTACSP_AMLE_13&gt;0</t>
        </is>
      </c>
      <c r="K365" s="46">
        <f>'2- AMLE'!$AL$105</f>
        <v/>
      </c>
      <c r="L365" s="47" t="inlineStr">
        <is>
          <t>Open field</t>
        </is>
      </c>
    </row>
    <row r="366">
      <c r="A366" s="44" t="inlineStr">
        <is>
          <t>UTACSP_AMLE_101_v1</t>
        </is>
      </c>
      <c r="B366" s="45" t="inlineStr">
        <is>
          <t>Please provide the number of customers for whom your entity acted as, or arranged for another person to act as director of a company, a partner in a partnership or in a similar position as at the end of the previous calendar year, per jurisdiction.</t>
        </is>
      </c>
      <c r="C366" s="45" t="inlineStr">
        <is>
          <t>AMLE</t>
        </is>
      </c>
      <c r="D366" s="45" t="inlineStr">
        <is>
          <t>Jurisdiction Risk</t>
        </is>
      </c>
      <c r="E366" s="45" t="inlineStr">
        <is>
          <t>2- AMLE</t>
        </is>
      </c>
      <c r="F366" s="46">
        <f>'2- AMLE'!$AK$106</f>
        <v/>
      </c>
      <c r="G366" s="46">
        <f>IF(F366="INVALID","High",IF(F366="MISSING","Medium",IF(F366="CONTROLLER MISSING","Review",IF(F366="UNKNOWN","Technical review",""))))</f>
        <v/>
      </c>
      <c r="H366" s="45">
        <f>IF(F366="MISSING","An applicable or required answer is missing",IF(F366="INVALID","A value was entered although the dependency is not met",IF(F366="CONTROLLER MISSING","A controlling answer is missing, so applicability cannot yet be determined",IF(F366="UNKNOWN","The dependency could not be evaluated or a referenced datapoint could not be resolved",""))))</f>
        <v/>
      </c>
      <c r="I366" s="45">
        <f>IF(F366="MISSING","Enter a valid response in the linked field",IF(F366="INVALID","Clear the response or amend the controlling answer so that the dependency is met",IF(F366="CONTROLLER MISSING","Complete the controlling question first, then review this field",IF(F366="UNKNOWN","Review the Field Guide and dependency_string; contact the MFSA if clarification is required",""))))</f>
        <v/>
      </c>
      <c r="J366" s="45" t="inlineStr">
        <is>
          <t>UTACSP_AMLE_100 IS NOT NULL</t>
        </is>
      </c>
      <c r="K366" s="46">
        <f>'2- AMLE'!$AL$106</f>
        <v/>
      </c>
      <c r="L366" s="47" t="inlineStr">
        <is>
          <t>Open field</t>
        </is>
      </c>
    </row>
    <row r="367">
      <c r="A367" s="44" t="inlineStr">
        <is>
          <t>UTACSP_AMLE_102_v1</t>
        </is>
      </c>
      <c r="B367" s="45" t="inlineStr">
        <is>
          <t>Please indicate the jurisdictions in which the beneficial owners of the customers to whom your entity provided directorship services as at the end of the previous calendar year, resided.</t>
        </is>
      </c>
      <c r="C367" s="45" t="inlineStr">
        <is>
          <t>AMLE</t>
        </is>
      </c>
      <c r="D367" s="45" t="inlineStr">
        <is>
          <t>Jurisdiction Risk</t>
        </is>
      </c>
      <c r="E367" s="45" t="inlineStr">
        <is>
          <t>2- AMLE</t>
        </is>
      </c>
      <c r="F367" s="46">
        <f>'2- AMLE'!$AK$107</f>
        <v/>
      </c>
      <c r="G367" s="46">
        <f>IF(F367="INVALID","High",IF(F367="MISSING","Medium",IF(F367="CONTROLLER MISSING","Review",IF(F367="UNKNOWN","Technical review",""))))</f>
        <v/>
      </c>
      <c r="H367" s="45">
        <f>IF(F367="MISSING","An applicable or required answer is missing",IF(F367="INVALID","A value was entered although the dependency is not met",IF(F367="CONTROLLER MISSING","A controlling answer is missing, so applicability cannot yet be determined",IF(F367="UNKNOWN","The dependency could not be evaluated or a referenced datapoint could not be resolved",""))))</f>
        <v/>
      </c>
      <c r="I367" s="45">
        <f>IF(F367="MISSING","Enter a valid response in the linked field",IF(F367="INVALID","Clear the response or amend the controlling answer so that the dependency is met",IF(F367="CONTROLLER MISSING","Complete the controlling question first, then review this field",IF(F367="UNKNOWN","Review the Field Guide and dependency_string; contact the MFSA if clarification is required",""))))</f>
        <v/>
      </c>
      <c r="J367" s="45" t="inlineStr">
        <is>
          <t>UTACSP_AMLE_13&gt;0</t>
        </is>
      </c>
      <c r="K367" s="46">
        <f>'2- AMLE'!$AL$107</f>
        <v/>
      </c>
      <c r="L367" s="47" t="inlineStr">
        <is>
          <t>Open field</t>
        </is>
      </c>
    </row>
    <row r="368">
      <c r="A368" s="44" t="inlineStr">
        <is>
          <t>UTACSP_AMLE_103_v1</t>
        </is>
      </c>
      <c r="B368" s="45" t="inlineStr">
        <is>
          <t>Please provide the number of beneficial owners of the customers to whom your entity provided directorship services as at the end of the previous calendar year, per jurisdiction.</t>
        </is>
      </c>
      <c r="C368" s="45" t="inlineStr">
        <is>
          <t>AMLE</t>
        </is>
      </c>
      <c r="D368" s="45" t="inlineStr">
        <is>
          <t>Jurisdiction Risk</t>
        </is>
      </c>
      <c r="E368" s="45" t="inlineStr">
        <is>
          <t>2- AMLE</t>
        </is>
      </c>
      <c r="F368" s="46">
        <f>'2- AMLE'!$AK$108</f>
        <v/>
      </c>
      <c r="G368" s="46">
        <f>IF(F368="INVALID","High",IF(F368="MISSING","Medium",IF(F368="CONTROLLER MISSING","Review",IF(F368="UNKNOWN","Technical review",""))))</f>
        <v/>
      </c>
      <c r="H368" s="45">
        <f>IF(F368="MISSING","An applicable or required answer is missing",IF(F368="INVALID","A value was entered although the dependency is not met",IF(F368="CONTROLLER MISSING","A controlling answer is missing, so applicability cannot yet be determined",IF(F368="UNKNOWN","The dependency could not be evaluated or a referenced datapoint could not be resolved",""))))</f>
        <v/>
      </c>
      <c r="I368" s="45">
        <f>IF(F368="MISSING","Enter a valid response in the linked field",IF(F368="INVALID","Clear the response or amend the controlling answer so that the dependency is met",IF(F368="CONTROLLER MISSING","Complete the controlling question first, then review this field",IF(F368="UNKNOWN","Review the Field Guide and dependency_string; contact the MFSA if clarification is required",""))))</f>
        <v/>
      </c>
      <c r="J368" s="45" t="inlineStr">
        <is>
          <t>UTACSP_AMLE_102 IS NOT NULL</t>
        </is>
      </c>
      <c r="K368" s="46">
        <f>'2- AMLE'!$AL$108</f>
        <v/>
      </c>
      <c r="L368" s="47" t="inlineStr">
        <is>
          <t>Open field</t>
        </is>
      </c>
    </row>
    <row r="369">
      <c r="A369" s="44" t="inlineStr">
        <is>
          <t>UTACSP_AMLE_104_v1</t>
        </is>
      </c>
      <c r="B369" s="45" t="inlineStr">
        <is>
          <t>Please indicate the jurisdictions in which customers for whom your entity acted as, or arranged for another person to act as director of a company, a partner in a partnership or in a similar position as at the end of the previous calendar year held their bank/payments/crypto account.</t>
        </is>
      </c>
      <c r="C369" s="45" t="inlineStr">
        <is>
          <t>AMLE</t>
        </is>
      </c>
      <c r="D369" s="45" t="inlineStr">
        <is>
          <t>Jurisdiction Risk</t>
        </is>
      </c>
      <c r="E369" s="45" t="inlineStr">
        <is>
          <t>2- AMLE</t>
        </is>
      </c>
      <c r="F369" s="46">
        <f>'2- AMLE'!$AK$109</f>
        <v/>
      </c>
      <c r="G369" s="46">
        <f>IF(F369="INVALID","High",IF(F369="MISSING","Medium",IF(F369="CONTROLLER MISSING","Review",IF(F369="UNKNOWN","Technical review",""))))</f>
        <v/>
      </c>
      <c r="H369" s="45">
        <f>IF(F369="MISSING","An applicable or required answer is missing",IF(F369="INVALID","A value was entered although the dependency is not met",IF(F369="CONTROLLER MISSING","A controlling answer is missing, so applicability cannot yet be determined",IF(F369="UNKNOWN","The dependency could not be evaluated or a referenced datapoint could not be resolved",""))))</f>
        <v/>
      </c>
      <c r="I369" s="45">
        <f>IF(F369="MISSING","Enter a valid response in the linked field",IF(F369="INVALID","Clear the response or amend the controlling answer so that the dependency is met",IF(F369="CONTROLLER MISSING","Complete the controlling question first, then review this field",IF(F369="UNKNOWN","Review the Field Guide and dependency_string; contact the MFSA if clarification is required",""))))</f>
        <v/>
      </c>
      <c r="J369" s="45" t="inlineStr">
        <is>
          <t>UTACSP_AMLE_15&gt;0</t>
        </is>
      </c>
      <c r="K369" s="46">
        <f>'2- AMLE'!$AL$109</f>
        <v/>
      </c>
      <c r="L369" s="47" t="inlineStr">
        <is>
          <t>Open field</t>
        </is>
      </c>
    </row>
    <row r="370">
      <c r="A370" s="44" t="inlineStr">
        <is>
          <t>UTACSP_AMLE_105_v1</t>
        </is>
      </c>
      <c r="B370" s="45" t="inlineStr">
        <is>
          <t>Please provide the number of customers who held their bank/payments/crypto account in each respective jurisdiction indicated in the question above.</t>
        </is>
      </c>
      <c r="C370" s="45" t="inlineStr">
        <is>
          <t>AMLE</t>
        </is>
      </c>
      <c r="D370" s="45" t="inlineStr">
        <is>
          <t>Jurisdiction Risk</t>
        </is>
      </c>
      <c r="E370" s="45" t="inlineStr">
        <is>
          <t>2- AMLE</t>
        </is>
      </c>
      <c r="F370" s="46">
        <f>'2- AMLE'!$AK$110</f>
        <v/>
      </c>
      <c r="G370" s="46">
        <f>IF(F370="INVALID","High",IF(F370="MISSING","Medium",IF(F370="CONTROLLER MISSING","Review",IF(F370="UNKNOWN","Technical review",""))))</f>
        <v/>
      </c>
      <c r="H370" s="45">
        <f>IF(F370="MISSING","An applicable or required answer is missing",IF(F370="INVALID","A value was entered although the dependency is not met",IF(F370="CONTROLLER MISSING","A controlling answer is missing, so applicability cannot yet be determined",IF(F370="UNKNOWN","The dependency could not be evaluated or a referenced datapoint could not be resolved",""))))</f>
        <v/>
      </c>
      <c r="I370" s="45">
        <f>IF(F370="MISSING","Enter a valid response in the linked field",IF(F370="INVALID","Clear the response or amend the controlling answer so that the dependency is met",IF(F370="CONTROLLER MISSING","Complete the controlling question first, then review this field",IF(F370="UNKNOWN","Review the Field Guide and dependency_string; contact the MFSA if clarification is required",""))))</f>
        <v/>
      </c>
      <c r="J370" s="45" t="inlineStr">
        <is>
          <t>UTACSP_AMLE_104 IS NOT NULL</t>
        </is>
      </c>
      <c r="K370" s="46">
        <f>'2- AMLE'!$AL$110</f>
        <v/>
      </c>
      <c r="L370" s="47" t="inlineStr">
        <is>
          <t>Open field</t>
        </is>
      </c>
    </row>
    <row r="371">
      <c r="A371" s="44" t="inlineStr">
        <is>
          <t>UTACSP_AMLE_106_v1</t>
        </is>
      </c>
      <c r="B371" s="45" t="inlineStr">
        <is>
          <t>With respect to customers for whom your entity acted as, or arranged for another person to act as director of a company, a partner in a partnership or in a similar position as at the end of the previous calendar year, please indicate the jurisdictions from which loans issued by non-financial institutions (both legal and natural persons or legal arrangements) were originated.</t>
        </is>
      </c>
      <c r="C371" s="45" t="inlineStr">
        <is>
          <t>AMLE</t>
        </is>
      </c>
      <c r="D371" s="45" t="inlineStr">
        <is>
          <t>Jurisdiction Risk</t>
        </is>
      </c>
      <c r="E371" s="45" t="inlineStr">
        <is>
          <t>2- AMLE</t>
        </is>
      </c>
      <c r="F371" s="46">
        <f>'2- AMLE'!$AK$111</f>
        <v/>
      </c>
      <c r="G371" s="46">
        <f>IF(F371="INVALID","High",IF(F371="MISSING","Medium",IF(F371="CONTROLLER MISSING","Review",IF(F371="UNKNOWN","Technical review",""))))</f>
        <v/>
      </c>
      <c r="H371" s="45">
        <f>IF(F371="MISSING","An applicable or required answer is missing",IF(F371="INVALID","A value was entered although the dependency is not met",IF(F371="CONTROLLER MISSING","A controlling answer is missing, so applicability cannot yet be determined",IF(F371="UNKNOWN","The dependency could not be evaluated or a referenced datapoint could not be resolved",""))))</f>
        <v/>
      </c>
      <c r="I371" s="45">
        <f>IF(F371="MISSING","Enter a valid response in the linked field",IF(F371="INVALID","Clear the response or amend the controlling answer so that the dependency is met",IF(F371="CONTROLLER MISSING","Complete the controlling question first, then review this field",IF(F371="UNKNOWN","Review the Field Guide and dependency_string; contact the MFSA if clarification is required",""))))</f>
        <v/>
      </c>
      <c r="J371" s="45" t="inlineStr">
        <is>
          <t>UTACSP_AMLE_15&gt;0</t>
        </is>
      </c>
      <c r="K371" s="46">
        <f>'2- AMLE'!$AL$111</f>
        <v/>
      </c>
      <c r="L371" s="47" t="inlineStr">
        <is>
          <t>Open field</t>
        </is>
      </c>
    </row>
    <row r="372">
      <c r="A372" s="44" t="inlineStr">
        <is>
          <t>UTACSP_AMLE_107_v1</t>
        </is>
      </c>
      <c r="B372" s="45" t="inlineStr">
        <is>
          <t>Please provide the number of customers with loans originating in each respective jurisdiction indicated in the question above (issued by non-financial institutions, that is, both legal and natural persons or legal arrangements)</t>
        </is>
      </c>
      <c r="C372" s="45" t="inlineStr">
        <is>
          <t>AMLE</t>
        </is>
      </c>
      <c r="D372" s="45" t="inlineStr">
        <is>
          <t>Jurisdiction Risk</t>
        </is>
      </c>
      <c r="E372" s="45" t="inlineStr">
        <is>
          <t>2- AMLE</t>
        </is>
      </c>
      <c r="F372" s="46">
        <f>'2- AMLE'!$AK$112</f>
        <v/>
      </c>
      <c r="G372" s="46">
        <f>IF(F372="INVALID","High",IF(F372="MISSING","Medium",IF(F372="CONTROLLER MISSING","Review",IF(F372="UNKNOWN","Technical review",""))))</f>
        <v/>
      </c>
      <c r="H372" s="45">
        <f>IF(F372="MISSING","An applicable or required answer is missing",IF(F372="INVALID","A value was entered although the dependency is not met",IF(F372="CONTROLLER MISSING","A controlling answer is missing, so applicability cannot yet be determined",IF(F372="UNKNOWN","The dependency could not be evaluated or a referenced datapoint could not be resolved",""))))</f>
        <v/>
      </c>
      <c r="I372" s="45">
        <f>IF(F372="MISSING","Enter a valid response in the linked field",IF(F372="INVALID","Clear the response or amend the controlling answer so that the dependency is met",IF(F372="CONTROLLER MISSING","Complete the controlling question first, then review this field",IF(F372="UNKNOWN","Review the Field Guide and dependency_string; contact the MFSA if clarification is required",""))))</f>
        <v/>
      </c>
      <c r="J372" s="45" t="inlineStr">
        <is>
          <t>UTACSP_AMLE_106 IS NOT NULL</t>
        </is>
      </c>
      <c r="K372" s="46">
        <f>'2- AMLE'!$AL$112</f>
        <v/>
      </c>
      <c r="L372" s="47" t="inlineStr">
        <is>
          <t>Open field</t>
        </is>
      </c>
    </row>
    <row r="373">
      <c r="A373" s="44" t="inlineStr">
        <is>
          <t>UTACSP_AMLE_108_v1</t>
        </is>
      </c>
      <c r="B373" s="45" t="inlineStr">
        <is>
          <t>From the total number of customers, what % was onboarded on a face-to-face basis during the previous calendar year?</t>
        </is>
      </c>
      <c r="C373" s="45" t="inlineStr">
        <is>
          <t>AMLE</t>
        </is>
      </c>
      <c r="D373" s="45" t="inlineStr">
        <is>
          <t>Interface Risk</t>
        </is>
      </c>
      <c r="E373" s="45" t="inlineStr">
        <is>
          <t>2- AMLE</t>
        </is>
      </c>
      <c r="F373" s="46">
        <f>'2- AMLE'!$AK$114</f>
        <v/>
      </c>
      <c r="G373" s="46">
        <f>IF(F373="INVALID","High",IF(F373="MISSING","Medium",IF(F373="CONTROLLER MISSING","Review",IF(F373="UNKNOWN","Technical review",""))))</f>
        <v/>
      </c>
      <c r="H373" s="45">
        <f>IF(F373="MISSING","An applicable or required answer is missing",IF(F373="INVALID","A value was entered although the dependency is not met",IF(F373="CONTROLLER MISSING","A controlling answer is missing, so applicability cannot yet be determined",IF(F373="UNKNOWN","The dependency could not be evaluated or a referenced datapoint could not be resolved",""))))</f>
        <v/>
      </c>
      <c r="I373" s="45">
        <f>IF(F373="MISSING","Enter a valid response in the linked field",IF(F373="INVALID","Clear the response or amend the controlling answer so that the dependency is met",IF(F373="CONTROLLER MISSING","Complete the controlling question first, then review this field",IF(F373="UNKNOWN","Review the Field Guide and dependency_string; contact the MFSA if clarification is required",""))))</f>
        <v/>
      </c>
      <c r="J373" s="45" t="inlineStr"/>
      <c r="K373" s="46">
        <f>'2- AMLE'!$AL$114</f>
        <v/>
      </c>
      <c r="L373" s="47" t="inlineStr">
        <is>
          <t>Open field</t>
        </is>
      </c>
    </row>
    <row r="374">
      <c r="A374" s="44" t="inlineStr">
        <is>
          <t>UTACSP_AMLE_109_v1</t>
        </is>
      </c>
      <c r="B374" s="45" t="inlineStr">
        <is>
          <t>From the total number of customers, what % was onboarded on a non-face-to-face basis, during the previous calendar year?</t>
        </is>
      </c>
      <c r="C374" s="45" t="inlineStr">
        <is>
          <t>AMLE</t>
        </is>
      </c>
      <c r="D374" s="45" t="inlineStr">
        <is>
          <t>Interface Risk</t>
        </is>
      </c>
      <c r="E374" s="45" t="inlineStr">
        <is>
          <t>2- AMLE</t>
        </is>
      </c>
      <c r="F374" s="46">
        <f>'2- AMLE'!$AK$115</f>
        <v/>
      </c>
      <c r="G374" s="46">
        <f>IF(F374="INVALID","High",IF(F374="MISSING","Medium",IF(F374="CONTROLLER MISSING","Review",IF(F374="UNKNOWN","Technical review",""))))</f>
        <v/>
      </c>
      <c r="H374" s="45">
        <f>IF(F374="MISSING","An applicable or required answer is missing",IF(F374="INVALID","A value was entered although the dependency is not met",IF(F374="CONTROLLER MISSING","A controlling answer is missing, so applicability cannot yet be determined",IF(F374="UNKNOWN","The dependency could not be evaluated or a referenced datapoint could not be resolved",""))))</f>
        <v/>
      </c>
      <c r="I374" s="45">
        <f>IF(F374="MISSING","Enter a valid response in the linked field",IF(F374="INVALID","Clear the response or amend the controlling answer so that the dependency is met",IF(F374="CONTROLLER MISSING","Complete the controlling question first, then review this field",IF(F374="UNKNOWN","Review the Field Guide and dependency_string; contact the MFSA if clarification is required",""))))</f>
        <v/>
      </c>
      <c r="J374" s="45" t="inlineStr"/>
      <c r="K374" s="46">
        <f>'2- AMLE'!$AL$115</f>
        <v/>
      </c>
      <c r="L374" s="47" t="inlineStr">
        <is>
          <t>Open field</t>
        </is>
      </c>
    </row>
    <row r="375">
      <c r="A375" s="44" t="inlineStr">
        <is>
          <t>UTACSP_AMLE_110_v1</t>
        </is>
      </c>
      <c r="B375" s="45" t="inlineStr">
        <is>
          <t>How many agents/ introducers/ intermediaries did your entity have at the end of the previous calendar year?</t>
        </is>
      </c>
      <c r="C375" s="45" t="inlineStr">
        <is>
          <t>AMLE</t>
        </is>
      </c>
      <c r="D375" s="45" t="inlineStr">
        <is>
          <t>Interface Risk</t>
        </is>
      </c>
      <c r="E375" s="45" t="inlineStr">
        <is>
          <t>2- AMLE</t>
        </is>
      </c>
      <c r="F375" s="46">
        <f>'2- AMLE'!$AK$116</f>
        <v/>
      </c>
      <c r="G375" s="46">
        <f>IF(F375="INVALID","High",IF(F375="MISSING","Medium",IF(F375="CONTROLLER MISSING","Review",IF(F375="UNKNOWN","Technical review",""))))</f>
        <v/>
      </c>
      <c r="H375" s="45">
        <f>IF(F375="MISSING","An applicable or required answer is missing",IF(F375="INVALID","A value was entered although the dependency is not met",IF(F375="CONTROLLER MISSING","A controlling answer is missing, so applicability cannot yet be determined",IF(F375="UNKNOWN","The dependency could not be evaluated or a referenced datapoint could not be resolved",""))))</f>
        <v/>
      </c>
      <c r="I375" s="45">
        <f>IF(F375="MISSING","Enter a valid response in the linked field",IF(F375="INVALID","Clear the response or amend the controlling answer so that the dependency is met",IF(F375="CONTROLLER MISSING","Complete the controlling question first, then review this field",IF(F375="UNKNOWN","Review the Field Guide and dependency_string; contact the MFSA if clarification is required",""))))</f>
        <v/>
      </c>
      <c r="J375" s="45" t="inlineStr"/>
      <c r="K375" s="46">
        <f>'2- AMLE'!$AL$116</f>
        <v/>
      </c>
      <c r="L375" s="47" t="inlineStr">
        <is>
          <t>Open field</t>
        </is>
      </c>
    </row>
    <row r="376">
      <c r="A376" s="44" t="inlineStr">
        <is>
          <t>UTACSP_AMLE_111_v1</t>
        </is>
      </c>
      <c r="B376" s="45" t="inlineStr">
        <is>
          <t>What is the % of customers that were introduced by either an agent, introducer or an intermediary?</t>
        </is>
      </c>
      <c r="C376" s="45" t="inlineStr">
        <is>
          <t>AMLE</t>
        </is>
      </c>
      <c r="D376" s="45" t="inlineStr">
        <is>
          <t>Interface Risk</t>
        </is>
      </c>
      <c r="E376" s="45" t="inlineStr">
        <is>
          <t>2- AMLE</t>
        </is>
      </c>
      <c r="F376" s="46">
        <f>'2- AMLE'!$AK$117</f>
        <v/>
      </c>
      <c r="G376" s="46">
        <f>IF(F376="INVALID","High",IF(F376="MISSING","Medium",IF(F376="CONTROLLER MISSING","Review",IF(F376="UNKNOWN","Technical review",""))))</f>
        <v/>
      </c>
      <c r="H376" s="45">
        <f>IF(F376="MISSING","An applicable or required answer is missing",IF(F376="INVALID","A value was entered although the dependency is not met",IF(F376="CONTROLLER MISSING","A controlling answer is missing, so applicability cannot yet be determined",IF(F376="UNKNOWN","The dependency could not be evaluated or a referenced datapoint could not be resolved",""))))</f>
        <v/>
      </c>
      <c r="I376" s="45">
        <f>IF(F376="MISSING","Enter a valid response in the linked field",IF(F376="INVALID","Clear the response or amend the controlling answer so that the dependency is met",IF(F376="CONTROLLER MISSING","Complete the controlling question first, then review this field",IF(F376="UNKNOWN","Review the Field Guide and dependency_string; contact the MFSA if clarification is required",""))))</f>
        <v/>
      </c>
      <c r="J376" s="45" t="inlineStr"/>
      <c r="K376" s="46">
        <f>'2- AMLE'!$AL$117</f>
        <v/>
      </c>
      <c r="L376" s="47" t="inlineStr">
        <is>
          <t>Open field</t>
        </is>
      </c>
    </row>
    <row r="377">
      <c r="A377" s="44" t="inlineStr">
        <is>
          <t>UTACSP_AMLE_112_v1</t>
        </is>
      </c>
      <c r="B377" s="45" t="inlineStr">
        <is>
          <t>Please indicate the jurisdictions in which agents, intermediaries or introducers operate.</t>
        </is>
      </c>
      <c r="C377" s="45" t="inlineStr">
        <is>
          <t>AMLE</t>
        </is>
      </c>
      <c r="D377" s="45" t="inlineStr">
        <is>
          <t>Interface Risk</t>
        </is>
      </c>
      <c r="E377" s="45" t="inlineStr">
        <is>
          <t>2- AMLE</t>
        </is>
      </c>
      <c r="F377" s="46">
        <f>'2- AMLE'!$AK$118</f>
        <v/>
      </c>
      <c r="G377" s="46">
        <f>IF(F377="INVALID","High",IF(F377="MISSING","Medium",IF(F377="CONTROLLER MISSING","Review",IF(F377="UNKNOWN","Technical review",""))))</f>
        <v/>
      </c>
      <c r="H377" s="45">
        <f>IF(F377="MISSING","An applicable or required answer is missing",IF(F377="INVALID","A value was entered although the dependency is not met",IF(F377="CONTROLLER MISSING","A controlling answer is missing, so applicability cannot yet be determined",IF(F377="UNKNOWN","The dependency could not be evaluated or a referenced datapoint could not be resolved",""))))</f>
        <v/>
      </c>
      <c r="I377" s="45">
        <f>IF(F377="MISSING","Enter a valid response in the linked field",IF(F377="INVALID","Clear the response or amend the controlling answer so that the dependency is met",IF(F377="CONTROLLER MISSING","Complete the controlling question first, then review this field",IF(F377="UNKNOWN","Review the Field Guide and dependency_string; contact the MFSA if clarification is required",""))))</f>
        <v/>
      </c>
      <c r="J377" s="45" t="inlineStr">
        <is>
          <t>UTACSP_AMLE_111&gt;0</t>
        </is>
      </c>
      <c r="K377" s="46">
        <f>'2- AMLE'!$AL$118</f>
        <v/>
      </c>
      <c r="L377" s="47" t="inlineStr">
        <is>
          <t>Open field</t>
        </is>
      </c>
    </row>
    <row r="378">
      <c r="A378" s="44" t="inlineStr">
        <is>
          <t>UTACSP_AMLE_113_v1</t>
        </is>
      </c>
      <c r="B378" s="45" t="inlineStr">
        <is>
          <t>Please provide the number of agents, intermediaries or introducers per jurisdiction.</t>
        </is>
      </c>
      <c r="C378" s="45" t="inlineStr">
        <is>
          <t>AMLE</t>
        </is>
      </c>
      <c r="D378" s="45" t="inlineStr">
        <is>
          <t>Interface Risk</t>
        </is>
      </c>
      <c r="E378" s="45" t="inlineStr">
        <is>
          <t>2- AMLE</t>
        </is>
      </c>
      <c r="F378" s="46">
        <f>'2- AMLE'!$AK$119</f>
        <v/>
      </c>
      <c r="G378" s="46">
        <f>IF(F378="INVALID","High",IF(F378="MISSING","Medium",IF(F378="CONTROLLER MISSING","Review",IF(F378="UNKNOWN","Technical review",""))))</f>
        <v/>
      </c>
      <c r="H378" s="45">
        <f>IF(F378="MISSING","An applicable or required answer is missing",IF(F378="INVALID","A value was entered although the dependency is not met",IF(F378="CONTROLLER MISSING","A controlling answer is missing, so applicability cannot yet be determined",IF(F378="UNKNOWN","The dependency could not be evaluated or a referenced datapoint could not be resolved",""))))</f>
        <v/>
      </c>
      <c r="I378" s="45">
        <f>IF(F378="MISSING","Enter a valid response in the linked field",IF(F378="INVALID","Clear the response or amend the controlling answer so that the dependency is met",IF(F378="CONTROLLER MISSING","Complete the controlling question first, then review this field",IF(F378="UNKNOWN","Review the Field Guide and dependency_string; contact the MFSA if clarification is required",""))))</f>
        <v/>
      </c>
      <c r="J378" s="45" t="inlineStr">
        <is>
          <t>UTACSP_AMLE_112 IS NOT NULL</t>
        </is>
      </c>
      <c r="K378" s="46">
        <f>'2- AMLE'!$AL$119</f>
        <v/>
      </c>
      <c r="L378" s="47" t="inlineStr">
        <is>
          <t>Open field</t>
        </is>
      </c>
    </row>
    <row r="379">
      <c r="A379" s="44" t="inlineStr">
        <is>
          <t>UTACSP_AMLE_114_v1</t>
        </is>
      </c>
      <c r="B379" s="45" t="inlineStr">
        <is>
          <t>What is the % of customers whose CDD in terms of Regulation 7(1)(a), 7(1)(b) and 7(1)(c) has been carried out by another subject person/third party, on the basis of a reliance agreement between your entity and the other subject person/third party?</t>
        </is>
      </c>
      <c r="C379" s="45" t="inlineStr">
        <is>
          <t>AMLE</t>
        </is>
      </c>
      <c r="D379" s="45" t="inlineStr">
        <is>
          <t>Interface Risk</t>
        </is>
      </c>
      <c r="E379" s="45" t="inlineStr">
        <is>
          <t>2- AMLE</t>
        </is>
      </c>
      <c r="F379" s="46">
        <f>'2- AMLE'!$AK$120</f>
        <v/>
      </c>
      <c r="G379" s="46">
        <f>IF(F379="INVALID","High",IF(F379="MISSING","Medium",IF(F379="CONTROLLER MISSING","Review",IF(F379="UNKNOWN","Technical review",""))))</f>
        <v/>
      </c>
      <c r="H379" s="45">
        <f>IF(F379="MISSING","An applicable or required answer is missing",IF(F379="INVALID","A value was entered although the dependency is not met",IF(F379="CONTROLLER MISSING","A controlling answer is missing, so applicability cannot yet be determined",IF(F379="UNKNOWN","The dependency could not be evaluated or a referenced datapoint could not be resolved",""))))</f>
        <v/>
      </c>
      <c r="I379" s="45">
        <f>IF(F379="MISSING","Enter a valid response in the linked field",IF(F379="INVALID","Clear the response or amend the controlling answer so that the dependency is met",IF(F379="CONTROLLER MISSING","Complete the controlling question first, then review this field",IF(F379="UNKNOWN","Review the Field Guide and dependency_string; contact the MFSA if clarification is required",""))))</f>
        <v/>
      </c>
      <c r="J379" s="45" t="inlineStr"/>
      <c r="K379" s="46">
        <f>'2- AMLE'!$AL$120</f>
        <v/>
      </c>
      <c r="L379" s="47" t="inlineStr">
        <is>
          <t>Open field</t>
        </is>
      </c>
    </row>
    <row r="380">
      <c r="A380" s="44" t="inlineStr">
        <is>
          <t>UTACSP_AMLE_115_v1</t>
        </is>
      </c>
      <c r="B380" s="45" t="inlineStr">
        <is>
          <t>How many years of experience does the MLRO have in AML/CFT?</t>
        </is>
      </c>
      <c r="C380" s="45" t="inlineStr">
        <is>
          <t>AMLE</t>
        </is>
      </c>
      <c r="D380" s="45" t="inlineStr">
        <is>
          <t>MLRO, Monitoring Function and Employees</t>
        </is>
      </c>
      <c r="E380" s="45" t="inlineStr">
        <is>
          <t>2- AMLE</t>
        </is>
      </c>
      <c r="F380" s="46">
        <f>'2- AMLE'!$AK$122</f>
        <v/>
      </c>
      <c r="G380" s="46">
        <f>IF(F380="INVALID","High",IF(F380="MISSING","Medium",IF(F380="CONTROLLER MISSING","Review",IF(F380="UNKNOWN","Technical review",""))))</f>
        <v/>
      </c>
      <c r="H380" s="45">
        <f>IF(F380="MISSING","An applicable or required answer is missing",IF(F380="INVALID","A value was entered although the dependency is not met",IF(F380="CONTROLLER MISSING","A controlling answer is missing, so applicability cannot yet be determined",IF(F380="UNKNOWN","The dependency could not be evaluated or a referenced datapoint could not be resolved",""))))</f>
        <v/>
      </c>
      <c r="I380" s="45">
        <f>IF(F380="MISSING","Enter a valid response in the linked field",IF(F380="INVALID","Clear the response or amend the controlling answer so that the dependency is met",IF(F380="CONTROLLER MISSING","Complete the controlling question first, then review this field",IF(F380="UNKNOWN","Review the Field Guide and dependency_string; contact the MFSA if clarification is required",""))))</f>
        <v/>
      </c>
      <c r="J380" s="45" t="inlineStr"/>
      <c r="K380" s="46">
        <f>'2- AMLE'!$AL$122</f>
        <v/>
      </c>
      <c r="L380" s="47" t="inlineStr">
        <is>
          <t>Open field</t>
        </is>
      </c>
    </row>
    <row r="381">
      <c r="A381" s="44" t="inlineStr">
        <is>
          <t>UTACSP_AMLE_116_v1</t>
        </is>
      </c>
      <c r="B381" s="45" t="inlineStr">
        <is>
          <t>How many hours do you dedicate to the MLRO function on a weekly basis?</t>
        </is>
      </c>
      <c r="C381" s="45" t="inlineStr">
        <is>
          <t>AMLE</t>
        </is>
      </c>
      <c r="D381" s="45" t="inlineStr">
        <is>
          <t>MLRO, Monitoring Function and Employees</t>
        </is>
      </c>
      <c r="E381" s="45" t="inlineStr">
        <is>
          <t>2- AMLE</t>
        </is>
      </c>
      <c r="F381" s="46">
        <f>'2- AMLE'!$AK$123</f>
        <v/>
      </c>
      <c r="G381" s="46">
        <f>IF(F381="INVALID","High",IF(F381="MISSING","Medium",IF(F381="CONTROLLER MISSING","Review",IF(F381="UNKNOWN","Technical review",""))))</f>
        <v/>
      </c>
      <c r="H381" s="45">
        <f>IF(F381="MISSING","An applicable or required answer is missing",IF(F381="INVALID","A value was entered although the dependency is not met",IF(F381="CONTROLLER MISSING","A controlling answer is missing, so applicability cannot yet be determined",IF(F381="UNKNOWN","The dependency could not be evaluated or a referenced datapoint could not be resolved",""))))</f>
        <v/>
      </c>
      <c r="I381" s="45">
        <f>IF(F381="MISSING","Enter a valid response in the linked field",IF(F381="INVALID","Clear the response or amend the controlling answer so that the dependency is met",IF(F381="CONTROLLER MISSING","Complete the controlling question first, then review this field",IF(F381="UNKNOWN","Review the Field Guide and dependency_string; contact the MFSA if clarification is required",""))))</f>
        <v/>
      </c>
      <c r="J381" s="45" t="inlineStr"/>
      <c r="K381" s="46">
        <f>'2- AMLE'!$AL$123</f>
        <v/>
      </c>
      <c r="L381" s="47" t="inlineStr">
        <is>
          <t>Open field</t>
        </is>
      </c>
    </row>
    <row r="382">
      <c r="A382" s="44" t="inlineStr">
        <is>
          <t>UTACSP_AMLE_117_v1</t>
        </is>
      </c>
      <c r="B382" s="45" t="inlineStr">
        <is>
          <t>Is the MLRO responsible for other areas other than AML/CFT within the entity?</t>
        </is>
      </c>
      <c r="C382" s="45" t="inlineStr">
        <is>
          <t>AMLE</t>
        </is>
      </c>
      <c r="D382" s="45" t="inlineStr">
        <is>
          <t>MLRO, Monitoring Function and Employees</t>
        </is>
      </c>
      <c r="E382" s="45" t="inlineStr">
        <is>
          <t>2- AMLE</t>
        </is>
      </c>
      <c r="F382" s="46">
        <f>'2- AMLE'!$AK$124</f>
        <v/>
      </c>
      <c r="G382" s="46">
        <f>IF(F382="INVALID","High",IF(F382="MISSING","Medium",IF(F382="CONTROLLER MISSING","Review",IF(F382="UNKNOWN","Technical review",""))))</f>
        <v/>
      </c>
      <c r="H382" s="45">
        <f>IF(F382="MISSING","An applicable or required answer is missing",IF(F382="INVALID","A value was entered although the dependency is not met",IF(F382="CONTROLLER MISSING","A controlling answer is missing, so applicability cannot yet be determined",IF(F382="UNKNOWN","The dependency could not be evaluated or a referenced datapoint could not be resolved",""))))</f>
        <v/>
      </c>
      <c r="I382" s="45">
        <f>IF(F382="MISSING","Enter a valid response in the linked field",IF(F382="INVALID","Clear the response or amend the controlling answer so that the dependency is met",IF(F382="CONTROLLER MISSING","Complete the controlling question first, then review this field",IF(F382="UNKNOWN","Review the Field Guide and dependency_string; contact the MFSA if clarification is required",""))))</f>
        <v/>
      </c>
      <c r="J382" s="45" t="inlineStr"/>
      <c r="K382" s="46">
        <f>'2- AMLE'!$AL$124</f>
        <v/>
      </c>
      <c r="L382" s="47" t="inlineStr">
        <is>
          <t>Open field</t>
        </is>
      </c>
    </row>
    <row r="383">
      <c r="A383" s="44" t="inlineStr">
        <is>
          <t>UTACSP_AMLE_118_v1</t>
        </is>
      </c>
      <c r="B383" s="45" t="inlineStr">
        <is>
          <t>Please provide a description of the other areas of responsibility.</t>
        </is>
      </c>
      <c r="C383" s="45" t="inlineStr">
        <is>
          <t>AMLE</t>
        </is>
      </c>
      <c r="D383" s="45" t="inlineStr">
        <is>
          <t>MLRO, Monitoring Function and Employees</t>
        </is>
      </c>
      <c r="E383" s="45" t="inlineStr">
        <is>
          <t>2- AMLE</t>
        </is>
      </c>
      <c r="F383" s="46">
        <f>'2- AMLE'!$AK$125</f>
        <v/>
      </c>
      <c r="G383" s="46">
        <f>IF(F383="INVALID","High",IF(F383="MISSING","Medium",IF(F383="CONTROLLER MISSING","Review",IF(F383="UNKNOWN","Technical review",""))))</f>
        <v/>
      </c>
      <c r="H383" s="45">
        <f>IF(F383="MISSING","An applicable or required answer is missing",IF(F383="INVALID","A value was entered although the dependency is not met",IF(F383="CONTROLLER MISSING","A controlling answer is missing, so applicability cannot yet be determined",IF(F383="UNKNOWN","The dependency could not be evaluated or a referenced datapoint could not be resolved",""))))</f>
        <v/>
      </c>
      <c r="I383" s="45">
        <f>IF(F383="MISSING","Enter a valid response in the linked field",IF(F383="INVALID","Clear the response or amend the controlling answer so that the dependency is met",IF(F383="CONTROLLER MISSING","Complete the controlling question first, then review this field",IF(F383="UNKNOWN","Review the Field Guide and dependency_string; contact the MFSA if clarification is required",""))))</f>
        <v/>
      </c>
      <c r="J383" s="45" t="inlineStr">
        <is>
          <t>UTACSP_AMLE_117="Yes"</t>
        </is>
      </c>
      <c r="K383" s="46">
        <f>'2- AMLE'!$AL$125</f>
        <v/>
      </c>
      <c r="L383" s="47" t="inlineStr">
        <is>
          <t>Open field</t>
        </is>
      </c>
    </row>
    <row r="384">
      <c r="A384" s="44" t="inlineStr">
        <is>
          <t>UTACSP_AMLE_119_v1</t>
        </is>
      </c>
      <c r="B384" s="45" t="inlineStr">
        <is>
          <t>Does the MLRO have a direct reporting line to the Board of Directors?</t>
        </is>
      </c>
      <c r="C384" s="45" t="inlineStr">
        <is>
          <t>AMLE</t>
        </is>
      </c>
      <c r="D384" s="45" t="inlineStr">
        <is>
          <t>MLRO, Monitoring Function and Employees</t>
        </is>
      </c>
      <c r="E384" s="45" t="inlineStr">
        <is>
          <t>2- AMLE</t>
        </is>
      </c>
      <c r="F384" s="46">
        <f>'2- AMLE'!$AK$126</f>
        <v/>
      </c>
      <c r="G384" s="46">
        <f>IF(F384="INVALID","High",IF(F384="MISSING","Medium",IF(F384="CONTROLLER MISSING","Review",IF(F384="UNKNOWN","Technical review",""))))</f>
        <v/>
      </c>
      <c r="H384" s="45">
        <f>IF(F384="MISSING","An applicable or required answer is missing",IF(F384="INVALID","A value was entered although the dependency is not met",IF(F384="CONTROLLER MISSING","A controlling answer is missing, so applicability cannot yet be determined",IF(F384="UNKNOWN","The dependency could not be evaluated or a referenced datapoint could not be resolved",""))))</f>
        <v/>
      </c>
      <c r="I384" s="45">
        <f>IF(F384="MISSING","Enter a valid response in the linked field",IF(F384="INVALID","Clear the response or amend the controlling answer so that the dependency is met",IF(F384="CONTROLLER MISSING","Complete the controlling question first, then review this field",IF(F384="UNKNOWN","Review the Field Guide and dependency_string; contact the MFSA if clarification is required",""))))</f>
        <v/>
      </c>
      <c r="J384" s="45" t="inlineStr"/>
      <c r="K384" s="46">
        <f>'2- AMLE'!$AL$126</f>
        <v/>
      </c>
      <c r="L384" s="47" t="inlineStr">
        <is>
          <t>Open field</t>
        </is>
      </c>
    </row>
    <row r="385">
      <c r="A385" s="44" t="inlineStr">
        <is>
          <t>UTACSP_AMLE_120_v1</t>
        </is>
      </c>
      <c r="B385" s="45" t="inlineStr">
        <is>
          <t>Has the entity appointed an officer at management level to monitor the day-to-day implementation of the AML/CFT measures, policies, controls and procedures adopted by the entity?</t>
        </is>
      </c>
      <c r="C385" s="45" t="inlineStr">
        <is>
          <t>AMLE</t>
        </is>
      </c>
      <c r="D385" s="45" t="inlineStr">
        <is>
          <t>MLRO, Monitoring Function and Employees</t>
        </is>
      </c>
      <c r="E385" s="45" t="inlineStr">
        <is>
          <t>2- AMLE</t>
        </is>
      </c>
      <c r="F385" s="46">
        <f>'2- AMLE'!$AK$127</f>
        <v/>
      </c>
      <c r="G385" s="46">
        <f>IF(F385="INVALID","High",IF(F385="MISSING","Medium",IF(F385="CONTROLLER MISSING","Review",IF(F385="UNKNOWN","Technical review",""))))</f>
        <v/>
      </c>
      <c r="H385" s="45">
        <f>IF(F385="MISSING","An applicable or required answer is missing",IF(F385="INVALID","A value was entered although the dependency is not met",IF(F385="CONTROLLER MISSING","A controlling answer is missing, so applicability cannot yet be determined",IF(F385="UNKNOWN","The dependency could not be evaluated or a referenced datapoint could not be resolved",""))))</f>
        <v/>
      </c>
      <c r="I385" s="45">
        <f>IF(F385="MISSING","Enter a valid response in the linked field",IF(F385="INVALID","Clear the response or amend the controlling answer so that the dependency is met",IF(F385="CONTROLLER MISSING","Complete the controlling question first, then review this field",IF(F385="UNKNOWN","Review the Field Guide and dependency_string; contact the MFSA if clarification is required",""))))</f>
        <v/>
      </c>
      <c r="J385" s="45" t="inlineStr"/>
      <c r="K385" s="46">
        <f>'2- AMLE'!$AL$127</f>
        <v/>
      </c>
      <c r="L385" s="47" t="inlineStr">
        <is>
          <t>Open field</t>
        </is>
      </c>
    </row>
    <row r="386">
      <c r="A386" s="44" t="inlineStr">
        <is>
          <t>UTACSP_AMLE_121_v1</t>
        </is>
      </c>
      <c r="B386" s="45" t="inlineStr">
        <is>
          <t>On average, how many years of experience in the industry does the director(s) and/or senior management of your entity have?</t>
        </is>
      </c>
      <c r="C386" s="45" t="inlineStr">
        <is>
          <t>AMLE</t>
        </is>
      </c>
      <c r="D386" s="45" t="inlineStr">
        <is>
          <t>MLRO, Monitoring Function and Employees</t>
        </is>
      </c>
      <c r="E386" s="45" t="inlineStr">
        <is>
          <t>2- AMLE</t>
        </is>
      </c>
      <c r="F386" s="46">
        <f>'2- AMLE'!$AK$128</f>
        <v/>
      </c>
      <c r="G386" s="46">
        <f>IF(F386="INVALID","High",IF(F386="MISSING","Medium",IF(F386="CONTROLLER MISSING","Review",IF(F386="UNKNOWN","Technical review",""))))</f>
        <v/>
      </c>
      <c r="H386" s="45">
        <f>IF(F386="MISSING","An applicable or required answer is missing",IF(F386="INVALID","A value was entered although the dependency is not met",IF(F386="CONTROLLER MISSING","A controlling answer is missing, so applicability cannot yet be determined",IF(F386="UNKNOWN","The dependency could not be evaluated or a referenced datapoint could not be resolved",""))))</f>
        <v/>
      </c>
      <c r="I386" s="45">
        <f>IF(F386="MISSING","Enter a valid response in the linked field",IF(F386="INVALID","Clear the response or amend the controlling answer so that the dependency is met",IF(F386="CONTROLLER MISSING","Complete the controlling question first, then review this field",IF(F386="UNKNOWN","Review the Field Guide and dependency_string; contact the MFSA if clarification is required",""))))</f>
        <v/>
      </c>
      <c r="J386" s="45" t="inlineStr"/>
      <c r="K386" s="46">
        <f>'2- AMLE'!$AL$128</f>
        <v/>
      </c>
      <c r="L386" s="47" t="inlineStr">
        <is>
          <t>Open field</t>
        </is>
      </c>
    </row>
    <row r="387">
      <c r="A387" s="44" t="inlineStr">
        <is>
          <t>UTACSP_AMLE_122_v1</t>
        </is>
      </c>
      <c r="B387" s="45" t="inlineStr">
        <is>
          <t>How many staff members expressed in full time equivalent (FTE) are part of the AML/CFT team (if one exists)?</t>
        </is>
      </c>
      <c r="C387" s="45" t="inlineStr">
        <is>
          <t>AMLE</t>
        </is>
      </c>
      <c r="D387" s="45" t="inlineStr">
        <is>
          <t>MLRO, Monitoring Function and Employees</t>
        </is>
      </c>
      <c r="E387" s="45" t="inlineStr">
        <is>
          <t>2- AMLE</t>
        </is>
      </c>
      <c r="F387" s="46">
        <f>'2- AMLE'!$AK$129</f>
        <v/>
      </c>
      <c r="G387" s="46">
        <f>IF(F387="INVALID","High",IF(F387="MISSING","Medium",IF(F387="CONTROLLER MISSING","Review",IF(F387="UNKNOWN","Technical review",""))))</f>
        <v/>
      </c>
      <c r="H387" s="45">
        <f>IF(F387="MISSING","An applicable or required answer is missing",IF(F387="INVALID","A value was entered although the dependency is not met",IF(F387="CONTROLLER MISSING","A controlling answer is missing, so applicability cannot yet be determined",IF(F387="UNKNOWN","The dependency could not be evaluated or a referenced datapoint could not be resolved",""))))</f>
        <v/>
      </c>
      <c r="I387" s="45">
        <f>IF(F387="MISSING","Enter a valid response in the linked field",IF(F387="INVALID","Clear the response or amend the controlling answer so that the dependency is met",IF(F387="CONTROLLER MISSING","Complete the controlling question first, then review this field",IF(F387="UNKNOWN","Review the Field Guide and dependency_string; contact the MFSA if clarification is required",""))))</f>
        <v/>
      </c>
      <c r="J387" s="45" t="inlineStr"/>
      <c r="K387" s="46">
        <f>'2- AMLE'!$AL$129</f>
        <v/>
      </c>
      <c r="L387" s="47" t="inlineStr">
        <is>
          <t>Open field</t>
        </is>
      </c>
    </row>
    <row r="388">
      <c r="A388" s="44" t="inlineStr">
        <is>
          <t>UTACSP_AMLE_123_v1</t>
        </is>
      </c>
      <c r="B388" s="45" t="inlineStr">
        <is>
          <t>How many staff members in the AML/CFT team expressed in full time equivalent (FTE) are also responsible for other roles and responsibilities not attributable to AML/CFT (e.g. front office / back office etc.)?</t>
        </is>
      </c>
      <c r="C388" s="45" t="inlineStr">
        <is>
          <t>AMLE</t>
        </is>
      </c>
      <c r="D388" s="45" t="inlineStr">
        <is>
          <t>MLRO, Monitoring Function and Employees</t>
        </is>
      </c>
      <c r="E388" s="45" t="inlineStr">
        <is>
          <t>2- AMLE</t>
        </is>
      </c>
      <c r="F388" s="46">
        <f>'2- AMLE'!$AK$130</f>
        <v/>
      </c>
      <c r="G388" s="46">
        <f>IF(F388="INVALID","High",IF(F388="MISSING","Medium",IF(F388="CONTROLLER MISSING","Review",IF(F388="UNKNOWN","Technical review",""))))</f>
        <v/>
      </c>
      <c r="H388" s="45">
        <f>IF(F388="MISSING","An applicable or required answer is missing",IF(F388="INVALID","A value was entered although the dependency is not met",IF(F388="CONTROLLER MISSING","A controlling answer is missing, so applicability cannot yet be determined",IF(F388="UNKNOWN","The dependency could not be evaluated or a referenced datapoint could not be resolved",""))))</f>
        <v/>
      </c>
      <c r="I388" s="45">
        <f>IF(F388="MISSING","Enter a valid response in the linked field",IF(F388="INVALID","Clear the response or amend the controlling answer so that the dependency is met",IF(F388="CONTROLLER MISSING","Complete the controlling question first, then review this field",IF(F388="UNKNOWN","Review the Field Guide and dependency_string; contact the MFSA if clarification is required",""))))</f>
        <v/>
      </c>
      <c r="J388" s="45" t="inlineStr">
        <is>
          <t>UTACSP_AMLE_122&gt;0</t>
        </is>
      </c>
      <c r="K388" s="46">
        <f>'2- AMLE'!$AL$130</f>
        <v/>
      </c>
      <c r="L388" s="47" t="inlineStr">
        <is>
          <t>Open field</t>
        </is>
      </c>
    </row>
    <row r="389">
      <c r="A389" s="44" t="inlineStr">
        <is>
          <t>UTACSP_AMLE_124_v1</t>
        </is>
      </c>
      <c r="B389" s="45" t="inlineStr">
        <is>
          <t>How often does your entity assess the conduct and integrity of employees (including partners or directors) handling relevant financial business and/or relevant activity?</t>
        </is>
      </c>
      <c r="C389" s="45" t="inlineStr">
        <is>
          <t>AMLE</t>
        </is>
      </c>
      <c r="D389" s="45" t="inlineStr">
        <is>
          <t>MLRO, Monitoring Function and Employees</t>
        </is>
      </c>
      <c r="E389" s="45" t="inlineStr">
        <is>
          <t>2- AMLE</t>
        </is>
      </c>
      <c r="F389" s="46">
        <f>'2- AMLE'!$AK$131</f>
        <v/>
      </c>
      <c r="G389" s="46">
        <f>IF(F389="INVALID","High",IF(F389="MISSING","Medium",IF(F389="CONTROLLER MISSING","Review",IF(F389="UNKNOWN","Technical review",""))))</f>
        <v/>
      </c>
      <c r="H389" s="45">
        <f>IF(F389="MISSING","An applicable or required answer is missing",IF(F389="INVALID","A value was entered although the dependency is not met",IF(F389="CONTROLLER MISSING","A controlling answer is missing, so applicability cannot yet be determined",IF(F389="UNKNOWN","The dependency could not be evaluated or a referenced datapoint could not be resolved",""))))</f>
        <v/>
      </c>
      <c r="I389" s="45">
        <f>IF(F389="MISSING","Enter a valid response in the linked field",IF(F389="INVALID","Clear the response or amend the controlling answer so that the dependency is met",IF(F389="CONTROLLER MISSING","Complete the controlling question first, then review this field",IF(F389="UNKNOWN","Review the Field Guide and dependency_string; contact the MFSA if clarification is required",""))))</f>
        <v/>
      </c>
      <c r="J389" s="45" t="inlineStr"/>
      <c r="K389" s="46">
        <f>'2- AMLE'!$AL$131</f>
        <v/>
      </c>
      <c r="L389" s="47" t="inlineStr">
        <is>
          <t>Open field</t>
        </is>
      </c>
    </row>
    <row r="390">
      <c r="A390" s="44" t="inlineStr">
        <is>
          <t>UTACSP_AMLE_125_v1</t>
        </is>
      </c>
      <c r="B390" s="45" t="inlineStr">
        <is>
          <t>In the past five (5) years, were any employees (including directors and partners) disciplined for non-compliance with the AML/CFT policies and procedures?</t>
        </is>
      </c>
      <c r="C390" s="45" t="inlineStr">
        <is>
          <t>AMLE</t>
        </is>
      </c>
      <c r="D390" s="45" t="inlineStr">
        <is>
          <t>MLRO, Monitoring Function and Employees</t>
        </is>
      </c>
      <c r="E390" s="45" t="inlineStr">
        <is>
          <t>2- AMLE</t>
        </is>
      </c>
      <c r="F390" s="46">
        <f>'2- AMLE'!$AK$132</f>
        <v/>
      </c>
      <c r="G390" s="46">
        <f>IF(F390="INVALID","High",IF(F390="MISSING","Medium",IF(F390="CONTROLLER MISSING","Review",IF(F390="UNKNOWN","Technical review",""))))</f>
        <v/>
      </c>
      <c r="H390" s="45">
        <f>IF(F390="MISSING","An applicable or required answer is missing",IF(F390="INVALID","A value was entered although the dependency is not met",IF(F390="CONTROLLER MISSING","A controlling answer is missing, so applicability cannot yet be determined",IF(F390="UNKNOWN","The dependency could not be evaluated or a referenced datapoint could not be resolved",""))))</f>
        <v/>
      </c>
      <c r="I390" s="45">
        <f>IF(F390="MISSING","Enter a valid response in the linked field",IF(F390="INVALID","Clear the response or amend the controlling answer so that the dependency is met",IF(F390="CONTROLLER MISSING","Complete the controlling question first, then review this field",IF(F390="UNKNOWN","Review the Field Guide and dependency_string; contact the MFSA if clarification is required",""))))</f>
        <v/>
      </c>
      <c r="J390" s="45" t="inlineStr"/>
      <c r="K390" s="46">
        <f>'2- AMLE'!$AL$132</f>
        <v/>
      </c>
      <c r="L390" s="47" t="inlineStr">
        <is>
          <t>Open field</t>
        </is>
      </c>
    </row>
    <row r="391">
      <c r="A391" s="44" t="inlineStr">
        <is>
          <t>UTACSP_AMLE_126_v1</t>
        </is>
      </c>
      <c r="B391" s="45" t="inlineStr">
        <is>
          <t>If 'Yes', please explain.</t>
        </is>
      </c>
      <c r="C391" s="45" t="inlineStr">
        <is>
          <t>AMLE</t>
        </is>
      </c>
      <c r="D391" s="45" t="inlineStr">
        <is>
          <t>MLRO, Monitoring Function and Employees</t>
        </is>
      </c>
      <c r="E391" s="45" t="inlineStr">
        <is>
          <t>2- AMLE</t>
        </is>
      </c>
      <c r="F391" s="46">
        <f>'2- AMLE'!$AK$133</f>
        <v/>
      </c>
      <c r="G391" s="46">
        <f>IF(F391="INVALID","High",IF(F391="MISSING","Medium",IF(F391="CONTROLLER MISSING","Review",IF(F391="UNKNOWN","Technical review",""))))</f>
        <v/>
      </c>
      <c r="H391" s="45">
        <f>IF(F391="MISSING","An applicable or required answer is missing",IF(F391="INVALID","A value was entered although the dependency is not met",IF(F391="CONTROLLER MISSING","A controlling answer is missing, so applicability cannot yet be determined",IF(F391="UNKNOWN","The dependency could not be evaluated or a referenced datapoint could not be resolved",""))))</f>
        <v/>
      </c>
      <c r="I391" s="45">
        <f>IF(F391="MISSING","Enter a valid response in the linked field",IF(F391="INVALID","Clear the response or amend the controlling answer so that the dependency is met",IF(F391="CONTROLLER MISSING","Complete the controlling question first, then review this field",IF(F391="UNKNOWN","Review the Field Guide and dependency_string; contact the MFSA if clarification is required",""))))</f>
        <v/>
      </c>
      <c r="J391" s="45" t="inlineStr">
        <is>
          <t>UTACSP_AMLE_125="Yes"</t>
        </is>
      </c>
      <c r="K391" s="46">
        <f>'2- AMLE'!$AL$133</f>
        <v/>
      </c>
      <c r="L391" s="47" t="inlineStr">
        <is>
          <t>Open field</t>
        </is>
      </c>
    </row>
    <row r="392">
      <c r="A392" s="44" t="inlineStr">
        <is>
          <t>UTACSP_AMLE_127_v1</t>
        </is>
      </c>
      <c r="B392" s="45" t="inlineStr">
        <is>
          <t>What is your entity's most recent inherent risk scoring or rating for ML/FT in the Business Risk Assessment (BRA)?</t>
        </is>
      </c>
      <c r="C392" s="45" t="inlineStr">
        <is>
          <t>AMLE</t>
        </is>
      </c>
      <c r="D392" s="45" t="inlineStr">
        <is>
          <t>Business Risk Assessment</t>
        </is>
      </c>
      <c r="E392" s="45" t="inlineStr">
        <is>
          <t>2- AMLE</t>
        </is>
      </c>
      <c r="F392" s="46">
        <f>'2- AMLE'!$AK$135</f>
        <v/>
      </c>
      <c r="G392" s="46">
        <f>IF(F392="INVALID","High",IF(F392="MISSING","Medium",IF(F392="CONTROLLER MISSING","Review",IF(F392="UNKNOWN","Technical review",""))))</f>
        <v/>
      </c>
      <c r="H392" s="45">
        <f>IF(F392="MISSING","An applicable or required answer is missing",IF(F392="INVALID","A value was entered although the dependency is not met",IF(F392="CONTROLLER MISSING","A controlling answer is missing, so applicability cannot yet be determined",IF(F392="UNKNOWN","The dependency could not be evaluated or a referenced datapoint could not be resolved",""))))</f>
        <v/>
      </c>
      <c r="I392" s="45">
        <f>IF(F392="MISSING","Enter a valid response in the linked field",IF(F392="INVALID","Clear the response or amend the controlling answer so that the dependency is met",IF(F392="CONTROLLER MISSING","Complete the controlling question first, then review this field",IF(F392="UNKNOWN","Review the Field Guide and dependency_string; contact the MFSA if clarification is required",""))))</f>
        <v/>
      </c>
      <c r="J392" s="45" t="inlineStr"/>
      <c r="K392" s="46">
        <f>'2- AMLE'!$AL$135</f>
        <v/>
      </c>
      <c r="L392" s="47" t="inlineStr">
        <is>
          <t>Open field</t>
        </is>
      </c>
    </row>
    <row r="393">
      <c r="A393" s="44" t="inlineStr">
        <is>
          <t>UTACSP_AMLE_128_v1</t>
        </is>
      </c>
      <c r="B393" s="45" t="inlineStr">
        <is>
          <t>What is your entity's most recent BRA controls effectiveness rating?</t>
        </is>
      </c>
      <c r="C393" s="45" t="inlineStr">
        <is>
          <t>AMLE</t>
        </is>
      </c>
      <c r="D393" s="45" t="inlineStr">
        <is>
          <t>Business Risk Assessment</t>
        </is>
      </c>
      <c r="E393" s="45" t="inlineStr">
        <is>
          <t>2- AMLE</t>
        </is>
      </c>
      <c r="F393" s="46">
        <f>'2- AMLE'!$AK$136</f>
        <v/>
      </c>
      <c r="G393" s="46">
        <f>IF(F393="INVALID","High",IF(F393="MISSING","Medium",IF(F393="CONTROLLER MISSING","Review",IF(F393="UNKNOWN","Technical review",""))))</f>
        <v/>
      </c>
      <c r="H393" s="45">
        <f>IF(F393="MISSING","An applicable or required answer is missing",IF(F393="INVALID","A value was entered although the dependency is not met",IF(F393="CONTROLLER MISSING","A controlling answer is missing, so applicability cannot yet be determined",IF(F393="UNKNOWN","The dependency could not be evaluated or a referenced datapoint could not be resolved",""))))</f>
        <v/>
      </c>
      <c r="I393" s="45">
        <f>IF(F393="MISSING","Enter a valid response in the linked field",IF(F393="INVALID","Clear the response or amend the controlling answer so that the dependency is met",IF(F393="CONTROLLER MISSING","Complete the controlling question first, then review this field",IF(F393="UNKNOWN","Review the Field Guide and dependency_string; contact the MFSA if clarification is required",""))))</f>
        <v/>
      </c>
      <c r="J393" s="45" t="inlineStr">
        <is>
          <t>OR(CONTAINS(UTACSP_AMLE_127, "Low"), CONTAINS(UTACSP_AMLE_127, "Lower Medium"), CONTAINS(UTACSP_AMLE_127, "Medium"), CONTAINS(UTACSP_AMLE_127, "Higher Medium"), CONTAINS(UTACSP_AMLE_127, "High"), CONTAINS(UTACSP_AMLE_127, "Very High"))</t>
        </is>
      </c>
      <c r="K393" s="46">
        <f>'2- AMLE'!$AL$136</f>
        <v/>
      </c>
      <c r="L393" s="47" t="inlineStr">
        <is>
          <t>Open field</t>
        </is>
      </c>
    </row>
    <row r="394">
      <c r="A394" s="44" t="inlineStr">
        <is>
          <t>UTACSP_AMLE_129_v1</t>
        </is>
      </c>
      <c r="B394" s="45" t="inlineStr">
        <is>
          <t>What is your entity's most recent residual risk scoring or rating for ML/FT in the BRA?</t>
        </is>
      </c>
      <c r="C394" s="45" t="inlineStr">
        <is>
          <t>AMLE</t>
        </is>
      </c>
      <c r="D394" s="45" t="inlineStr">
        <is>
          <t>Business Risk Assessment</t>
        </is>
      </c>
      <c r="E394" s="45" t="inlineStr">
        <is>
          <t>2- AMLE</t>
        </is>
      </c>
      <c r="F394" s="46">
        <f>'2- AMLE'!$AK$137</f>
        <v/>
      </c>
      <c r="G394" s="46">
        <f>IF(F394="INVALID","High",IF(F394="MISSING","Medium",IF(F394="CONTROLLER MISSING","Review",IF(F394="UNKNOWN","Technical review",""))))</f>
        <v/>
      </c>
      <c r="H394" s="45">
        <f>IF(F394="MISSING","An applicable or required answer is missing",IF(F394="INVALID","A value was entered although the dependency is not met",IF(F394="CONTROLLER MISSING","A controlling answer is missing, so applicability cannot yet be determined",IF(F394="UNKNOWN","The dependency could not be evaluated or a referenced datapoint could not be resolved",""))))</f>
        <v/>
      </c>
      <c r="I394" s="45">
        <f>IF(F394="MISSING","Enter a valid response in the linked field",IF(F394="INVALID","Clear the response or amend the controlling answer so that the dependency is met",IF(F394="CONTROLLER MISSING","Complete the controlling question first, then review this field",IF(F394="UNKNOWN","Review the Field Guide and dependency_string; contact the MFSA if clarification is required",""))))</f>
        <v/>
      </c>
      <c r="J394" s="45" t="inlineStr">
        <is>
          <t>OR(CONTAINS(UTACSP_AMLE_127, "Low"), CONTAINS(UTACSP_AMLE_127, "Lower Medium"), CONTAINS(UTACSP_AMLE_127, "Medium"), CONTAINS(UTACSP_AMLE_127, "Higher Medium"), CONTAINS(UTACSP_AMLE_127, "High"), CONTAINS(UTACSP_AMLE_127, "Very High"))</t>
        </is>
      </c>
      <c r="K394" s="46">
        <f>'2- AMLE'!$AL$137</f>
        <v/>
      </c>
      <c r="L394" s="47" t="inlineStr">
        <is>
          <t>Open field</t>
        </is>
      </c>
    </row>
    <row r="395">
      <c r="A395" s="44" t="inlineStr">
        <is>
          <t>UTACSP_AMLE_130_v1</t>
        </is>
      </c>
      <c r="B395" s="45" t="inlineStr">
        <is>
          <t>What are the 3 highest customer risk factors resulting from the BRA?</t>
        </is>
      </c>
      <c r="C395" s="45" t="inlineStr">
        <is>
          <t>AMLE</t>
        </is>
      </c>
      <c r="D395" s="45" t="inlineStr">
        <is>
          <t>Business Risk Assessment</t>
        </is>
      </c>
      <c r="E395" s="45" t="inlineStr">
        <is>
          <t>2- AMLE</t>
        </is>
      </c>
      <c r="F395" s="46">
        <f>'2- AMLE'!$AK$138</f>
        <v/>
      </c>
      <c r="G395" s="46">
        <f>IF(F395="INVALID","High",IF(F395="MISSING","Medium",IF(F395="CONTROLLER MISSING","Review",IF(F395="UNKNOWN","Technical review",""))))</f>
        <v/>
      </c>
      <c r="H395" s="45">
        <f>IF(F395="MISSING","An applicable or required answer is missing",IF(F395="INVALID","A value was entered although the dependency is not met",IF(F395="CONTROLLER MISSING","A controlling answer is missing, so applicability cannot yet be determined",IF(F395="UNKNOWN","The dependency could not be evaluated or a referenced datapoint could not be resolved",""))))</f>
        <v/>
      </c>
      <c r="I395" s="45">
        <f>IF(F395="MISSING","Enter a valid response in the linked field",IF(F395="INVALID","Clear the response or amend the controlling answer so that the dependency is met",IF(F395="CONTROLLER MISSING","Complete the controlling question first, then review this field",IF(F395="UNKNOWN","Review the Field Guide and dependency_string; contact the MFSA if clarification is required",""))))</f>
        <v/>
      </c>
      <c r="J395" s="45" t="inlineStr">
        <is>
          <t>OR(CONTAINS(UTACSP_AMLE_127, "Low"), CONTAINS(UTACSP_AMLE_127, "Lower Medium"), CONTAINS(UTACSP_AMLE_127, "Medium"), CONTAINS(UTACSP_AMLE_127, "Higher Medium"), CONTAINS(UTACSP_AMLE_127, "High"), CONTAINS(UTACSP_AMLE_127, "Very High"))</t>
        </is>
      </c>
      <c r="K395" s="46">
        <f>'2- AMLE'!$AL$138</f>
        <v/>
      </c>
      <c r="L395" s="47" t="inlineStr">
        <is>
          <t>Open field</t>
        </is>
      </c>
    </row>
    <row r="396">
      <c r="A396" s="44" t="inlineStr">
        <is>
          <t>UTACSP_AMLE_131_v1</t>
        </is>
      </c>
      <c r="B396" s="45" t="inlineStr">
        <is>
          <t>What are the 3 highest product/service/transaction risk factors resulting from the BRA?</t>
        </is>
      </c>
      <c r="C396" s="45" t="inlineStr">
        <is>
          <t>AMLE</t>
        </is>
      </c>
      <c r="D396" s="45" t="inlineStr">
        <is>
          <t>Business Risk Assessment</t>
        </is>
      </c>
      <c r="E396" s="45" t="inlineStr">
        <is>
          <t>2- AMLE</t>
        </is>
      </c>
      <c r="F396" s="46">
        <f>'2- AMLE'!$AK$139</f>
        <v/>
      </c>
      <c r="G396" s="46">
        <f>IF(F396="INVALID","High",IF(F396="MISSING","Medium",IF(F396="CONTROLLER MISSING","Review",IF(F396="UNKNOWN","Technical review",""))))</f>
        <v/>
      </c>
      <c r="H396" s="45">
        <f>IF(F396="MISSING","An applicable or required answer is missing",IF(F396="INVALID","A value was entered although the dependency is not met",IF(F396="CONTROLLER MISSING","A controlling answer is missing, so applicability cannot yet be determined",IF(F396="UNKNOWN","The dependency could not be evaluated or a referenced datapoint could not be resolved",""))))</f>
        <v/>
      </c>
      <c r="I396" s="45">
        <f>IF(F396="MISSING","Enter a valid response in the linked field",IF(F396="INVALID","Clear the response or amend the controlling answer so that the dependency is met",IF(F396="CONTROLLER MISSING","Complete the controlling question first, then review this field",IF(F396="UNKNOWN","Review the Field Guide and dependency_string; contact the MFSA if clarification is required",""))))</f>
        <v/>
      </c>
      <c r="J396" s="45" t="inlineStr">
        <is>
          <t>OR(CONTAINS(UTACSP_AMLE_127, "Low"), CONTAINS(UTACSP_AMLE_127, "Lower Medium"), CONTAINS(UTACSP_AMLE_127, "Medium"), CONTAINS(UTACSP_AMLE_127, "Higher Medium"), CONTAINS(UTACSP_AMLE_127, "High"), CONTAINS(UTACSP_AMLE_127, "Very High"))</t>
        </is>
      </c>
      <c r="K396" s="46">
        <f>'2- AMLE'!$AL$139</f>
        <v/>
      </c>
      <c r="L396" s="47" t="inlineStr">
        <is>
          <t>Open field</t>
        </is>
      </c>
    </row>
    <row r="397">
      <c r="A397" s="44" t="inlineStr">
        <is>
          <t>UTACSP_AMLE_132_v1</t>
        </is>
      </c>
      <c r="B397" s="45" t="inlineStr">
        <is>
          <t>What are the 3 highest geographical risk factors resulting from the BRA?</t>
        </is>
      </c>
      <c r="C397" s="45" t="inlineStr">
        <is>
          <t>AMLE</t>
        </is>
      </c>
      <c r="D397" s="45" t="inlineStr">
        <is>
          <t>Business Risk Assessment</t>
        </is>
      </c>
      <c r="E397" s="45" t="inlineStr">
        <is>
          <t>2- AMLE</t>
        </is>
      </c>
      <c r="F397" s="46">
        <f>'2- AMLE'!$AK$140</f>
        <v/>
      </c>
      <c r="G397" s="46">
        <f>IF(F397="INVALID","High",IF(F397="MISSING","Medium",IF(F397="CONTROLLER MISSING","Review",IF(F397="UNKNOWN","Technical review",""))))</f>
        <v/>
      </c>
      <c r="H397" s="45">
        <f>IF(F397="MISSING","An applicable or required answer is missing",IF(F397="INVALID","A value was entered although the dependency is not met",IF(F397="CONTROLLER MISSING","A controlling answer is missing, so applicability cannot yet be determined",IF(F397="UNKNOWN","The dependency could not be evaluated or a referenced datapoint could not be resolved",""))))</f>
        <v/>
      </c>
      <c r="I397" s="45">
        <f>IF(F397="MISSING","Enter a valid response in the linked field",IF(F397="INVALID","Clear the response or amend the controlling answer so that the dependency is met",IF(F397="CONTROLLER MISSING","Complete the controlling question first, then review this field",IF(F397="UNKNOWN","Review the Field Guide and dependency_string; contact the MFSA if clarification is required",""))))</f>
        <v/>
      </c>
      <c r="J397" s="45" t="inlineStr">
        <is>
          <t>OR(CONTAINS(UTACSP_AMLE_127, "Low"), CONTAINS(UTACSP_AMLE_127, "Lower Medium"), CONTAINS(UTACSP_AMLE_127, "Medium"), CONTAINS(UTACSP_AMLE_127, "Higher Medium"), CONTAINS(UTACSP_AMLE_127, "High"), CONTAINS(UTACSP_AMLE_127, "Very High"))</t>
        </is>
      </c>
      <c r="K397" s="46">
        <f>'2- AMLE'!$AL$140</f>
        <v/>
      </c>
      <c r="L397" s="47" t="inlineStr">
        <is>
          <t>Open field</t>
        </is>
      </c>
    </row>
    <row r="398">
      <c r="A398" s="44" t="inlineStr">
        <is>
          <t>UTACSP_AMLE_133_v1</t>
        </is>
      </c>
      <c r="B398" s="45" t="inlineStr">
        <is>
          <t>Please indicate the jurisdictions which your entity considers as high risk.</t>
        </is>
      </c>
      <c r="C398" s="45" t="inlineStr">
        <is>
          <t>AMLE</t>
        </is>
      </c>
      <c r="D398" s="45" t="inlineStr">
        <is>
          <t>Business Risk Assessment</t>
        </is>
      </c>
      <c r="E398" s="45" t="inlineStr">
        <is>
          <t>2- AMLE</t>
        </is>
      </c>
      <c r="F398" s="46">
        <f>'2- AMLE'!$AK$141</f>
        <v/>
      </c>
      <c r="G398" s="46">
        <f>IF(F398="INVALID","High",IF(F398="MISSING","Medium",IF(F398="CONTROLLER MISSING","Review",IF(F398="UNKNOWN","Technical review",""))))</f>
        <v/>
      </c>
      <c r="H398" s="45">
        <f>IF(F398="MISSING","An applicable or required answer is missing",IF(F398="INVALID","A value was entered although the dependency is not met",IF(F398="CONTROLLER MISSING","A controlling answer is missing, so applicability cannot yet be determined",IF(F398="UNKNOWN","The dependency could not be evaluated or a referenced datapoint could not be resolved",""))))</f>
        <v/>
      </c>
      <c r="I398" s="45">
        <f>IF(F398="MISSING","Enter a valid response in the linked field",IF(F398="INVALID","Clear the response or amend the controlling answer so that the dependency is met",IF(F398="CONTROLLER MISSING","Complete the controlling question first, then review this field",IF(F398="UNKNOWN","Review the Field Guide and dependency_string; contact the MFSA if clarification is required",""))))</f>
        <v/>
      </c>
      <c r="J398" s="45" t="inlineStr">
        <is>
          <t>OR(CONTAINS(UTACSP_AMLE_127, "Low"), CONTAINS(UTACSP_AMLE_127, "Lower Medium"), CONTAINS(UTACSP_AMLE_127, "Medium"), CONTAINS(UTACSP_AMLE_127, "Higher Medium"), CONTAINS(UTACSP_AMLE_127, "High"), CONTAINS(UTACSP_AMLE_127, "Very High"))</t>
        </is>
      </c>
      <c r="K398" s="46">
        <f>'2- AMLE'!$AL$141</f>
        <v/>
      </c>
      <c r="L398" s="47" t="inlineStr">
        <is>
          <t>Open field</t>
        </is>
      </c>
    </row>
    <row r="399">
      <c r="A399" s="44" t="inlineStr">
        <is>
          <t>UTACSP_AMLE_134_v1</t>
        </is>
      </c>
      <c r="B399" s="45" t="inlineStr">
        <is>
          <t>What are the 3 highest interface risk factors resulting from the BRA?</t>
        </is>
      </c>
      <c r="C399" s="45" t="inlineStr">
        <is>
          <t>AMLE</t>
        </is>
      </c>
      <c r="D399" s="45" t="inlineStr">
        <is>
          <t>Business Risk Assessment</t>
        </is>
      </c>
      <c r="E399" s="45" t="inlineStr">
        <is>
          <t>2- AMLE</t>
        </is>
      </c>
      <c r="F399" s="46">
        <f>'2- AMLE'!$AK$142</f>
        <v/>
      </c>
      <c r="G399" s="46">
        <f>IF(F399="INVALID","High",IF(F399="MISSING","Medium",IF(F399="CONTROLLER MISSING","Review",IF(F399="UNKNOWN","Technical review",""))))</f>
        <v/>
      </c>
      <c r="H399" s="45">
        <f>IF(F399="MISSING","An applicable or required answer is missing",IF(F399="INVALID","A value was entered although the dependency is not met",IF(F399="CONTROLLER MISSING","A controlling answer is missing, so applicability cannot yet be determined",IF(F399="UNKNOWN","The dependency could not be evaluated or a referenced datapoint could not be resolved",""))))</f>
        <v/>
      </c>
      <c r="I399" s="45">
        <f>IF(F399="MISSING","Enter a valid response in the linked field",IF(F399="INVALID","Clear the response or amend the controlling answer so that the dependency is met",IF(F399="CONTROLLER MISSING","Complete the controlling question first, then review this field",IF(F399="UNKNOWN","Review the Field Guide and dependency_string; contact the MFSA if clarification is required",""))))</f>
        <v/>
      </c>
      <c r="J399" s="45" t="inlineStr">
        <is>
          <t>OR(CONTAINS(UTACSP_AMLE_127, "Low"), CONTAINS(UTACSP_AMLE_127, "Lower Medium"), CONTAINS(UTACSP_AMLE_127, "Medium"), CONTAINS(UTACSP_AMLE_127, "Higher Medium"), CONTAINS(UTACSP_AMLE_127, "High"), CONTAINS(UTACSP_AMLE_127, "Very High"))</t>
        </is>
      </c>
      <c r="K399" s="46">
        <f>'2- AMLE'!$AL$142</f>
        <v/>
      </c>
      <c r="L399" s="47" t="inlineStr">
        <is>
          <t>Open field</t>
        </is>
      </c>
    </row>
    <row r="400">
      <c r="A400" s="44" t="inlineStr">
        <is>
          <t>UTACSP_AMLE_135_v1</t>
        </is>
      </c>
      <c r="B400" s="45" t="inlineStr">
        <is>
          <t>Did your entity review and/or update the BRA in the prior calendar year?</t>
        </is>
      </c>
      <c r="C400" s="45" t="inlineStr">
        <is>
          <t>AMLE</t>
        </is>
      </c>
      <c r="D400" s="45" t="inlineStr">
        <is>
          <t>Business Risk Assessment</t>
        </is>
      </c>
      <c r="E400" s="45" t="inlineStr">
        <is>
          <t>2- AMLE</t>
        </is>
      </c>
      <c r="F400" s="46">
        <f>'2- AMLE'!$AK$143</f>
        <v/>
      </c>
      <c r="G400" s="46">
        <f>IF(F400="INVALID","High",IF(F400="MISSING","Medium",IF(F400="CONTROLLER MISSING","Review",IF(F400="UNKNOWN","Technical review",""))))</f>
        <v/>
      </c>
      <c r="H400" s="45">
        <f>IF(F400="MISSING","An applicable or required answer is missing",IF(F400="INVALID","A value was entered although the dependency is not met",IF(F400="CONTROLLER MISSING","A controlling answer is missing, so applicability cannot yet be determined",IF(F400="UNKNOWN","The dependency could not be evaluated or a referenced datapoint could not be resolved",""))))</f>
        <v/>
      </c>
      <c r="I400" s="45">
        <f>IF(F400="MISSING","Enter a valid response in the linked field",IF(F400="INVALID","Clear the response or amend the controlling answer so that the dependency is met",IF(F400="CONTROLLER MISSING","Complete the controlling question first, then review this field",IF(F400="UNKNOWN","Review the Field Guide and dependency_string; contact the MFSA if clarification is required",""))))</f>
        <v/>
      </c>
      <c r="J400" s="45" t="inlineStr">
        <is>
          <t>OR(CONTAINS(UTACSP_AMLE_127, "Low"), CONTAINS(UTACSP_AMLE_127, "Lower Medium"), CONTAINS(UTACSP_AMLE_127, "Medium"), CONTAINS(UTACSP_AMLE_127, "Higher Medium"), CONTAINS(UTACSP_AMLE_127, "High"), CONTAINS(UTACSP_AMLE_127, "Very High"))</t>
        </is>
      </c>
      <c r="K400" s="46">
        <f>'2- AMLE'!$AL$143</f>
        <v/>
      </c>
      <c r="L400" s="47" t="inlineStr">
        <is>
          <t>Open field</t>
        </is>
      </c>
    </row>
    <row r="401">
      <c r="A401" s="44" t="inlineStr">
        <is>
          <t>UTACSP_AMLE_136_v1</t>
        </is>
      </c>
      <c r="B401" s="45" t="inlineStr">
        <is>
          <t>Has there been a review of your entity's Customer Acceptance Policy (CAP) in the prior calendar year?</t>
        </is>
      </c>
      <c r="C401" s="45" t="inlineStr">
        <is>
          <t>AMLE</t>
        </is>
      </c>
      <c r="D401" s="45" t="inlineStr">
        <is>
          <t>Customer Acceptance and Risk Assessment</t>
        </is>
      </c>
      <c r="E401" s="45" t="inlineStr">
        <is>
          <t>2- AMLE</t>
        </is>
      </c>
      <c r="F401" s="46">
        <f>'2- AMLE'!$AK$145</f>
        <v/>
      </c>
      <c r="G401" s="46">
        <f>IF(F401="INVALID","High",IF(F401="MISSING","Medium",IF(F401="CONTROLLER MISSING","Review",IF(F401="UNKNOWN","Technical review",""))))</f>
        <v/>
      </c>
      <c r="H401" s="45">
        <f>IF(F401="MISSING","An applicable or required answer is missing",IF(F401="INVALID","A value was entered although the dependency is not met",IF(F401="CONTROLLER MISSING","A controlling answer is missing, so applicability cannot yet be determined",IF(F401="UNKNOWN","The dependency could not be evaluated or a referenced datapoint could not be resolved",""))))</f>
        <v/>
      </c>
      <c r="I401" s="45">
        <f>IF(F401="MISSING","Enter a valid response in the linked field",IF(F401="INVALID","Clear the response or amend the controlling answer so that the dependency is met",IF(F401="CONTROLLER MISSING","Complete the controlling question first, then review this field",IF(F401="UNKNOWN","Review the Field Guide and dependency_string; contact the MFSA if clarification is required",""))))</f>
        <v/>
      </c>
      <c r="J401" s="45" t="inlineStr"/>
      <c r="K401" s="46">
        <f>'2- AMLE'!$AL$145</f>
        <v/>
      </c>
      <c r="L401" s="47" t="inlineStr">
        <is>
          <t>Open field</t>
        </is>
      </c>
    </row>
    <row r="402">
      <c r="A402" s="44" t="inlineStr">
        <is>
          <t>UTACSP_AMLE_137_v1</t>
        </is>
      </c>
      <c r="B402" s="45" t="inlineStr">
        <is>
          <t>Did this review result in major changes?</t>
        </is>
      </c>
      <c r="C402" s="45" t="inlineStr">
        <is>
          <t>AMLE</t>
        </is>
      </c>
      <c r="D402" s="45" t="inlineStr">
        <is>
          <t>Customer Acceptance and Risk Assessment</t>
        </is>
      </c>
      <c r="E402" s="45" t="inlineStr">
        <is>
          <t>2- AMLE</t>
        </is>
      </c>
      <c r="F402" s="46">
        <f>'2- AMLE'!$AK$146</f>
        <v/>
      </c>
      <c r="G402" s="46">
        <f>IF(F402="INVALID","High",IF(F402="MISSING","Medium",IF(F402="CONTROLLER MISSING","Review",IF(F402="UNKNOWN","Technical review",""))))</f>
        <v/>
      </c>
      <c r="H402" s="45">
        <f>IF(F402="MISSING","An applicable or required answer is missing",IF(F402="INVALID","A value was entered although the dependency is not met",IF(F402="CONTROLLER MISSING","A controlling answer is missing, so applicability cannot yet be determined",IF(F402="UNKNOWN","The dependency could not be evaluated or a referenced datapoint could not be resolved",""))))</f>
        <v/>
      </c>
      <c r="I402" s="45">
        <f>IF(F402="MISSING","Enter a valid response in the linked field",IF(F402="INVALID","Clear the response or amend the controlling answer so that the dependency is met",IF(F402="CONTROLLER MISSING","Complete the controlling question first, then review this field",IF(F402="UNKNOWN","Review the Field Guide and dependency_string; contact the MFSA if clarification is required",""))))</f>
        <v/>
      </c>
      <c r="J402" s="45" t="inlineStr">
        <is>
          <t>UTACSP_AMLE_136="Yes"</t>
        </is>
      </c>
      <c r="K402" s="46">
        <f>'2- AMLE'!$AL$146</f>
        <v/>
      </c>
      <c r="L402" s="47" t="inlineStr">
        <is>
          <t>Open field</t>
        </is>
      </c>
    </row>
    <row r="403">
      <c r="A403" s="44" t="inlineStr">
        <is>
          <t>UTACSP_AMLE_138_v1</t>
        </is>
      </c>
      <c r="B403" s="45" t="inlineStr">
        <is>
          <t>Please explain these changes.</t>
        </is>
      </c>
      <c r="C403" s="45" t="inlineStr">
        <is>
          <t>AMLE</t>
        </is>
      </c>
      <c r="D403" s="45" t="inlineStr">
        <is>
          <t>Customer Acceptance and Risk Assessment</t>
        </is>
      </c>
      <c r="E403" s="45" t="inlineStr">
        <is>
          <t>2- AMLE</t>
        </is>
      </c>
      <c r="F403" s="46">
        <f>'2- AMLE'!$AK$147</f>
        <v/>
      </c>
      <c r="G403" s="46">
        <f>IF(F403="INVALID","High",IF(F403="MISSING","Medium",IF(F403="CONTROLLER MISSING","Review",IF(F403="UNKNOWN","Technical review",""))))</f>
        <v/>
      </c>
      <c r="H403" s="45">
        <f>IF(F403="MISSING","An applicable or required answer is missing",IF(F403="INVALID","A value was entered although the dependency is not met",IF(F403="CONTROLLER MISSING","A controlling answer is missing, so applicability cannot yet be determined",IF(F403="UNKNOWN","The dependency could not be evaluated or a referenced datapoint could not be resolved",""))))</f>
        <v/>
      </c>
      <c r="I403" s="45">
        <f>IF(F403="MISSING","Enter a valid response in the linked field",IF(F403="INVALID","Clear the response or amend the controlling answer so that the dependency is met",IF(F403="CONTROLLER MISSING","Complete the controlling question first, then review this field",IF(F403="UNKNOWN","Review the Field Guide and dependency_string; contact the MFSA if clarification is required",""))))</f>
        <v/>
      </c>
      <c r="J403" s="45" t="inlineStr">
        <is>
          <t>UTACSP_AMLE_137="Yes"</t>
        </is>
      </c>
      <c r="K403" s="46">
        <f>'2- AMLE'!$AL$147</f>
        <v/>
      </c>
      <c r="L403" s="47" t="inlineStr">
        <is>
          <t>Open field</t>
        </is>
      </c>
    </row>
    <row r="404">
      <c r="A404" s="44" t="inlineStr">
        <is>
          <t>UTACSP_AMLE_139_v1</t>
        </is>
      </c>
      <c r="B404" s="45" t="inlineStr">
        <is>
          <t>According to your entity's CAP, which customers are likely to pose a higher than average risk of ML/FT?</t>
        </is>
      </c>
      <c r="C404" s="45" t="inlineStr">
        <is>
          <t>AMLE</t>
        </is>
      </c>
      <c r="D404" s="45" t="inlineStr">
        <is>
          <t>Customer Acceptance and Risk Assessment</t>
        </is>
      </c>
      <c r="E404" s="45" t="inlineStr">
        <is>
          <t>2- AMLE</t>
        </is>
      </c>
      <c r="F404" s="46">
        <f>'2- AMLE'!$AK$148</f>
        <v/>
      </c>
      <c r="G404" s="46">
        <f>IF(F404="INVALID","High",IF(F404="MISSING","Medium",IF(F404="CONTROLLER MISSING","Review",IF(F404="UNKNOWN","Technical review",""))))</f>
        <v/>
      </c>
      <c r="H404" s="45">
        <f>IF(F404="MISSING","An applicable or required answer is missing",IF(F404="INVALID","A value was entered although the dependency is not met",IF(F404="CONTROLLER MISSING","A controlling answer is missing, so applicability cannot yet be determined",IF(F404="UNKNOWN","The dependency could not be evaluated or a referenced datapoint could not be resolved",""))))</f>
        <v/>
      </c>
      <c r="I404" s="45">
        <f>IF(F404="MISSING","Enter a valid response in the linked field",IF(F404="INVALID","Clear the response or amend the controlling answer so that the dependency is met",IF(F404="CONTROLLER MISSING","Complete the controlling question first, then review this field",IF(F404="UNKNOWN","Review the Field Guide and dependency_string; contact the MFSA if clarification is required",""))))</f>
        <v/>
      </c>
      <c r="J404" s="45" t="inlineStr">
        <is>
          <t>OR(UTACSP_AMLE_136="No", UTACSP_AMLE_136="Yes")</t>
        </is>
      </c>
      <c r="K404" s="46">
        <f>'2- AMLE'!$AL$148</f>
        <v/>
      </c>
      <c r="L404" s="47" t="inlineStr">
        <is>
          <t>Open field</t>
        </is>
      </c>
    </row>
    <row r="405">
      <c r="A405" s="44" t="inlineStr">
        <is>
          <t>UTACSP_AMLE_140_v1</t>
        </is>
      </c>
      <c r="B405" s="45" t="inlineStr">
        <is>
          <t>As at end of the last calendar year, how many customers fell outside the CAP but were provided with services, (including those that were subject to management approval)?</t>
        </is>
      </c>
      <c r="C405" s="45" t="inlineStr">
        <is>
          <t>AMLE</t>
        </is>
      </c>
      <c r="D405" s="45" t="inlineStr">
        <is>
          <t>Customer Acceptance and Risk Assessment</t>
        </is>
      </c>
      <c r="E405" s="45" t="inlineStr">
        <is>
          <t>2- AMLE</t>
        </is>
      </c>
      <c r="F405" s="46">
        <f>'2- AMLE'!$AK$149</f>
        <v/>
      </c>
      <c r="G405" s="46">
        <f>IF(F405="INVALID","High",IF(F405="MISSING","Medium",IF(F405="CONTROLLER MISSING","Review",IF(F405="UNKNOWN","Technical review",""))))</f>
        <v/>
      </c>
      <c r="H405" s="45">
        <f>IF(F405="MISSING","An applicable or required answer is missing",IF(F405="INVALID","A value was entered although the dependency is not met",IF(F405="CONTROLLER MISSING","A controlling answer is missing, so applicability cannot yet be determined",IF(F405="UNKNOWN","The dependency could not be evaluated or a referenced datapoint could not be resolved",""))))</f>
        <v/>
      </c>
      <c r="I405" s="45">
        <f>IF(F405="MISSING","Enter a valid response in the linked field",IF(F405="INVALID","Clear the response or amend the controlling answer so that the dependency is met",IF(F405="CONTROLLER MISSING","Complete the controlling question first, then review this field",IF(F405="UNKNOWN","Review the Field Guide and dependency_string; contact the MFSA if clarification is required",""))))</f>
        <v/>
      </c>
      <c r="J405" s="45" t="inlineStr">
        <is>
          <t>OR(UTACSP_AMLE_136="No", UTACSP_AMLE_136="Yes")</t>
        </is>
      </c>
      <c r="K405" s="46">
        <f>'2- AMLE'!$AL$149</f>
        <v/>
      </c>
      <c r="L405" s="47" t="inlineStr">
        <is>
          <t>Open field</t>
        </is>
      </c>
    </row>
    <row r="406">
      <c r="A406" s="44" t="inlineStr">
        <is>
          <t>UTACSP_AMLE_141_v1</t>
        </is>
      </c>
      <c r="B406" s="45" t="inlineStr">
        <is>
          <t>Is there a documented Customer Risk Assessment (CRA) methodology?</t>
        </is>
      </c>
      <c r="C406" s="45" t="inlineStr">
        <is>
          <t>AMLE</t>
        </is>
      </c>
      <c r="D406" s="45" t="inlineStr">
        <is>
          <t>Customer Acceptance and Risk Assessment</t>
        </is>
      </c>
      <c r="E406" s="45" t="inlineStr">
        <is>
          <t>2- AMLE</t>
        </is>
      </c>
      <c r="F406" s="46">
        <f>'2- AMLE'!$AK$150</f>
        <v/>
      </c>
      <c r="G406" s="46">
        <f>IF(F406="INVALID","High",IF(F406="MISSING","Medium",IF(F406="CONTROLLER MISSING","Review",IF(F406="UNKNOWN","Technical review",""))))</f>
        <v/>
      </c>
      <c r="H406" s="45">
        <f>IF(F406="MISSING","An applicable or required answer is missing",IF(F406="INVALID","A value was entered although the dependency is not met",IF(F406="CONTROLLER MISSING","A controlling answer is missing, so applicability cannot yet be determined",IF(F406="UNKNOWN","The dependency could not be evaluated or a referenced datapoint could not be resolved",""))))</f>
        <v/>
      </c>
      <c r="I406" s="45">
        <f>IF(F406="MISSING","Enter a valid response in the linked field",IF(F406="INVALID","Clear the response or amend the controlling answer so that the dependency is met",IF(F406="CONTROLLER MISSING","Complete the controlling question first, then review this field",IF(F406="UNKNOWN","Review the Field Guide and dependency_string; contact the MFSA if clarification is required",""))))</f>
        <v/>
      </c>
      <c r="J406" s="45" t="inlineStr"/>
      <c r="K406" s="46">
        <f>'2- AMLE'!$AL$150</f>
        <v/>
      </c>
      <c r="L406" s="47" t="inlineStr">
        <is>
          <t>Open field</t>
        </is>
      </c>
    </row>
    <row r="407">
      <c r="A407" s="44" t="inlineStr">
        <is>
          <t>UTACSP_AMLE_142_v1</t>
        </is>
      </c>
      <c r="B407" s="45" t="inlineStr">
        <is>
          <t>List the 5 risk factors that have the highest risk weighting when carrying out the CRA.</t>
        </is>
      </c>
      <c r="C407" s="45" t="inlineStr">
        <is>
          <t>AMLE</t>
        </is>
      </c>
      <c r="D407" s="45" t="inlineStr">
        <is>
          <t>Customer Acceptance and Risk Assessment</t>
        </is>
      </c>
      <c r="E407" s="45" t="inlineStr">
        <is>
          <t>2- AMLE</t>
        </is>
      </c>
      <c r="F407" s="46">
        <f>'2- AMLE'!$AK$151</f>
        <v/>
      </c>
      <c r="G407" s="46">
        <f>IF(F407="INVALID","High",IF(F407="MISSING","Medium",IF(F407="CONTROLLER MISSING","Review",IF(F407="UNKNOWN","Technical review",""))))</f>
        <v/>
      </c>
      <c r="H407" s="45">
        <f>IF(F407="MISSING","An applicable or required answer is missing",IF(F407="INVALID","A value was entered although the dependency is not met",IF(F407="CONTROLLER MISSING","A controlling answer is missing, so applicability cannot yet be determined",IF(F407="UNKNOWN","The dependency could not be evaluated or a referenced datapoint could not be resolved",""))))</f>
        <v/>
      </c>
      <c r="I407" s="45">
        <f>IF(F407="MISSING","Enter a valid response in the linked field",IF(F407="INVALID","Clear the response or amend the controlling answer so that the dependency is met",IF(F407="CONTROLLER MISSING","Complete the controlling question first, then review this field",IF(F407="UNKNOWN","Review the Field Guide and dependency_string; contact the MFSA if clarification is required",""))))</f>
        <v/>
      </c>
      <c r="J407" s="45" t="inlineStr">
        <is>
          <t>UTACSP_AMLE_141="Yes"</t>
        </is>
      </c>
      <c r="K407" s="46">
        <f>'2- AMLE'!$AL$151</f>
        <v/>
      </c>
      <c r="L407" s="47" t="inlineStr">
        <is>
          <t>Open field</t>
        </is>
      </c>
    </row>
    <row r="408">
      <c r="A408" s="44" t="inlineStr">
        <is>
          <t>UTACSP_AMLE_143_v1</t>
        </is>
      </c>
      <c r="B408" s="45" t="inlineStr">
        <is>
          <t>In the case where an introducer, intermediary, broker or agent, was used to onboard customers during the previous calendar year, was Customer Due Diligence (CDD) performed on such?</t>
        </is>
      </c>
      <c r="C408" s="45" t="inlineStr">
        <is>
          <t>AMLE</t>
        </is>
      </c>
      <c r="D408" s="45" t="inlineStr">
        <is>
          <t>Customer Acceptance and Risk Assessment</t>
        </is>
      </c>
      <c r="E408" s="45" t="inlineStr">
        <is>
          <t>2- AMLE</t>
        </is>
      </c>
      <c r="F408" s="46">
        <f>'2- AMLE'!$AK$152</f>
        <v/>
      </c>
      <c r="G408" s="46">
        <f>IF(F408="INVALID","High",IF(F408="MISSING","Medium",IF(F408="CONTROLLER MISSING","Review",IF(F408="UNKNOWN","Technical review",""))))</f>
        <v/>
      </c>
      <c r="H408" s="45">
        <f>IF(F408="MISSING","An applicable or required answer is missing",IF(F408="INVALID","A value was entered although the dependency is not met",IF(F408="CONTROLLER MISSING","A controlling answer is missing, so applicability cannot yet be determined",IF(F408="UNKNOWN","The dependency could not be evaluated or a referenced datapoint could not be resolved",""))))</f>
        <v/>
      </c>
      <c r="I408" s="45">
        <f>IF(F408="MISSING","Enter a valid response in the linked field",IF(F408="INVALID","Clear the response or amend the controlling answer so that the dependency is met",IF(F408="CONTROLLER MISSING","Complete the controlling question first, then review this field",IF(F408="UNKNOWN","Review the Field Guide and dependency_string; contact the MFSA if clarification is required",""))))</f>
        <v/>
      </c>
      <c r="J408" s="45" t="inlineStr"/>
      <c r="K408" s="46">
        <f>'2- AMLE'!$AL$152</f>
        <v/>
      </c>
      <c r="L408" s="47" t="inlineStr">
        <is>
          <t>Open field</t>
        </is>
      </c>
    </row>
    <row r="409">
      <c r="A409" s="44" t="inlineStr">
        <is>
          <t>UTACSP_AMLE_144_v1</t>
        </is>
      </c>
      <c r="B409" s="45" t="inlineStr">
        <is>
          <t>How many customers are included in the entity's customer portfolio, where CDD has not been completed, but activity has begun or is completed?</t>
        </is>
      </c>
      <c r="C409" s="45" t="inlineStr">
        <is>
          <t>AMLE</t>
        </is>
      </c>
      <c r="D409" s="45" t="inlineStr">
        <is>
          <t>Customer Acceptance and Risk Assessment</t>
        </is>
      </c>
      <c r="E409" s="45" t="inlineStr">
        <is>
          <t>2- AMLE</t>
        </is>
      </c>
      <c r="F409" s="46">
        <f>'2- AMLE'!$AK$153</f>
        <v/>
      </c>
      <c r="G409" s="46">
        <f>IF(F409="INVALID","High",IF(F409="MISSING","Medium",IF(F409="CONTROLLER MISSING","Review",IF(F409="UNKNOWN","Technical review",""))))</f>
        <v/>
      </c>
      <c r="H409" s="45">
        <f>IF(F409="MISSING","An applicable or required answer is missing",IF(F409="INVALID","A value was entered although the dependency is not met",IF(F409="CONTROLLER MISSING","A controlling answer is missing, so applicability cannot yet be determined",IF(F409="UNKNOWN","The dependency could not be evaluated or a referenced datapoint could not be resolved",""))))</f>
        <v/>
      </c>
      <c r="I409" s="45">
        <f>IF(F409="MISSING","Enter a valid response in the linked field",IF(F409="INVALID","Clear the response or amend the controlling answer so that the dependency is met",IF(F409="CONTROLLER MISSING","Complete the controlling question first, then review this field",IF(F409="UNKNOWN","Review the Field Guide and dependency_string; contact the MFSA if clarification is required",""))))</f>
        <v/>
      </c>
      <c r="J409" s="45" t="inlineStr"/>
      <c r="K409" s="46">
        <f>'2- AMLE'!$AL$153</f>
        <v/>
      </c>
      <c r="L409" s="47" t="inlineStr">
        <is>
          <t>Open field</t>
        </is>
      </c>
    </row>
    <row r="410">
      <c r="A410" s="44" t="inlineStr">
        <is>
          <t>UTACSP_AMLE_145_v1</t>
        </is>
      </c>
      <c r="B410" s="45" t="inlineStr">
        <is>
          <t>How many potential customers were refused onboarding for ML/FT reasons during the prior calendar year?</t>
        </is>
      </c>
      <c r="C410" s="45" t="inlineStr">
        <is>
          <t>AMLE</t>
        </is>
      </c>
      <c r="D410" s="45" t="inlineStr">
        <is>
          <t>Customer Acceptance and Risk Assessment</t>
        </is>
      </c>
      <c r="E410" s="45" t="inlineStr">
        <is>
          <t>2- AMLE</t>
        </is>
      </c>
      <c r="F410" s="46">
        <f>'2- AMLE'!$AK$154</f>
        <v/>
      </c>
      <c r="G410" s="46">
        <f>IF(F410="INVALID","High",IF(F410="MISSING","Medium",IF(F410="CONTROLLER MISSING","Review",IF(F410="UNKNOWN","Technical review",""))))</f>
        <v/>
      </c>
      <c r="H410" s="45">
        <f>IF(F410="MISSING","An applicable or required answer is missing",IF(F410="INVALID","A value was entered although the dependency is not met",IF(F410="CONTROLLER MISSING","A controlling answer is missing, so applicability cannot yet be determined",IF(F410="UNKNOWN","The dependency could not be evaluated or a referenced datapoint could not be resolved",""))))</f>
        <v/>
      </c>
      <c r="I410" s="45">
        <f>IF(F410="MISSING","Enter a valid response in the linked field",IF(F410="INVALID","Clear the response or amend the controlling answer so that the dependency is met",IF(F410="CONTROLLER MISSING","Complete the controlling question first, then review this field",IF(F410="UNKNOWN","Review the Field Guide and dependency_string; contact the MFSA if clarification is required",""))))</f>
        <v/>
      </c>
      <c r="J410" s="45" t="inlineStr"/>
      <c r="K410" s="46">
        <f>'2- AMLE'!$AL$154</f>
        <v/>
      </c>
      <c r="L410" s="47" t="inlineStr">
        <is>
          <t>Open field</t>
        </is>
      </c>
    </row>
    <row r="411">
      <c r="A411" s="44" t="inlineStr">
        <is>
          <t>UTACSP_AMLE_146_v1</t>
        </is>
      </c>
      <c r="B411" s="45" t="inlineStr">
        <is>
          <t>What were the main reasons why potential customers were refused onboarding for ML/FT reasons?</t>
        </is>
      </c>
      <c r="C411" s="45" t="inlineStr">
        <is>
          <t>AMLE</t>
        </is>
      </c>
      <c r="D411" s="45" t="inlineStr">
        <is>
          <t>Customer Acceptance and Risk Assessment</t>
        </is>
      </c>
      <c r="E411" s="45" t="inlineStr">
        <is>
          <t>2- AMLE</t>
        </is>
      </c>
      <c r="F411" s="46">
        <f>'2- AMLE'!$AK$155</f>
        <v/>
      </c>
      <c r="G411" s="46">
        <f>IF(F411="INVALID","High",IF(F411="MISSING","Medium",IF(F411="CONTROLLER MISSING","Review",IF(F411="UNKNOWN","Technical review",""))))</f>
        <v/>
      </c>
      <c r="H411" s="45">
        <f>IF(F411="MISSING","An applicable or required answer is missing",IF(F411="INVALID","A value was entered although the dependency is not met",IF(F411="CONTROLLER MISSING","A controlling answer is missing, so applicability cannot yet be determined",IF(F411="UNKNOWN","The dependency could not be evaluated or a referenced datapoint could not be resolved",""))))</f>
        <v/>
      </c>
      <c r="I411" s="45">
        <f>IF(F411="MISSING","Enter a valid response in the linked field",IF(F411="INVALID","Clear the response or amend the controlling answer so that the dependency is met",IF(F411="CONTROLLER MISSING","Complete the controlling question first, then review this field",IF(F411="UNKNOWN","Review the Field Guide and dependency_string; contact the MFSA if clarification is required",""))))</f>
        <v/>
      </c>
      <c r="J411" s="45" t="inlineStr">
        <is>
          <t>UTACSP_AMLE_145&gt;0</t>
        </is>
      </c>
      <c r="K411" s="46">
        <f>'2- AMLE'!$AL$155</f>
        <v/>
      </c>
      <c r="L411" s="47" t="inlineStr">
        <is>
          <t>Open field</t>
        </is>
      </c>
    </row>
    <row r="412">
      <c r="A412" s="44" t="inlineStr">
        <is>
          <t>UTACSP_AMLE_147_v1</t>
        </is>
      </c>
      <c r="B412" s="45" t="inlineStr">
        <is>
          <t>How often is the CRA reviewed for low risk customers</t>
        </is>
      </c>
      <c r="C412" s="45" t="inlineStr">
        <is>
          <t>AMLE</t>
        </is>
      </c>
      <c r="D412" s="45" t="inlineStr">
        <is>
          <t>Customer Acceptance and Risk Assessment</t>
        </is>
      </c>
      <c r="E412" s="45" t="inlineStr">
        <is>
          <t>2- AMLE</t>
        </is>
      </c>
      <c r="F412" s="46">
        <f>'2- AMLE'!$AK$156</f>
        <v/>
      </c>
      <c r="G412" s="46">
        <f>IF(F412="INVALID","High",IF(F412="MISSING","Medium",IF(F412="CONTROLLER MISSING","Review",IF(F412="UNKNOWN","Technical review",""))))</f>
        <v/>
      </c>
      <c r="H412" s="45">
        <f>IF(F412="MISSING","An applicable or required answer is missing",IF(F412="INVALID","A value was entered although the dependency is not met",IF(F412="CONTROLLER MISSING","A controlling answer is missing, so applicability cannot yet be determined",IF(F412="UNKNOWN","The dependency could not be evaluated or a referenced datapoint could not be resolved",""))))</f>
        <v/>
      </c>
      <c r="I412" s="45">
        <f>IF(F412="MISSING","Enter a valid response in the linked field",IF(F412="INVALID","Clear the response or amend the controlling answer so that the dependency is met",IF(F412="CONTROLLER MISSING","Complete the controlling question first, then review this field",IF(F412="UNKNOWN","Review the Field Guide and dependency_string; contact the MFSA if clarification is required",""))))</f>
        <v/>
      </c>
      <c r="J412" s="45" t="inlineStr">
        <is>
          <t>UTACSP_AMLE_141="Yes"</t>
        </is>
      </c>
      <c r="K412" s="46">
        <f>'2- AMLE'!$AL$156</f>
        <v/>
      </c>
      <c r="L412" s="47" t="inlineStr">
        <is>
          <t>Open field</t>
        </is>
      </c>
    </row>
    <row r="413">
      <c r="A413" s="44" t="inlineStr">
        <is>
          <t>UTACSP_AMLE_148_v1</t>
        </is>
      </c>
      <c r="B413" s="45" t="inlineStr">
        <is>
          <t>How often is the CRA reviewed for medium risk customers</t>
        </is>
      </c>
      <c r="C413" s="45" t="inlineStr">
        <is>
          <t>AMLE</t>
        </is>
      </c>
      <c r="D413" s="45" t="inlineStr">
        <is>
          <t>Customer Acceptance and Risk Assessment</t>
        </is>
      </c>
      <c r="E413" s="45" t="inlineStr">
        <is>
          <t>2- AMLE</t>
        </is>
      </c>
      <c r="F413" s="46">
        <f>'2- AMLE'!$AK$157</f>
        <v/>
      </c>
      <c r="G413" s="46">
        <f>IF(F413="INVALID","High",IF(F413="MISSING","Medium",IF(F413="CONTROLLER MISSING","Review",IF(F413="UNKNOWN","Technical review",""))))</f>
        <v/>
      </c>
      <c r="H413" s="45">
        <f>IF(F413="MISSING","An applicable or required answer is missing",IF(F413="INVALID","A value was entered although the dependency is not met",IF(F413="CONTROLLER MISSING","A controlling answer is missing, so applicability cannot yet be determined",IF(F413="UNKNOWN","The dependency could not be evaluated or a referenced datapoint could not be resolved",""))))</f>
        <v/>
      </c>
      <c r="I413" s="45">
        <f>IF(F413="MISSING","Enter a valid response in the linked field",IF(F413="INVALID","Clear the response or amend the controlling answer so that the dependency is met",IF(F413="CONTROLLER MISSING","Complete the controlling question first, then review this field",IF(F413="UNKNOWN","Review the Field Guide and dependency_string; contact the MFSA if clarification is required",""))))</f>
        <v/>
      </c>
      <c r="J413" s="45" t="inlineStr">
        <is>
          <t>UTACSP_AMLE_141="Yes"</t>
        </is>
      </c>
      <c r="K413" s="46">
        <f>'2- AMLE'!$AL$157</f>
        <v/>
      </c>
      <c r="L413" s="47" t="inlineStr">
        <is>
          <t>Open field</t>
        </is>
      </c>
    </row>
    <row r="414">
      <c r="A414" s="44" t="inlineStr">
        <is>
          <t>UTACSP_AMLE_149_v1</t>
        </is>
      </c>
      <c r="B414" s="45" t="inlineStr">
        <is>
          <t>How often is the CRA reviewed for high risk customers</t>
        </is>
      </c>
      <c r="C414" s="45" t="inlineStr">
        <is>
          <t>AMLE</t>
        </is>
      </c>
      <c r="D414" s="45" t="inlineStr">
        <is>
          <t>Customer Acceptance and Risk Assessment</t>
        </is>
      </c>
      <c r="E414" s="45" t="inlineStr">
        <is>
          <t>2- AMLE</t>
        </is>
      </c>
      <c r="F414" s="46">
        <f>'2- AMLE'!$AK$158</f>
        <v/>
      </c>
      <c r="G414" s="46">
        <f>IF(F414="INVALID","High",IF(F414="MISSING","Medium",IF(F414="CONTROLLER MISSING","Review",IF(F414="UNKNOWN","Technical review",""))))</f>
        <v/>
      </c>
      <c r="H414" s="45">
        <f>IF(F414="MISSING","An applicable or required answer is missing",IF(F414="INVALID","A value was entered although the dependency is not met",IF(F414="CONTROLLER MISSING","A controlling answer is missing, so applicability cannot yet be determined",IF(F414="UNKNOWN","The dependency could not be evaluated or a referenced datapoint could not be resolved",""))))</f>
        <v/>
      </c>
      <c r="I414" s="45">
        <f>IF(F414="MISSING","Enter a valid response in the linked field",IF(F414="INVALID","Clear the response or amend the controlling answer so that the dependency is met",IF(F414="CONTROLLER MISSING","Complete the controlling question first, then review this field",IF(F414="UNKNOWN","Review the Field Guide and dependency_string; contact the MFSA if clarification is required",""))))</f>
        <v/>
      </c>
      <c r="J414" s="45" t="inlineStr">
        <is>
          <t>UTACSP_AMLE_141="Yes"</t>
        </is>
      </c>
      <c r="K414" s="46">
        <f>'2- AMLE'!$AL$158</f>
        <v/>
      </c>
      <c r="L414" s="47" t="inlineStr">
        <is>
          <t>Open field</t>
        </is>
      </c>
    </row>
    <row r="415">
      <c r="A415" s="44" t="inlineStr">
        <is>
          <t>UTACSP_AMLE_150_v1</t>
        </is>
      </c>
      <c r="B415" s="45" t="inlineStr">
        <is>
          <t>How many clients and/or business relationships were terminated during the last calendar year due to de-risking practices?</t>
        </is>
      </c>
      <c r="C415" s="45" t="inlineStr">
        <is>
          <t>AMLE</t>
        </is>
      </c>
      <c r="D415" s="45" t="inlineStr">
        <is>
          <t>Customer Acceptance and Risk Assessment</t>
        </is>
      </c>
      <c r="E415" s="45" t="inlineStr">
        <is>
          <t>2- AMLE</t>
        </is>
      </c>
      <c r="F415" s="46">
        <f>'2- AMLE'!$AK$159</f>
        <v/>
      </c>
      <c r="G415" s="46">
        <f>IF(F415="INVALID","High",IF(F415="MISSING","Medium",IF(F415="CONTROLLER MISSING","Review",IF(F415="UNKNOWN","Technical review",""))))</f>
        <v/>
      </c>
      <c r="H415" s="45">
        <f>IF(F415="MISSING","An applicable or required answer is missing",IF(F415="INVALID","A value was entered although the dependency is not met",IF(F415="CONTROLLER MISSING","A controlling answer is missing, so applicability cannot yet be determined",IF(F415="UNKNOWN","The dependency could not be evaluated or a referenced datapoint could not be resolved",""))))</f>
        <v/>
      </c>
      <c r="I415" s="45">
        <f>IF(F415="MISSING","Enter a valid response in the linked field",IF(F415="INVALID","Clear the response or amend the controlling answer so that the dependency is met",IF(F415="CONTROLLER MISSING","Complete the controlling question first, then review this field",IF(F415="UNKNOWN","Review the Field Guide and dependency_string; contact the MFSA if clarification is required",""))))</f>
        <v/>
      </c>
      <c r="J415" s="45" t="inlineStr"/>
      <c r="K415" s="46">
        <f>'2- AMLE'!$AL$159</f>
        <v/>
      </c>
      <c r="L415" s="47" t="inlineStr">
        <is>
          <t>Open field</t>
        </is>
      </c>
    </row>
    <row r="416">
      <c r="A416" s="44" t="inlineStr">
        <is>
          <t>UTACSP_AMLE_151_v1</t>
        </is>
      </c>
      <c r="B416" s="45" t="inlineStr">
        <is>
          <t>What was the reason for the de-risking exercise?</t>
        </is>
      </c>
      <c r="C416" s="45" t="inlineStr">
        <is>
          <t>AMLE</t>
        </is>
      </c>
      <c r="D416" s="45" t="inlineStr">
        <is>
          <t>Customer Acceptance and Risk Assessment</t>
        </is>
      </c>
      <c r="E416" s="45" t="inlineStr">
        <is>
          <t>2- AMLE</t>
        </is>
      </c>
      <c r="F416" s="46">
        <f>'2- AMLE'!$AK$160</f>
        <v/>
      </c>
      <c r="G416" s="46">
        <f>IF(F416="INVALID","High",IF(F416="MISSING","Medium",IF(F416="CONTROLLER MISSING","Review",IF(F416="UNKNOWN","Technical review",""))))</f>
        <v/>
      </c>
      <c r="H416" s="45">
        <f>IF(F416="MISSING","An applicable or required answer is missing",IF(F416="INVALID","A value was entered although the dependency is not met",IF(F416="CONTROLLER MISSING","A controlling answer is missing, so applicability cannot yet be determined",IF(F416="UNKNOWN","The dependency could not be evaluated or a referenced datapoint could not be resolved",""))))</f>
        <v/>
      </c>
      <c r="I416" s="45">
        <f>IF(F416="MISSING","Enter a valid response in the linked field",IF(F416="INVALID","Clear the response or amend the controlling answer so that the dependency is met",IF(F416="CONTROLLER MISSING","Complete the controlling question first, then review this field",IF(F416="UNKNOWN","Review the Field Guide and dependency_string; contact the MFSA if clarification is required",""))))</f>
        <v/>
      </c>
      <c r="J416" s="45" t="inlineStr">
        <is>
          <t>UTACSP_AMLE_150&gt;0</t>
        </is>
      </c>
      <c r="K416" s="46">
        <f>'2- AMLE'!$AL$160</f>
        <v/>
      </c>
      <c r="L416" s="47" t="inlineStr">
        <is>
          <t>Open field</t>
        </is>
      </c>
    </row>
    <row r="417">
      <c r="A417" s="44" t="inlineStr">
        <is>
          <t>UTACSP_AMLE_152_v1</t>
        </is>
      </c>
      <c r="B417" s="45" t="inlineStr">
        <is>
          <t>How many business relationships were terminated, blocked, suspended or were otherwise, provided limited services for ML/FT related reasons (apart from de-risking reasons), during the prior calendar year?</t>
        </is>
      </c>
      <c r="C417" s="45" t="inlineStr">
        <is>
          <t>AMLE</t>
        </is>
      </c>
      <c r="D417" s="45" t="inlineStr">
        <is>
          <t>Customer Acceptance and Risk Assessment</t>
        </is>
      </c>
      <c r="E417" s="45" t="inlineStr">
        <is>
          <t>2- AMLE</t>
        </is>
      </c>
      <c r="F417" s="46">
        <f>'2- AMLE'!$AK$161</f>
        <v/>
      </c>
      <c r="G417" s="46">
        <f>IF(F417="INVALID","High",IF(F417="MISSING","Medium",IF(F417="CONTROLLER MISSING","Review",IF(F417="UNKNOWN","Technical review",""))))</f>
        <v/>
      </c>
      <c r="H417" s="45">
        <f>IF(F417="MISSING","An applicable or required answer is missing",IF(F417="INVALID","A value was entered although the dependency is not met",IF(F417="CONTROLLER MISSING","A controlling answer is missing, so applicability cannot yet be determined",IF(F417="UNKNOWN","The dependency could not be evaluated or a referenced datapoint could not be resolved",""))))</f>
        <v/>
      </c>
      <c r="I417" s="45">
        <f>IF(F417="MISSING","Enter a valid response in the linked field",IF(F417="INVALID","Clear the response or amend the controlling answer so that the dependency is met",IF(F417="CONTROLLER MISSING","Complete the controlling question first, then review this field",IF(F417="UNKNOWN","Review the Field Guide and dependency_string; contact the MFSA if clarification is required",""))))</f>
        <v/>
      </c>
      <c r="J417" s="45" t="inlineStr"/>
      <c r="K417" s="46">
        <f>'2- AMLE'!$AL$161</f>
        <v/>
      </c>
      <c r="L417" s="47" t="inlineStr">
        <is>
          <t>Open field</t>
        </is>
      </c>
    </row>
    <row r="418">
      <c r="A418" s="44" t="inlineStr">
        <is>
          <t>UTACSP_AMLE_153_v1</t>
        </is>
      </c>
      <c r="B418" s="45" t="inlineStr">
        <is>
          <t>How frequently does your entity review and/or update the entity's AML/CFT written policies and procedures?</t>
        </is>
      </c>
      <c r="C418" s="45" t="inlineStr">
        <is>
          <t>AMLE</t>
        </is>
      </c>
      <c r="D418" s="45" t="inlineStr">
        <is>
          <t>Policies &amp; Procedures</t>
        </is>
      </c>
      <c r="E418" s="45" t="inlineStr">
        <is>
          <t>2- AMLE</t>
        </is>
      </c>
      <c r="F418" s="46">
        <f>'2- AMLE'!$AK$163</f>
        <v/>
      </c>
      <c r="G418" s="46">
        <f>IF(F418="INVALID","High",IF(F418="MISSING","Medium",IF(F418="CONTROLLER MISSING","Review",IF(F418="UNKNOWN","Technical review",""))))</f>
        <v/>
      </c>
      <c r="H418" s="45">
        <f>IF(F418="MISSING","An applicable or required answer is missing",IF(F418="INVALID","A value was entered although the dependency is not met",IF(F418="CONTROLLER MISSING","A controlling answer is missing, so applicability cannot yet be determined",IF(F418="UNKNOWN","The dependency could not be evaluated or a referenced datapoint could not be resolved",""))))</f>
        <v/>
      </c>
      <c r="I418" s="45">
        <f>IF(F418="MISSING","Enter a valid response in the linked field",IF(F418="INVALID","Clear the response or amend the controlling answer so that the dependency is met",IF(F418="CONTROLLER MISSING","Complete the controlling question first, then review this field",IF(F418="UNKNOWN","Review the Field Guide and dependency_string; contact the MFSA if clarification is required",""))))</f>
        <v/>
      </c>
      <c r="J418" s="45" t="inlineStr"/>
      <c r="K418" s="46">
        <f>'2- AMLE'!$AL$163</f>
        <v/>
      </c>
      <c r="L418" s="47" t="inlineStr">
        <is>
          <t>Open field</t>
        </is>
      </c>
    </row>
    <row r="419">
      <c r="A419" s="44" t="inlineStr">
        <is>
          <t>UTACSP_AMLE_154_v1</t>
        </is>
      </c>
      <c r="B419" s="45" t="inlineStr">
        <is>
          <t>How do you determine whether customers and, where applicable their beneficial owners, are politically exposed persons (PEPs) or PEPs' family members or close associates?</t>
        </is>
      </c>
      <c r="C419" s="45" t="inlineStr">
        <is>
          <t>AMLE</t>
        </is>
      </c>
      <c r="D419" s="45" t="inlineStr">
        <is>
          <t>Policies &amp; Procedures</t>
        </is>
      </c>
      <c r="E419" s="45" t="inlineStr">
        <is>
          <t>2- AMLE</t>
        </is>
      </c>
      <c r="F419" s="46">
        <f>'2- AMLE'!$AK$164</f>
        <v/>
      </c>
      <c r="G419" s="46">
        <f>IF(F419="INVALID","High",IF(F419="MISSING","Medium",IF(F419="CONTROLLER MISSING","Review",IF(F419="UNKNOWN","Technical review",""))))</f>
        <v/>
      </c>
      <c r="H419" s="45">
        <f>IF(F419="MISSING","An applicable or required answer is missing",IF(F419="INVALID","A value was entered although the dependency is not met",IF(F419="CONTROLLER MISSING","A controlling answer is missing, so applicability cannot yet be determined",IF(F419="UNKNOWN","The dependency could not be evaluated or a referenced datapoint could not be resolved",""))))</f>
        <v/>
      </c>
      <c r="I419" s="45">
        <f>IF(F419="MISSING","Enter a valid response in the linked field",IF(F419="INVALID","Clear the response or amend the controlling answer so that the dependency is met",IF(F419="CONTROLLER MISSING","Complete the controlling question first, then review this field",IF(F419="UNKNOWN","Review the Field Guide and dependency_string; contact the MFSA if clarification is required",""))))</f>
        <v/>
      </c>
      <c r="J419" s="45" t="inlineStr"/>
      <c r="K419" s="46">
        <f>'2- AMLE'!$AL$164</f>
        <v/>
      </c>
      <c r="L419" s="47" t="inlineStr">
        <is>
          <t>Open field</t>
        </is>
      </c>
    </row>
    <row r="420">
      <c r="A420" s="44" t="inlineStr">
        <is>
          <t>UTACSP_AMLE_155_v1</t>
        </is>
      </c>
      <c r="B420" s="45" t="inlineStr">
        <is>
          <t>How do you determine whether individuals/entities are sanctioned?</t>
        </is>
      </c>
      <c r="C420" s="45" t="inlineStr">
        <is>
          <t>AMLE</t>
        </is>
      </c>
      <c r="D420" s="45" t="inlineStr">
        <is>
          <t>Policies &amp; Procedures</t>
        </is>
      </c>
      <c r="E420" s="45" t="inlineStr">
        <is>
          <t>2- AMLE</t>
        </is>
      </c>
      <c r="F420" s="46">
        <f>'2- AMLE'!$AK$165</f>
        <v/>
      </c>
      <c r="G420" s="46">
        <f>IF(F420="INVALID","High",IF(F420="MISSING","Medium",IF(F420="CONTROLLER MISSING","Review",IF(F420="UNKNOWN","Technical review",""))))</f>
        <v/>
      </c>
      <c r="H420" s="45">
        <f>IF(F420="MISSING","An applicable or required answer is missing",IF(F420="INVALID","A value was entered although the dependency is not met",IF(F420="CONTROLLER MISSING","A controlling answer is missing, so applicability cannot yet be determined",IF(F420="UNKNOWN","The dependency could not be evaluated or a referenced datapoint could not be resolved",""))))</f>
        <v/>
      </c>
      <c r="I420" s="45">
        <f>IF(F420="MISSING","Enter a valid response in the linked field",IF(F420="INVALID","Clear the response or amend the controlling answer so that the dependency is met",IF(F420="CONTROLLER MISSING","Complete the controlling question first, then review this field",IF(F420="UNKNOWN","Review the Field Guide and dependency_string; contact the MFSA if clarification is required",""))))</f>
        <v/>
      </c>
      <c r="J420" s="45" t="inlineStr"/>
      <c r="K420" s="46">
        <f>'2- AMLE'!$AL$165</f>
        <v/>
      </c>
      <c r="L420" s="47" t="inlineStr">
        <is>
          <t>Open field</t>
        </is>
      </c>
    </row>
    <row r="421">
      <c r="A421" s="44" t="inlineStr">
        <is>
          <t>UTACSP_AMLE_156_v1</t>
        </is>
      </c>
      <c r="B421" s="45" t="inlineStr">
        <is>
          <t>Does your entity have internal whistleblowing procedures?</t>
        </is>
      </c>
      <c r="C421" s="45" t="inlineStr">
        <is>
          <t>AMLE</t>
        </is>
      </c>
      <c r="D421" s="45" t="inlineStr">
        <is>
          <t>Policies &amp; Procedures</t>
        </is>
      </c>
      <c r="E421" s="45" t="inlineStr">
        <is>
          <t>2- AMLE</t>
        </is>
      </c>
      <c r="F421" s="46">
        <f>'2- AMLE'!$AK$166</f>
        <v/>
      </c>
      <c r="G421" s="46">
        <f>IF(F421="INVALID","High",IF(F421="MISSING","Medium",IF(F421="CONTROLLER MISSING","Review",IF(F421="UNKNOWN","Technical review",""))))</f>
        <v/>
      </c>
      <c r="H421" s="45">
        <f>IF(F421="MISSING","An applicable or required answer is missing",IF(F421="INVALID","A value was entered although the dependency is not met",IF(F421="CONTROLLER MISSING","A controlling answer is missing, so applicability cannot yet be determined",IF(F421="UNKNOWN","The dependency could not be evaluated or a referenced datapoint could not be resolved",""))))</f>
        <v/>
      </c>
      <c r="I421" s="45">
        <f>IF(F421="MISSING","Enter a valid response in the linked field",IF(F421="INVALID","Clear the response or amend the controlling answer so that the dependency is met",IF(F421="CONTROLLER MISSING","Complete the controlling question first, then review this field",IF(F421="UNKNOWN","Review the Field Guide and dependency_string; contact the MFSA if clarification is required",""))))</f>
        <v/>
      </c>
      <c r="J421" s="45" t="inlineStr"/>
      <c r="K421" s="46">
        <f>'2- AMLE'!$AL$166</f>
        <v/>
      </c>
      <c r="L421" s="47" t="inlineStr">
        <is>
          <t>Open field</t>
        </is>
      </c>
    </row>
    <row r="422">
      <c r="A422" s="44" t="inlineStr">
        <is>
          <t>UTACSP_AMLE_157_v1</t>
        </is>
      </c>
      <c r="B422" s="45" t="inlineStr">
        <is>
          <t>If no, please explain why.</t>
        </is>
      </c>
      <c r="C422" s="45" t="inlineStr">
        <is>
          <t>AMLE</t>
        </is>
      </c>
      <c r="D422" s="45" t="inlineStr">
        <is>
          <t>Policies &amp; Procedures</t>
        </is>
      </c>
      <c r="E422" s="45" t="inlineStr">
        <is>
          <t>2- AMLE</t>
        </is>
      </c>
      <c r="F422" s="46">
        <f>'2- AMLE'!$AK$167</f>
        <v/>
      </c>
      <c r="G422" s="46">
        <f>IF(F422="INVALID","High",IF(F422="MISSING","Medium",IF(F422="CONTROLLER MISSING","Review",IF(F422="UNKNOWN","Technical review",""))))</f>
        <v/>
      </c>
      <c r="H422" s="45">
        <f>IF(F422="MISSING","An applicable or required answer is missing",IF(F422="INVALID","A value was entered although the dependency is not met",IF(F422="CONTROLLER MISSING","A controlling answer is missing, so applicability cannot yet be determined",IF(F422="UNKNOWN","The dependency could not be evaluated or a referenced datapoint could not be resolved",""))))</f>
        <v/>
      </c>
      <c r="I422" s="45">
        <f>IF(F422="MISSING","Enter a valid response in the linked field",IF(F422="INVALID","Clear the response or amend the controlling answer so that the dependency is met",IF(F422="CONTROLLER MISSING","Complete the controlling question first, then review this field",IF(F422="UNKNOWN","Review the Field Guide and dependency_string; contact the MFSA if clarification is required",""))))</f>
        <v/>
      </c>
      <c r="J422" s="45" t="inlineStr">
        <is>
          <t>UTACSP_AMLE_156="No"</t>
        </is>
      </c>
      <c r="K422" s="46">
        <f>'2- AMLE'!$AL$167</f>
        <v/>
      </c>
      <c r="L422" s="47" t="inlineStr">
        <is>
          <t>Open field</t>
        </is>
      </c>
    </row>
    <row r="423">
      <c r="A423" s="44" t="inlineStr">
        <is>
          <t>UTACSP_AMLE_158_v1</t>
        </is>
      </c>
      <c r="B423" s="45" t="inlineStr">
        <is>
          <t>Does your entity have an independent audit function to test the AML/CFT internal measures, policies, controls and procedures?</t>
        </is>
      </c>
      <c r="C423" s="45" t="inlineStr">
        <is>
          <t>AMLE</t>
        </is>
      </c>
      <c r="D423" s="45" t="inlineStr">
        <is>
          <t>Policies &amp; Procedures</t>
        </is>
      </c>
      <c r="E423" s="45" t="inlineStr">
        <is>
          <t>2- AMLE</t>
        </is>
      </c>
      <c r="F423" s="46">
        <f>'2- AMLE'!$AK$168</f>
        <v/>
      </c>
      <c r="G423" s="46">
        <f>IF(F423="INVALID","High",IF(F423="MISSING","Medium",IF(F423="CONTROLLER MISSING","Review",IF(F423="UNKNOWN","Technical review",""))))</f>
        <v/>
      </c>
      <c r="H423" s="45">
        <f>IF(F423="MISSING","An applicable or required answer is missing",IF(F423="INVALID","A value was entered although the dependency is not met",IF(F423="CONTROLLER MISSING","A controlling answer is missing, so applicability cannot yet be determined",IF(F423="UNKNOWN","The dependency could not be evaluated or a referenced datapoint could not be resolved",""))))</f>
        <v/>
      </c>
      <c r="I423" s="45">
        <f>IF(F423="MISSING","Enter a valid response in the linked field",IF(F423="INVALID","Clear the response or amend the controlling answer so that the dependency is met",IF(F423="CONTROLLER MISSING","Complete the controlling question first, then review this field",IF(F423="UNKNOWN","Review the Field Guide and dependency_string; contact the MFSA if clarification is required",""))))</f>
        <v/>
      </c>
      <c r="J423" s="45" t="inlineStr"/>
      <c r="K423" s="46">
        <f>'2- AMLE'!$AL$168</f>
        <v/>
      </c>
      <c r="L423" s="47" t="inlineStr">
        <is>
          <t>Open field</t>
        </is>
      </c>
    </row>
    <row r="424">
      <c r="A424" s="44" t="inlineStr">
        <is>
          <t>UTACSP_AMLE_159_v1</t>
        </is>
      </c>
      <c r="B424" s="45" t="inlineStr">
        <is>
          <t>What is the frequency of audits carried out by the independent audit function to assess compliance with the AML/CFT regulations ?</t>
        </is>
      </c>
      <c r="C424" s="45" t="inlineStr">
        <is>
          <t>AMLE</t>
        </is>
      </c>
      <c r="D424" s="45" t="inlineStr">
        <is>
          <t>Policies &amp; Procedures</t>
        </is>
      </c>
      <c r="E424" s="45" t="inlineStr">
        <is>
          <t>2- AMLE</t>
        </is>
      </c>
      <c r="F424" s="46">
        <f>'2- AMLE'!$AK$169</f>
        <v/>
      </c>
      <c r="G424" s="46">
        <f>IF(F424="INVALID","High",IF(F424="MISSING","Medium",IF(F424="CONTROLLER MISSING","Review",IF(F424="UNKNOWN","Technical review",""))))</f>
        <v/>
      </c>
      <c r="H424" s="45">
        <f>IF(F424="MISSING","An applicable or required answer is missing",IF(F424="INVALID","A value was entered although the dependency is not met",IF(F424="CONTROLLER MISSING","A controlling answer is missing, so applicability cannot yet be determined",IF(F424="UNKNOWN","The dependency could not be evaluated or a referenced datapoint could not be resolved",""))))</f>
        <v/>
      </c>
      <c r="I424" s="45">
        <f>IF(F424="MISSING","Enter a valid response in the linked field",IF(F424="INVALID","Clear the response or amend the controlling answer so that the dependency is met",IF(F424="CONTROLLER MISSING","Complete the controlling question first, then review this field",IF(F424="UNKNOWN","Review the Field Guide and dependency_string; contact the MFSA if clarification is required",""))))</f>
        <v/>
      </c>
      <c r="J424" s="45" t="inlineStr">
        <is>
          <t>OR(UTACSP_AMLE_158="Yes - The function is carried out in-house", UTACSP_AMLE_158="Yes - The function is outsourced")</t>
        </is>
      </c>
      <c r="K424" s="46">
        <f>'2- AMLE'!$AL$169</f>
        <v/>
      </c>
      <c r="L424" s="47" t="inlineStr">
        <is>
          <t>Open field</t>
        </is>
      </c>
    </row>
    <row r="425">
      <c r="A425" s="44" t="inlineStr">
        <is>
          <t>UTACSP_AMLE_160_v1</t>
        </is>
      </c>
      <c r="B425" s="45" t="inlineStr">
        <is>
          <t>When was the last independent audit performed, in regards to compliance with the AML/CFT regulations?</t>
        </is>
      </c>
      <c r="C425" s="45" t="inlineStr">
        <is>
          <t>AMLE</t>
        </is>
      </c>
      <c r="D425" s="45" t="inlineStr">
        <is>
          <t>Policies &amp; Procedures</t>
        </is>
      </c>
      <c r="E425" s="45" t="inlineStr">
        <is>
          <t>2- AMLE</t>
        </is>
      </c>
      <c r="F425" s="46">
        <f>'2- AMLE'!$AK$170</f>
        <v/>
      </c>
      <c r="G425" s="46">
        <f>IF(F425="INVALID","High",IF(F425="MISSING","Medium",IF(F425="CONTROLLER MISSING","Review",IF(F425="UNKNOWN","Technical review",""))))</f>
        <v/>
      </c>
      <c r="H425" s="45">
        <f>IF(F425="MISSING","An applicable or required answer is missing",IF(F425="INVALID","A value was entered although the dependency is not met",IF(F425="CONTROLLER MISSING","A controlling answer is missing, so applicability cannot yet be determined",IF(F425="UNKNOWN","The dependency could not be evaluated or a referenced datapoint could not be resolved",""))))</f>
        <v/>
      </c>
      <c r="I425" s="45">
        <f>IF(F425="MISSING","Enter a valid response in the linked field",IF(F425="INVALID","Clear the response or amend the controlling answer so that the dependency is met",IF(F425="CONTROLLER MISSING","Complete the controlling question first, then review this field",IF(F425="UNKNOWN","Review the Field Guide and dependency_string; contact the MFSA if clarification is required",""))))</f>
        <v/>
      </c>
      <c r="J425" s="45" t="inlineStr">
        <is>
          <t>OR(UTACSP_AMLE_158="Yes - The function is carried out in-house", UTACSP_AMLE_158="Yes - The function is outsourced")</t>
        </is>
      </c>
      <c r="K425" s="46">
        <f>'2- AMLE'!$AL$170</f>
        <v/>
      </c>
      <c r="L425" s="47" t="inlineStr">
        <is>
          <t>Open field</t>
        </is>
      </c>
    </row>
    <row r="426">
      <c r="A426" s="44" t="inlineStr">
        <is>
          <t>UTACSP_AMLE_161_v1</t>
        </is>
      </c>
      <c r="B426" s="45" t="inlineStr">
        <is>
          <t>What was the overall result of the last AML/CFT independent audit carried out?</t>
        </is>
      </c>
      <c r="C426" s="45" t="inlineStr">
        <is>
          <t>AMLE</t>
        </is>
      </c>
      <c r="D426" s="45" t="inlineStr">
        <is>
          <t>Policies &amp; Procedures</t>
        </is>
      </c>
      <c r="E426" s="45" t="inlineStr">
        <is>
          <t>2- AMLE</t>
        </is>
      </c>
      <c r="F426" s="46">
        <f>'2- AMLE'!$AK$171</f>
        <v/>
      </c>
      <c r="G426" s="46">
        <f>IF(F426="INVALID","High",IF(F426="MISSING","Medium",IF(F426="CONTROLLER MISSING","Review",IF(F426="UNKNOWN","Technical review",""))))</f>
        <v/>
      </c>
      <c r="H426" s="45">
        <f>IF(F426="MISSING","An applicable or required answer is missing",IF(F426="INVALID","A value was entered although the dependency is not met",IF(F426="CONTROLLER MISSING","A controlling answer is missing, so applicability cannot yet be determined",IF(F426="UNKNOWN","The dependency could not be evaluated or a referenced datapoint could not be resolved",""))))</f>
        <v/>
      </c>
      <c r="I426" s="45">
        <f>IF(F426="MISSING","Enter a valid response in the linked field",IF(F426="INVALID","Clear the response or amend the controlling answer so that the dependency is met",IF(F426="CONTROLLER MISSING","Complete the controlling question first, then review this field",IF(F426="UNKNOWN","Review the Field Guide and dependency_string; contact the MFSA if clarification is required",""))))</f>
        <v/>
      </c>
      <c r="J426" s="45" t="inlineStr">
        <is>
          <t>OR(UTACSP_AMLE_160="1 - 2 years ago", UTACSP_AMLE_160="2 - 3 months ago", UTACSP_AMLE_160="4 - 6 months ago", UTACSP_AMLE_160="1 month ago", UTACSP_AMLE_160="7 - 12 months ago", UTACSP_AMLE_160="Over 2 years ago")</t>
        </is>
      </c>
      <c r="K426" s="46">
        <f>'2- AMLE'!$AL$171</f>
        <v/>
      </c>
      <c r="L426" s="47" t="inlineStr">
        <is>
          <t>Open field</t>
        </is>
      </c>
    </row>
    <row r="427">
      <c r="A427" s="44" t="inlineStr">
        <is>
          <t>UTACSP_AMLE_162_v1</t>
        </is>
      </c>
      <c r="B427" s="45" t="inlineStr">
        <is>
          <t>List the 3 main "high risk" audit issues that were identified in the AML/CFT independent audit reports issued in the past 2 calendar years.</t>
        </is>
      </c>
      <c r="C427" s="45" t="inlineStr">
        <is>
          <t>AMLE</t>
        </is>
      </c>
      <c r="D427" s="45" t="inlineStr">
        <is>
          <t>Policies &amp; Procedures</t>
        </is>
      </c>
      <c r="E427" s="45" t="inlineStr">
        <is>
          <t>2- AMLE</t>
        </is>
      </c>
      <c r="F427" s="46">
        <f>'2- AMLE'!$AK$172</f>
        <v/>
      </c>
      <c r="G427" s="46">
        <f>IF(F427="INVALID","High",IF(F427="MISSING","Medium",IF(F427="CONTROLLER MISSING","Review",IF(F427="UNKNOWN","Technical review",""))))</f>
        <v/>
      </c>
      <c r="H427" s="45">
        <f>IF(F427="MISSING","An applicable or required answer is missing",IF(F427="INVALID","A value was entered although the dependency is not met",IF(F427="CONTROLLER MISSING","A controlling answer is missing, so applicability cannot yet be determined",IF(F427="UNKNOWN","The dependency could not be evaluated or a referenced datapoint could not be resolved",""))))</f>
        <v/>
      </c>
      <c r="I427" s="45">
        <f>IF(F427="MISSING","Enter a valid response in the linked field",IF(F427="INVALID","Clear the response or amend the controlling answer so that the dependency is met",IF(F427="CONTROLLER MISSING","Complete the controlling question first, then review this field",IF(F427="UNKNOWN","Review the Field Guide and dependency_string; contact the MFSA if clarification is required",""))))</f>
        <v/>
      </c>
      <c r="J427" s="45" t="inlineStr">
        <is>
          <t>OR(UTACSP_AMLE_160="1 month ago", UTACSP_AMLE_160="2 - 3 months ago", UTACSP_AMLE_160="4 - 6 months ago", UTACSP_AMLE_160="7 - 12 months ago", UTACSP_AMLE_160="1 - 2 years ago")</t>
        </is>
      </c>
      <c r="K427" s="46">
        <f>'2- AMLE'!$AL$172</f>
        <v/>
      </c>
      <c r="L427" s="47" t="inlineStr">
        <is>
          <t>Open field</t>
        </is>
      </c>
    </row>
    <row r="428">
      <c r="A428" s="44" t="inlineStr">
        <is>
          <t>UTACSP_AMLE_163_v1</t>
        </is>
      </c>
      <c r="B428" s="45" t="inlineStr">
        <is>
          <t>List the 3 main "medium risk" audit issues that were identified in the AML/CFT independent audit reports issued in the past 2 calendar years.</t>
        </is>
      </c>
      <c r="C428" s="45" t="inlineStr">
        <is>
          <t>AMLE</t>
        </is>
      </c>
      <c r="D428" s="45" t="inlineStr">
        <is>
          <t>Policies &amp; Procedures</t>
        </is>
      </c>
      <c r="E428" s="45" t="inlineStr">
        <is>
          <t>2- AMLE</t>
        </is>
      </c>
      <c r="F428" s="46">
        <f>'2- AMLE'!$AK$173</f>
        <v/>
      </c>
      <c r="G428" s="46">
        <f>IF(F428="INVALID","High",IF(F428="MISSING","Medium",IF(F428="CONTROLLER MISSING","Review",IF(F428="UNKNOWN","Technical review",""))))</f>
        <v/>
      </c>
      <c r="H428" s="45">
        <f>IF(F428="MISSING","An applicable or required answer is missing",IF(F428="INVALID","A value was entered although the dependency is not met",IF(F428="CONTROLLER MISSING","A controlling answer is missing, so applicability cannot yet be determined",IF(F428="UNKNOWN","The dependency could not be evaluated or a referenced datapoint could not be resolved",""))))</f>
        <v/>
      </c>
      <c r="I428" s="45">
        <f>IF(F428="MISSING","Enter a valid response in the linked field",IF(F428="INVALID","Clear the response or amend the controlling answer so that the dependency is met",IF(F428="CONTROLLER MISSING","Complete the controlling question first, then review this field",IF(F428="UNKNOWN","Review the Field Guide and dependency_string; contact the MFSA if clarification is required",""))))</f>
        <v/>
      </c>
      <c r="J428" s="45" t="inlineStr">
        <is>
          <t>OR(UTACSP_AMLE_160="1 month ago", UTACSP_AMLE_160="2 - 3 months ago", UTACSP_AMLE_160="4 - 6 months ago", UTACSP_AMLE_160="7 - 12 months ago", UTACSP_AMLE_160="1 - 2 years ago")</t>
        </is>
      </c>
      <c r="K428" s="46">
        <f>'2- AMLE'!$AL$173</f>
        <v/>
      </c>
      <c r="L428" s="47" t="inlineStr">
        <is>
          <t>Open field</t>
        </is>
      </c>
    </row>
    <row r="429">
      <c r="A429" s="44" t="inlineStr">
        <is>
          <t>UTACSP_AMLE_164_v1</t>
        </is>
      </c>
      <c r="B429" s="45" t="inlineStr">
        <is>
          <t>What topics were subject to an AML/CFT independent audit in the past 2 calendar years?</t>
        </is>
      </c>
      <c r="C429" s="45" t="inlineStr">
        <is>
          <t>AMLE</t>
        </is>
      </c>
      <c r="D429" s="45" t="inlineStr">
        <is>
          <t>Policies &amp; Procedures</t>
        </is>
      </c>
      <c r="E429" s="45" t="inlineStr">
        <is>
          <t>2- AMLE</t>
        </is>
      </c>
      <c r="F429" s="46">
        <f>'2- AMLE'!$AK$174</f>
        <v/>
      </c>
      <c r="G429" s="46">
        <f>IF(F429="INVALID","High",IF(F429="MISSING","Medium",IF(F429="CONTROLLER MISSING","Review",IF(F429="UNKNOWN","Technical review",""))))</f>
        <v/>
      </c>
      <c r="H429" s="45">
        <f>IF(F429="MISSING","An applicable or required answer is missing",IF(F429="INVALID","A value was entered although the dependency is not met",IF(F429="CONTROLLER MISSING","A controlling answer is missing, so applicability cannot yet be determined",IF(F429="UNKNOWN","The dependency could not be evaluated or a referenced datapoint could not be resolved",""))))</f>
        <v/>
      </c>
      <c r="I429" s="45">
        <f>IF(F429="MISSING","Enter a valid response in the linked field",IF(F429="INVALID","Clear the response or amend the controlling answer so that the dependency is met",IF(F429="CONTROLLER MISSING","Complete the controlling question first, then review this field",IF(F429="UNKNOWN","Review the Field Guide and dependency_string; contact the MFSA if clarification is required",""))))</f>
        <v/>
      </c>
      <c r="J429" s="45" t="inlineStr">
        <is>
          <t>OR(UTACSP_AMLE_160="1 month ago", UTACSP_AMLE_160="2 - 3 months ago", UTACSP_AMLE_160="4 - 6 months ago", UTACSP_AMLE_160="7 - 12 months ago", UTACSP_AMLE_160="1 - 2 years ago")</t>
        </is>
      </c>
      <c r="K429" s="46">
        <f>'2- AMLE'!$AL$174</f>
        <v/>
      </c>
      <c r="L429" s="47" t="inlineStr">
        <is>
          <t>Open field</t>
        </is>
      </c>
    </row>
    <row r="430">
      <c r="A430" s="44" t="inlineStr">
        <is>
          <t>UTACSP_AMLE_165_v1</t>
        </is>
      </c>
      <c r="B430" s="45" t="inlineStr">
        <is>
          <t>If others, explain</t>
        </is>
      </c>
      <c r="C430" s="45" t="inlineStr">
        <is>
          <t>AMLE</t>
        </is>
      </c>
      <c r="D430" s="45" t="inlineStr">
        <is>
          <t>Policies &amp; Procedures</t>
        </is>
      </c>
      <c r="E430" s="45" t="inlineStr">
        <is>
          <t>2- AMLE</t>
        </is>
      </c>
      <c r="F430" s="46">
        <f>'2- AMLE'!$AK$175</f>
        <v/>
      </c>
      <c r="G430" s="46">
        <f>IF(F430="INVALID","High",IF(F430="MISSING","Medium",IF(F430="CONTROLLER MISSING","Review",IF(F430="UNKNOWN","Technical review",""))))</f>
        <v/>
      </c>
      <c r="H430" s="45">
        <f>IF(F430="MISSING","An applicable or required answer is missing",IF(F430="INVALID","A value was entered although the dependency is not met",IF(F430="CONTROLLER MISSING","A controlling answer is missing, so applicability cannot yet be determined",IF(F430="UNKNOWN","The dependency could not be evaluated or a referenced datapoint could not be resolved",""))))</f>
        <v/>
      </c>
      <c r="I430" s="45">
        <f>IF(F430="MISSING","Enter a valid response in the linked field",IF(F430="INVALID","Clear the response or amend the controlling answer so that the dependency is met",IF(F430="CONTROLLER MISSING","Complete the controlling question first, then review this field",IF(F430="UNKNOWN","Review the Field Guide and dependency_string; contact the MFSA if clarification is required",""))))</f>
        <v/>
      </c>
      <c r="J430" s="45" t="inlineStr">
        <is>
          <t>UTACSP_AMLE_164="Others"</t>
        </is>
      </c>
      <c r="K430" s="46">
        <f>'2- AMLE'!$AL$175</f>
        <v/>
      </c>
      <c r="L430" s="47" t="inlineStr">
        <is>
          <t>Open field</t>
        </is>
      </c>
    </row>
    <row r="431">
      <c r="A431" s="44" t="inlineStr">
        <is>
          <t>UTACSP_AMLE_166_v1</t>
        </is>
      </c>
      <c r="B431" s="45" t="inlineStr">
        <is>
          <t>In respect of intermediaries, does your entity have policies and procedures in place to assess their AML/CFT compliance framework (in line with Section 2.1.2 of the IPs Part II applicable to CSPs)?</t>
        </is>
      </c>
      <c r="C431" s="45" t="inlineStr">
        <is>
          <t>AMLE</t>
        </is>
      </c>
      <c r="D431" s="45" t="inlineStr">
        <is>
          <t>Policies &amp; Procedures</t>
        </is>
      </c>
      <c r="E431" s="45" t="inlineStr">
        <is>
          <t>2- AMLE</t>
        </is>
      </c>
      <c r="F431" s="46">
        <f>'2- AMLE'!$AK$176</f>
        <v/>
      </c>
      <c r="G431" s="46">
        <f>IF(F431="INVALID","High",IF(F431="MISSING","Medium",IF(F431="CONTROLLER MISSING","Review",IF(F431="UNKNOWN","Technical review",""))))</f>
        <v/>
      </c>
      <c r="H431" s="45">
        <f>IF(F431="MISSING","An applicable or required answer is missing",IF(F431="INVALID","A value was entered although the dependency is not met",IF(F431="CONTROLLER MISSING","A controlling answer is missing, so applicability cannot yet be determined",IF(F431="UNKNOWN","The dependency could not be evaluated or a referenced datapoint could not be resolved",""))))</f>
        <v/>
      </c>
      <c r="I431" s="45">
        <f>IF(F431="MISSING","Enter a valid response in the linked field",IF(F431="INVALID","Clear the response or amend the controlling answer so that the dependency is met",IF(F431="CONTROLLER MISSING","Complete the controlling question first, then review this field",IF(F431="UNKNOWN","Review the Field Guide and dependency_string; contact the MFSA if clarification is required",""))))</f>
        <v/>
      </c>
      <c r="J431" s="45" t="inlineStr"/>
      <c r="K431" s="46">
        <f>'2- AMLE'!$AL$176</f>
        <v/>
      </c>
      <c r="L431" s="47" t="inlineStr">
        <is>
          <t>Open field</t>
        </is>
      </c>
    </row>
    <row r="432">
      <c r="A432" s="44" t="inlineStr">
        <is>
          <t>UTACSP_AMLE_167_v1</t>
        </is>
      </c>
      <c r="B432" s="45" t="inlineStr">
        <is>
          <t>Has your entity outsourced the carrying out of any applicable AML/CFT obligations?</t>
        </is>
      </c>
      <c r="C432" s="45" t="inlineStr">
        <is>
          <t>AMLE</t>
        </is>
      </c>
      <c r="D432" s="45" t="inlineStr">
        <is>
          <t>Outsourcing</t>
        </is>
      </c>
      <c r="E432" s="45" t="inlineStr">
        <is>
          <t>2- AMLE</t>
        </is>
      </c>
      <c r="F432" s="46">
        <f>'2- AMLE'!$AK$178</f>
        <v/>
      </c>
      <c r="G432" s="46">
        <f>IF(F432="INVALID","High",IF(F432="MISSING","Medium",IF(F432="CONTROLLER MISSING","Review",IF(F432="UNKNOWN","Technical review",""))))</f>
        <v/>
      </c>
      <c r="H432" s="45">
        <f>IF(F432="MISSING","An applicable or required answer is missing",IF(F432="INVALID","A value was entered although the dependency is not met",IF(F432="CONTROLLER MISSING","A controlling answer is missing, so applicability cannot yet be determined",IF(F432="UNKNOWN","The dependency could not be evaluated or a referenced datapoint could not be resolved",""))))</f>
        <v/>
      </c>
      <c r="I432" s="45">
        <f>IF(F432="MISSING","Enter a valid response in the linked field",IF(F432="INVALID","Clear the response or amend the controlling answer so that the dependency is met",IF(F432="CONTROLLER MISSING","Complete the controlling question first, then review this field",IF(F432="UNKNOWN","Review the Field Guide and dependency_string; contact the MFSA if clarification is required",""))))</f>
        <v/>
      </c>
      <c r="J432" s="45" t="inlineStr"/>
      <c r="K432" s="46">
        <f>'2- AMLE'!$AL$178</f>
        <v/>
      </c>
      <c r="L432" s="47" t="inlineStr">
        <is>
          <t>Open field</t>
        </is>
      </c>
    </row>
    <row r="433">
      <c r="A433" s="44" t="inlineStr">
        <is>
          <t>UTACSP_AMLE_168_v1</t>
        </is>
      </c>
      <c r="B433" s="45" t="inlineStr">
        <is>
          <t>List the service provider/s to whom AML/CFT obligations have been outsourced.</t>
        </is>
      </c>
      <c r="C433" s="45" t="inlineStr">
        <is>
          <t>AMLE</t>
        </is>
      </c>
      <c r="D433" s="45" t="inlineStr">
        <is>
          <t>Outsourcing</t>
        </is>
      </c>
      <c r="E433" s="45" t="inlineStr">
        <is>
          <t>2- AMLE</t>
        </is>
      </c>
      <c r="F433" s="46">
        <f>'2- AMLE'!$AK$179</f>
        <v/>
      </c>
      <c r="G433" s="46">
        <f>IF(F433="INVALID","High",IF(F433="MISSING","Medium",IF(F433="CONTROLLER MISSING","Review",IF(F433="UNKNOWN","Technical review",""))))</f>
        <v/>
      </c>
      <c r="H433" s="45">
        <f>IF(F433="MISSING","An applicable or required answer is missing",IF(F433="INVALID","A value was entered although the dependency is not met",IF(F433="CONTROLLER MISSING","A controlling answer is missing, so applicability cannot yet be determined",IF(F433="UNKNOWN","The dependency could not be evaluated or a referenced datapoint could not be resolved",""))))</f>
        <v/>
      </c>
      <c r="I433" s="45">
        <f>IF(F433="MISSING","Enter a valid response in the linked field",IF(F433="INVALID","Clear the response or amend the controlling answer so that the dependency is met",IF(F433="CONTROLLER MISSING","Complete the controlling question first, then review this field",IF(F433="UNKNOWN","Review the Field Guide and dependency_string; contact the MFSA if clarification is required",""))))</f>
        <v/>
      </c>
      <c r="J433" s="45" t="inlineStr">
        <is>
          <t>OR(UTACSP_AMLE_167="Yes, outsourcing within the group", UTACSP_AMLE_167="Yes, outsourcing outside the group")</t>
        </is>
      </c>
      <c r="K433" s="46">
        <f>'2- AMLE'!$AL$179</f>
        <v/>
      </c>
      <c r="L433" s="47" t="inlineStr">
        <is>
          <t>Open field</t>
        </is>
      </c>
    </row>
    <row r="434">
      <c r="A434" s="44" t="inlineStr">
        <is>
          <t>UTACSP_AMLE_169_v1</t>
        </is>
      </c>
      <c r="B434" s="45" t="inlineStr">
        <is>
          <t>Please specify the obligations that are being outsourced.</t>
        </is>
      </c>
      <c r="C434" s="45" t="inlineStr">
        <is>
          <t>AMLE</t>
        </is>
      </c>
      <c r="D434" s="45" t="inlineStr">
        <is>
          <t>Outsourcing</t>
        </is>
      </c>
      <c r="E434" s="45" t="inlineStr">
        <is>
          <t>2- AMLE</t>
        </is>
      </c>
      <c r="F434" s="46">
        <f>'2- AMLE'!$AK$180</f>
        <v/>
      </c>
      <c r="G434" s="46">
        <f>IF(F434="INVALID","High",IF(F434="MISSING","Medium",IF(F434="CONTROLLER MISSING","Review",IF(F434="UNKNOWN","Technical review",""))))</f>
        <v/>
      </c>
      <c r="H434" s="45">
        <f>IF(F434="MISSING","An applicable or required answer is missing",IF(F434="INVALID","A value was entered although the dependency is not met",IF(F434="CONTROLLER MISSING","A controlling answer is missing, so applicability cannot yet be determined",IF(F434="UNKNOWN","The dependency could not be evaluated or a referenced datapoint could not be resolved",""))))</f>
        <v/>
      </c>
      <c r="I434" s="45">
        <f>IF(F434="MISSING","Enter a valid response in the linked field",IF(F434="INVALID","Clear the response or amend the controlling answer so that the dependency is met",IF(F434="CONTROLLER MISSING","Complete the controlling question first, then review this field",IF(F434="UNKNOWN","Review the Field Guide and dependency_string; contact the MFSA if clarification is required",""))))</f>
        <v/>
      </c>
      <c r="J434" s="45" t="inlineStr">
        <is>
          <t>OR(UTACSP_AMLE_167="Yes, outsourcing within the group", UTACSP_AMLE_167="Yes, outsourcing outside the group")</t>
        </is>
      </c>
      <c r="K434" s="46">
        <f>'2- AMLE'!$AL$180</f>
        <v/>
      </c>
      <c r="L434" s="47" t="inlineStr">
        <is>
          <t>Open field</t>
        </is>
      </c>
    </row>
    <row r="435">
      <c r="A435" s="44" t="inlineStr">
        <is>
          <t>UTACSP_AMLE_170_v1</t>
        </is>
      </c>
      <c r="B435" s="45" t="inlineStr">
        <is>
          <t>What is the frequency of assessing the quality of the services provided?</t>
        </is>
      </c>
      <c r="C435" s="45" t="inlineStr">
        <is>
          <t>AMLE</t>
        </is>
      </c>
      <c r="D435" s="45" t="inlineStr">
        <is>
          <t>Outsourcing</t>
        </is>
      </c>
      <c r="E435" s="45" t="inlineStr">
        <is>
          <t>2- AMLE</t>
        </is>
      </c>
      <c r="F435" s="46">
        <f>'2- AMLE'!$AK$181</f>
        <v/>
      </c>
      <c r="G435" s="46">
        <f>IF(F435="INVALID","High",IF(F435="MISSING","Medium",IF(F435="CONTROLLER MISSING","Review",IF(F435="UNKNOWN","Technical review",""))))</f>
        <v/>
      </c>
      <c r="H435" s="45">
        <f>IF(F435="MISSING","An applicable or required answer is missing",IF(F435="INVALID","A value was entered although the dependency is not met",IF(F435="CONTROLLER MISSING","A controlling answer is missing, so applicability cannot yet be determined",IF(F435="UNKNOWN","The dependency could not be evaluated or a referenced datapoint could not be resolved",""))))</f>
        <v/>
      </c>
      <c r="I435" s="45">
        <f>IF(F435="MISSING","Enter a valid response in the linked field",IF(F435="INVALID","Clear the response or amend the controlling answer so that the dependency is met",IF(F435="CONTROLLER MISSING","Complete the controlling question first, then review this field",IF(F435="UNKNOWN","Review the Field Guide and dependency_string; contact the MFSA if clarification is required",""))))</f>
        <v/>
      </c>
      <c r="J435" s="45" t="inlineStr">
        <is>
          <t>OR(UTACSP_AMLE_167="Yes, outsourcing outside the group", UTACSP_AMLE_167="Yes, outsourcing within the group")</t>
        </is>
      </c>
      <c r="K435" s="46">
        <f>'2- AMLE'!$AL$181</f>
        <v/>
      </c>
      <c r="L435" s="47" t="inlineStr">
        <is>
          <t>Open field</t>
        </is>
      </c>
    </row>
    <row r="436">
      <c r="A436" s="44" t="inlineStr">
        <is>
          <t>UTACSP_AMLE_171_v1</t>
        </is>
      </c>
      <c r="B436" s="45" t="inlineStr">
        <is>
          <t>Please indicate the jurisdictions where the service provider/s to whom you have outsourced are located.</t>
        </is>
      </c>
      <c r="C436" s="45" t="inlineStr">
        <is>
          <t>AMLE</t>
        </is>
      </c>
      <c r="D436" s="45" t="inlineStr">
        <is>
          <t>Outsourcing</t>
        </is>
      </c>
      <c r="E436" s="45" t="inlineStr">
        <is>
          <t>2- AMLE</t>
        </is>
      </c>
      <c r="F436" s="46">
        <f>'2- AMLE'!$AK$182</f>
        <v/>
      </c>
      <c r="G436" s="46">
        <f>IF(F436="INVALID","High",IF(F436="MISSING","Medium",IF(F436="CONTROLLER MISSING","Review",IF(F436="UNKNOWN","Technical review",""))))</f>
        <v/>
      </c>
      <c r="H436" s="45">
        <f>IF(F436="MISSING","An applicable or required answer is missing",IF(F436="INVALID","A value was entered although the dependency is not met",IF(F436="CONTROLLER MISSING","A controlling answer is missing, so applicability cannot yet be determined",IF(F436="UNKNOWN","The dependency could not be evaluated or a referenced datapoint could not be resolved",""))))</f>
        <v/>
      </c>
      <c r="I436" s="45">
        <f>IF(F436="MISSING","Enter a valid response in the linked field",IF(F436="INVALID","Clear the response or amend the controlling answer so that the dependency is met",IF(F436="CONTROLLER MISSING","Complete the controlling question first, then review this field",IF(F436="UNKNOWN","Review the Field Guide and dependency_string; contact the MFSA if clarification is required",""))))</f>
        <v/>
      </c>
      <c r="J436" s="45" t="inlineStr">
        <is>
          <t>OR(UTACSP_AMLE_167="Yes, outsourcing outside the group", UTACSP_AMLE_167="Yes, outsourcing within the group")</t>
        </is>
      </c>
      <c r="K436" s="46">
        <f>'2- AMLE'!$AL$182</f>
        <v/>
      </c>
      <c r="L436" s="47" t="inlineStr">
        <is>
          <t>Open field</t>
        </is>
      </c>
    </row>
    <row r="437">
      <c r="A437" s="44" t="inlineStr">
        <is>
          <t>UTACSP_AMLE_172_v1</t>
        </is>
      </c>
      <c r="B437" s="45" t="inlineStr">
        <is>
          <t>Please indicate the jurisdictions where the service providers to whom your entity had outsourced AML/CFT obligations are located.</t>
        </is>
      </c>
      <c r="C437" s="45" t="inlineStr">
        <is>
          <t>AMLE</t>
        </is>
      </c>
      <c r="D437" s="45" t="inlineStr">
        <is>
          <t>Outsourcing</t>
        </is>
      </c>
      <c r="E437" s="45" t="inlineStr">
        <is>
          <t>2- AMLE</t>
        </is>
      </c>
      <c r="F437" s="46">
        <f>'2- AMLE'!$AK$183</f>
        <v/>
      </c>
      <c r="G437" s="46">
        <f>IF(F437="INVALID","High",IF(F437="MISSING","Medium",IF(F437="CONTROLLER MISSING","Review",IF(F437="UNKNOWN","Technical review",""))))</f>
        <v/>
      </c>
      <c r="H437" s="45">
        <f>IF(F437="MISSING","An applicable or required answer is missing",IF(F437="INVALID","A value was entered although the dependency is not met",IF(F437="CONTROLLER MISSING","A controlling answer is missing, so applicability cannot yet be determined",IF(F437="UNKNOWN","The dependency could not be evaluated or a referenced datapoint could not be resolved",""))))</f>
        <v/>
      </c>
      <c r="I437" s="45">
        <f>IF(F437="MISSING","Enter a valid response in the linked field",IF(F437="INVALID","Clear the response or amend the controlling answer so that the dependency is met",IF(F437="CONTROLLER MISSING","Complete the controlling question first, then review this field",IF(F437="UNKNOWN","Review the Field Guide and dependency_string; contact the MFSA if clarification is required",""))))</f>
        <v/>
      </c>
      <c r="J437" s="45" t="inlineStr">
        <is>
          <t>OR(UTACSP_AMLE_167="Yes, outsourcing within the group", UTACSP_AMLE_167="Yes, outsourcing outside the group")</t>
        </is>
      </c>
      <c r="K437" s="46">
        <f>'2- AMLE'!$AL$183</f>
        <v/>
      </c>
      <c r="L437" s="47" t="inlineStr">
        <is>
          <t>Open field</t>
        </is>
      </c>
    </row>
    <row r="438">
      <c r="A438" s="44" t="inlineStr">
        <is>
          <t>UTACSP_AMLE_173_v1</t>
        </is>
      </c>
      <c r="B438" s="45" t="inlineStr">
        <is>
          <t>Are records relating to CDD measures applied on customers retained physically or in electronic format?</t>
        </is>
      </c>
      <c r="C438" s="45" t="inlineStr">
        <is>
          <t>AMLE</t>
        </is>
      </c>
      <c r="D438" s="45" t="inlineStr">
        <is>
          <t>Record-keeping</t>
        </is>
      </c>
      <c r="E438" s="45" t="inlineStr">
        <is>
          <t>2- AMLE</t>
        </is>
      </c>
      <c r="F438" s="46">
        <f>'2- AMLE'!$AK$185</f>
        <v/>
      </c>
      <c r="G438" s="46">
        <f>IF(F438="INVALID","High",IF(F438="MISSING","Medium",IF(F438="CONTROLLER MISSING","Review",IF(F438="UNKNOWN","Technical review",""))))</f>
        <v/>
      </c>
      <c r="H438" s="45">
        <f>IF(F438="MISSING","An applicable or required answer is missing",IF(F438="INVALID","A value was entered although the dependency is not met",IF(F438="CONTROLLER MISSING","A controlling answer is missing, so applicability cannot yet be determined",IF(F438="UNKNOWN","The dependency could not be evaluated or a referenced datapoint could not be resolved",""))))</f>
        <v/>
      </c>
      <c r="I438" s="45">
        <f>IF(F438="MISSING","Enter a valid response in the linked field",IF(F438="INVALID","Clear the response or amend the controlling answer so that the dependency is met",IF(F438="CONTROLLER MISSING","Complete the controlling question first, then review this field",IF(F438="UNKNOWN","Review the Field Guide and dependency_string; contact the MFSA if clarification is required",""))))</f>
        <v/>
      </c>
      <c r="J438" s="45" t="inlineStr"/>
      <c r="K438" s="46">
        <f>'2- AMLE'!$AL$185</f>
        <v/>
      </c>
      <c r="L438" s="47" t="inlineStr">
        <is>
          <t>Open field</t>
        </is>
      </c>
    </row>
    <row r="439">
      <c r="A439" s="44" t="inlineStr">
        <is>
          <t>UTACSP_AMLE_174_v1</t>
        </is>
      </c>
      <c r="B439" s="45" t="inlineStr">
        <is>
          <t>Please provide the % of board members that completed AML/CFT training throughout the prior calendar year.</t>
        </is>
      </c>
      <c r="C439" s="45" t="inlineStr">
        <is>
          <t>AMLE</t>
        </is>
      </c>
      <c r="D439" s="45" t="inlineStr">
        <is>
          <t>Training</t>
        </is>
      </c>
      <c r="E439" s="45" t="inlineStr">
        <is>
          <t>2- AMLE</t>
        </is>
      </c>
      <c r="F439" s="46">
        <f>'2- AMLE'!$AK$187</f>
        <v/>
      </c>
      <c r="G439" s="46">
        <f>IF(F439="INVALID","High",IF(F439="MISSING","Medium",IF(F439="CONTROLLER MISSING","Review",IF(F439="UNKNOWN","Technical review",""))))</f>
        <v/>
      </c>
      <c r="H439" s="45">
        <f>IF(F439="MISSING","An applicable or required answer is missing",IF(F439="INVALID","A value was entered although the dependency is not met",IF(F439="CONTROLLER MISSING","A controlling answer is missing, so applicability cannot yet be determined",IF(F439="UNKNOWN","The dependency could not be evaluated or a referenced datapoint could not be resolved",""))))</f>
        <v/>
      </c>
      <c r="I439" s="45">
        <f>IF(F439="MISSING","Enter a valid response in the linked field",IF(F439="INVALID","Clear the response or amend the controlling answer so that the dependency is met",IF(F439="CONTROLLER MISSING","Complete the controlling question first, then review this field",IF(F439="UNKNOWN","Review the Field Guide and dependency_string; contact the MFSA if clarification is required",""))))</f>
        <v/>
      </c>
      <c r="J439" s="45" t="inlineStr"/>
      <c r="K439" s="46">
        <f>'2- AMLE'!$AL$187</f>
        <v/>
      </c>
      <c r="L439" s="47" t="inlineStr">
        <is>
          <t>Open field</t>
        </is>
      </c>
    </row>
    <row r="440">
      <c r="A440" s="44" t="inlineStr">
        <is>
          <t>UTACSP_AMLE_175_v1</t>
        </is>
      </c>
      <c r="B440" s="45" t="inlineStr">
        <is>
          <t>Please provide the % of senior management members that completed AML/CFT training throughout the prior calendar year.</t>
        </is>
      </c>
      <c r="C440" s="45" t="inlineStr">
        <is>
          <t>AMLE</t>
        </is>
      </c>
      <c r="D440" s="45" t="inlineStr">
        <is>
          <t>Training</t>
        </is>
      </c>
      <c r="E440" s="45" t="inlineStr">
        <is>
          <t>2- AMLE</t>
        </is>
      </c>
      <c r="F440" s="46">
        <f>'2- AMLE'!$AK$188</f>
        <v/>
      </c>
      <c r="G440" s="46">
        <f>IF(F440="INVALID","High",IF(F440="MISSING","Medium",IF(F440="CONTROLLER MISSING","Review",IF(F440="UNKNOWN","Technical review",""))))</f>
        <v/>
      </c>
      <c r="H440" s="45">
        <f>IF(F440="MISSING","An applicable or required answer is missing",IF(F440="INVALID","A value was entered although the dependency is not met",IF(F440="CONTROLLER MISSING","A controlling answer is missing, so applicability cannot yet be determined",IF(F440="UNKNOWN","The dependency could not be evaluated or a referenced datapoint could not be resolved",""))))</f>
        <v/>
      </c>
      <c r="I440" s="45">
        <f>IF(F440="MISSING","Enter a valid response in the linked field",IF(F440="INVALID","Clear the response or amend the controlling answer so that the dependency is met",IF(F440="CONTROLLER MISSING","Complete the controlling question first, then review this field",IF(F440="UNKNOWN","Review the Field Guide and dependency_string; contact the MFSA if clarification is required",""))))</f>
        <v/>
      </c>
      <c r="J440" s="45" t="inlineStr"/>
      <c r="K440" s="46">
        <f>'2- AMLE'!$AL$188</f>
        <v/>
      </c>
      <c r="L440" s="47" t="inlineStr">
        <is>
          <t>Open field</t>
        </is>
      </c>
    </row>
    <row r="441">
      <c r="A441" s="44" t="inlineStr">
        <is>
          <t>UTACSP_AMLE_176_v1</t>
        </is>
      </c>
      <c r="B441" s="45" t="inlineStr">
        <is>
          <t>Please provide the % of staff within the AML/CFT compliance team that completed AML/CFT training throughout the prior calendar year.</t>
        </is>
      </c>
      <c r="C441" s="45" t="inlineStr">
        <is>
          <t>AMLE</t>
        </is>
      </c>
      <c r="D441" s="45" t="inlineStr">
        <is>
          <t>Training</t>
        </is>
      </c>
      <c r="E441" s="45" t="inlineStr">
        <is>
          <t>2- AMLE</t>
        </is>
      </c>
      <c r="F441" s="46">
        <f>'2- AMLE'!$AK$189</f>
        <v/>
      </c>
      <c r="G441" s="46">
        <f>IF(F441="INVALID","High",IF(F441="MISSING","Medium",IF(F441="CONTROLLER MISSING","Review",IF(F441="UNKNOWN","Technical review",""))))</f>
        <v/>
      </c>
      <c r="H441" s="45">
        <f>IF(F441="MISSING","An applicable or required answer is missing",IF(F441="INVALID","A value was entered although the dependency is not met",IF(F441="CONTROLLER MISSING","A controlling answer is missing, so applicability cannot yet be determined",IF(F441="UNKNOWN","The dependency could not be evaluated or a referenced datapoint could not be resolved",""))))</f>
        <v/>
      </c>
      <c r="I441" s="45">
        <f>IF(F441="MISSING","Enter a valid response in the linked field",IF(F441="INVALID","Clear the response or amend the controlling answer so that the dependency is met",IF(F441="CONTROLLER MISSING","Complete the controlling question first, then review this field",IF(F441="UNKNOWN","Review the Field Guide and dependency_string; contact the MFSA if clarification is required",""))))</f>
        <v/>
      </c>
      <c r="J441" s="45" t="inlineStr">
        <is>
          <t>UTACSP_AMLE_122&gt;0</t>
        </is>
      </c>
      <c r="K441" s="46">
        <f>'2- AMLE'!$AL$189</f>
        <v/>
      </c>
      <c r="L441" s="47" t="inlineStr">
        <is>
          <t>Open field</t>
        </is>
      </c>
    </row>
    <row r="442">
      <c r="A442" s="44" t="inlineStr">
        <is>
          <t>UTACSP_AMLE_177_v1</t>
        </is>
      </c>
      <c r="B442" s="45" t="inlineStr">
        <is>
          <t>Please provide the % of members of staff involved in the activities that fall within the definition of 'relevant financial business' and/or 'relevant activity' that completed AML/CFT training throughout the prior calendar year.</t>
        </is>
      </c>
      <c r="C442" s="45" t="inlineStr">
        <is>
          <t>AMLE</t>
        </is>
      </c>
      <c r="D442" s="45" t="inlineStr">
        <is>
          <t>Training</t>
        </is>
      </c>
      <c r="E442" s="45" t="inlineStr">
        <is>
          <t>2- AMLE</t>
        </is>
      </c>
      <c r="F442" s="46">
        <f>'2- AMLE'!$AK$190</f>
        <v/>
      </c>
      <c r="G442" s="46">
        <f>IF(F442="INVALID","High",IF(F442="MISSING","Medium",IF(F442="CONTROLLER MISSING","Review",IF(F442="UNKNOWN","Technical review",""))))</f>
        <v/>
      </c>
      <c r="H442" s="45">
        <f>IF(F442="MISSING","An applicable or required answer is missing",IF(F442="INVALID","A value was entered although the dependency is not met",IF(F442="CONTROLLER MISSING","A controlling answer is missing, so applicability cannot yet be determined",IF(F442="UNKNOWN","The dependency could not be evaluated or a referenced datapoint could not be resolved",""))))</f>
        <v/>
      </c>
      <c r="I442" s="45">
        <f>IF(F442="MISSING","Enter a valid response in the linked field",IF(F442="INVALID","Clear the response or amend the controlling answer so that the dependency is met",IF(F442="CONTROLLER MISSING","Complete the controlling question first, then review this field",IF(F442="UNKNOWN","Review the Field Guide and dependency_string; contact the MFSA if clarification is required",""))))</f>
        <v/>
      </c>
      <c r="J442" s="45" t="inlineStr"/>
      <c r="K442" s="46">
        <f>'2- AMLE'!$AL$190</f>
        <v/>
      </c>
      <c r="L442" s="47" t="inlineStr">
        <is>
          <t>Open field</t>
        </is>
      </c>
    </row>
    <row r="443">
      <c r="A443" s="44" t="inlineStr">
        <is>
          <t>UTACSP_AMLE_178_v1</t>
        </is>
      </c>
      <c r="B443" s="45" t="inlineStr">
        <is>
          <t>Where AML/CFT operational tasks are being outsourced, have the service provider's staff, received training during the previous calendar year in relation to specific Maltese AML/CFT regulations (PMLA, PMLFTR, IPs).</t>
        </is>
      </c>
      <c r="C443" s="45" t="inlineStr">
        <is>
          <t>AMLE</t>
        </is>
      </c>
      <c r="D443" s="45" t="inlineStr">
        <is>
          <t>Training</t>
        </is>
      </c>
      <c r="E443" s="45" t="inlineStr">
        <is>
          <t>2- AMLE</t>
        </is>
      </c>
      <c r="F443" s="46">
        <f>'2- AMLE'!$AK$191</f>
        <v/>
      </c>
      <c r="G443" s="46">
        <f>IF(F443="INVALID","High",IF(F443="MISSING","Medium",IF(F443="CONTROLLER MISSING","Review",IF(F443="UNKNOWN","Technical review",""))))</f>
        <v/>
      </c>
      <c r="H443" s="45">
        <f>IF(F443="MISSING","An applicable or required answer is missing",IF(F443="INVALID","A value was entered although the dependency is not met",IF(F443="CONTROLLER MISSING","A controlling answer is missing, so applicability cannot yet be determined",IF(F443="UNKNOWN","The dependency could not be evaluated or a referenced datapoint could not be resolved",""))))</f>
        <v/>
      </c>
      <c r="I443" s="45">
        <f>IF(F443="MISSING","Enter a valid response in the linked field",IF(F443="INVALID","Clear the response or amend the controlling answer so that the dependency is met",IF(F443="CONTROLLER MISSING","Complete the controlling question first, then review this field",IF(F443="UNKNOWN","Review the Field Guide and dependency_string; contact the MFSA if clarification is required",""))))</f>
        <v/>
      </c>
      <c r="J443" s="45" t="inlineStr">
        <is>
          <t>OR(UTACSP_AMLE_167="Yes, outsourcing within the group", UTACSP_AMLE_167="Yes, outsourcing outside the group")</t>
        </is>
      </c>
      <c r="K443" s="46">
        <f>'2- AMLE'!$AL$191</f>
        <v/>
      </c>
      <c r="L443" s="47" t="inlineStr">
        <is>
          <t>Open field</t>
        </is>
      </c>
    </row>
    <row r="444">
      <c r="A444" s="44" t="inlineStr">
        <is>
          <t>UTACSP_AMLE_179_v1</t>
        </is>
      </c>
      <c r="B444" s="45" t="inlineStr">
        <is>
          <t>Where AML/CFT operational tasks are being outsourced, have the service provider's staff, received training during the previous calendar year in relation to AML/CFT policies and procedures relating to the subject person.</t>
        </is>
      </c>
      <c r="C444" s="45" t="inlineStr">
        <is>
          <t>AMLE</t>
        </is>
      </c>
      <c r="D444" s="45" t="inlineStr">
        <is>
          <t>Training</t>
        </is>
      </c>
      <c r="E444" s="45" t="inlineStr">
        <is>
          <t>2- AMLE</t>
        </is>
      </c>
      <c r="F444" s="46">
        <f>'2- AMLE'!$AK$192</f>
        <v/>
      </c>
      <c r="G444" s="46">
        <f>IF(F444="INVALID","High",IF(F444="MISSING","Medium",IF(F444="CONTROLLER MISSING","Review",IF(F444="UNKNOWN","Technical review",""))))</f>
        <v/>
      </c>
      <c r="H444" s="45">
        <f>IF(F444="MISSING","An applicable or required answer is missing",IF(F444="INVALID","A value was entered although the dependency is not met",IF(F444="CONTROLLER MISSING","A controlling answer is missing, so applicability cannot yet be determined",IF(F444="UNKNOWN","The dependency could not be evaluated or a referenced datapoint could not be resolved",""))))</f>
        <v/>
      </c>
      <c r="I444" s="45">
        <f>IF(F444="MISSING","Enter a valid response in the linked field",IF(F444="INVALID","Clear the response or amend the controlling answer so that the dependency is met",IF(F444="CONTROLLER MISSING","Complete the controlling question first, then review this field",IF(F444="UNKNOWN","Review the Field Guide and dependency_string; contact the MFSA if clarification is required",""))))</f>
        <v/>
      </c>
      <c r="J444" s="45" t="inlineStr">
        <is>
          <t>OR(UTACSP_AMLE_167="Yes, outsourcing outside the group", UTACSP_AMLE_167="Yes, outsourcing within the group")</t>
        </is>
      </c>
      <c r="K444" s="46">
        <f>'2- AMLE'!$AL$192</f>
        <v/>
      </c>
      <c r="L444" s="47" t="inlineStr">
        <is>
          <t>Open field</t>
        </is>
      </c>
    </row>
    <row r="445">
      <c r="A445" s="44" t="inlineStr">
        <is>
          <t>UTACSP_AMLE_180_v1</t>
        </is>
      </c>
      <c r="B445" s="45" t="inlineStr">
        <is>
          <t>How many internal suspicious activity/transactions reports (SARs/STRs) were raised during the previous calendar year?</t>
        </is>
      </c>
      <c r="C445" s="45" t="inlineStr">
        <is>
          <t>AMLE</t>
        </is>
      </c>
      <c r="D445" s="45" t="inlineStr">
        <is>
          <t>Reporting</t>
        </is>
      </c>
      <c r="E445" s="45" t="inlineStr">
        <is>
          <t>2- AMLE</t>
        </is>
      </c>
      <c r="F445" s="46">
        <f>'2- AMLE'!$AK$194</f>
        <v/>
      </c>
      <c r="G445" s="46">
        <f>IF(F445="INVALID","High",IF(F445="MISSING","Medium",IF(F445="CONTROLLER MISSING","Review",IF(F445="UNKNOWN","Technical review",""))))</f>
        <v/>
      </c>
      <c r="H445" s="45">
        <f>IF(F445="MISSING","An applicable or required answer is missing",IF(F445="INVALID","A value was entered although the dependency is not met",IF(F445="CONTROLLER MISSING","A controlling answer is missing, so applicability cannot yet be determined",IF(F445="UNKNOWN","The dependency could not be evaluated or a referenced datapoint could not be resolved",""))))</f>
        <v/>
      </c>
      <c r="I445" s="45">
        <f>IF(F445="MISSING","Enter a valid response in the linked field",IF(F445="INVALID","Clear the response or amend the controlling answer so that the dependency is met",IF(F445="CONTROLLER MISSING","Complete the controlling question first, then review this field",IF(F445="UNKNOWN","Review the Field Guide and dependency_string; contact the MFSA if clarification is required",""))))</f>
        <v/>
      </c>
      <c r="J445" s="45" t="inlineStr"/>
      <c r="K445" s="46">
        <f>'2- AMLE'!$AL$194</f>
        <v/>
      </c>
      <c r="L445" s="47" t="inlineStr">
        <is>
          <t>Open field</t>
        </is>
      </c>
    </row>
    <row r="446">
      <c r="A446" s="44" t="inlineStr">
        <is>
          <t>UTACSP_AMLE_181_v1</t>
        </is>
      </c>
      <c r="B446" s="45" t="inlineStr">
        <is>
          <t>From the internal SARs/STRs raised in the previous calendar year, how many cases were still open as at end of January of the current calendar year?</t>
        </is>
      </c>
      <c r="C446" s="45" t="inlineStr">
        <is>
          <t>AMLE</t>
        </is>
      </c>
      <c r="D446" s="45" t="inlineStr">
        <is>
          <t>Reporting</t>
        </is>
      </c>
      <c r="E446" s="45" t="inlineStr">
        <is>
          <t>2- AMLE</t>
        </is>
      </c>
      <c r="F446" s="46">
        <f>'2- AMLE'!$AK$195</f>
        <v/>
      </c>
      <c r="G446" s="46">
        <f>IF(F446="INVALID","High",IF(F446="MISSING","Medium",IF(F446="CONTROLLER MISSING","Review",IF(F446="UNKNOWN","Technical review",""))))</f>
        <v/>
      </c>
      <c r="H446" s="45">
        <f>IF(F446="MISSING","An applicable or required answer is missing",IF(F446="INVALID","A value was entered although the dependency is not met",IF(F446="CONTROLLER MISSING","A controlling answer is missing, so applicability cannot yet be determined",IF(F446="UNKNOWN","The dependency could not be evaluated or a referenced datapoint could not be resolved",""))))</f>
        <v/>
      </c>
      <c r="I446" s="45">
        <f>IF(F446="MISSING","Enter a valid response in the linked field",IF(F446="INVALID","Clear the response or amend the controlling answer so that the dependency is met",IF(F446="CONTROLLER MISSING","Complete the controlling question first, then review this field",IF(F446="UNKNOWN","Review the Field Guide and dependency_string; contact the MFSA if clarification is required",""))))</f>
        <v/>
      </c>
      <c r="J446" s="45" t="inlineStr">
        <is>
          <t>UTACSP_AMLE_180&gt;0</t>
        </is>
      </c>
      <c r="K446" s="46">
        <f>'2- AMLE'!$AL$195</f>
        <v/>
      </c>
      <c r="L446" s="47" t="inlineStr">
        <is>
          <t>Open field</t>
        </is>
      </c>
    </row>
    <row r="447">
      <c r="A447" s="44" t="inlineStr">
        <is>
          <t>UTACSP_AMLE_182_v1</t>
        </is>
      </c>
      <c r="B447" s="45" t="inlineStr">
        <is>
          <t>How many internal SARs/STRs drawn up during the prior calendar year were closed off without submitting a SAR/STR to the FIAU?</t>
        </is>
      </c>
      <c r="C447" s="45" t="inlineStr">
        <is>
          <t>AMLE</t>
        </is>
      </c>
      <c r="D447" s="45" t="inlineStr">
        <is>
          <t>Reporting</t>
        </is>
      </c>
      <c r="E447" s="45" t="inlineStr">
        <is>
          <t>2- AMLE</t>
        </is>
      </c>
      <c r="F447" s="46">
        <f>'2- AMLE'!$AK$196</f>
        <v/>
      </c>
      <c r="G447" s="46">
        <f>IF(F447="INVALID","High",IF(F447="MISSING","Medium",IF(F447="CONTROLLER MISSING","Review",IF(F447="UNKNOWN","Technical review",""))))</f>
        <v/>
      </c>
      <c r="H447" s="45">
        <f>IF(F447="MISSING","An applicable or required answer is missing",IF(F447="INVALID","A value was entered although the dependency is not met",IF(F447="CONTROLLER MISSING","A controlling answer is missing, so applicability cannot yet be determined",IF(F447="UNKNOWN","The dependency could not be evaluated or a referenced datapoint could not be resolved",""))))</f>
        <v/>
      </c>
      <c r="I447" s="45">
        <f>IF(F447="MISSING","Enter a valid response in the linked field",IF(F447="INVALID","Clear the response or amend the controlling answer so that the dependency is met",IF(F447="CONTROLLER MISSING","Complete the controlling question first, then review this field",IF(F447="UNKNOWN","Review the Field Guide and dependency_string; contact the MFSA if clarification is required",""))))</f>
        <v/>
      </c>
      <c r="J447" s="45" t="inlineStr">
        <is>
          <t>UTACSP_AMLE_180&gt;0</t>
        </is>
      </c>
      <c r="K447" s="46">
        <f>'2- AMLE'!$AL$196</f>
        <v/>
      </c>
      <c r="L447" s="47" t="inlineStr">
        <is>
          <t>Open field</t>
        </is>
      </c>
    </row>
    <row r="448">
      <c r="A448" s="44" t="inlineStr">
        <is>
          <t>UTACSP_AMLE_183_v1</t>
        </is>
      </c>
      <c r="B448" s="45" t="inlineStr">
        <is>
          <t>How many customers were subject to a request for information from Maltese authorities during the prior calendar year?</t>
        </is>
      </c>
      <c r="C448" s="45" t="inlineStr">
        <is>
          <t>AMLE</t>
        </is>
      </c>
      <c r="D448" s="45" t="inlineStr">
        <is>
          <t>Reporting</t>
        </is>
      </c>
      <c r="E448" s="45" t="inlineStr">
        <is>
          <t>2- AMLE</t>
        </is>
      </c>
      <c r="F448" s="46">
        <f>'2- AMLE'!$AK$197</f>
        <v/>
      </c>
      <c r="G448" s="46">
        <f>IF(F448="INVALID","High",IF(F448="MISSING","Medium",IF(F448="CONTROLLER MISSING","Review",IF(F448="UNKNOWN","Technical review",""))))</f>
        <v/>
      </c>
      <c r="H448" s="45">
        <f>IF(F448="MISSING","An applicable or required answer is missing",IF(F448="INVALID","A value was entered although the dependency is not met",IF(F448="CONTROLLER MISSING","A controlling answer is missing, so applicability cannot yet be determined",IF(F448="UNKNOWN","The dependency could not be evaluated or a referenced datapoint could not be resolved",""))))</f>
        <v/>
      </c>
      <c r="I448" s="45">
        <f>IF(F448="MISSING","Enter a valid response in the linked field",IF(F448="INVALID","Clear the response or amend the controlling answer so that the dependency is met",IF(F448="CONTROLLER MISSING","Complete the controlling question first, then review this field",IF(F448="UNKNOWN","Review the Field Guide and dependency_string; contact the MFSA if clarification is required",""))))</f>
        <v/>
      </c>
      <c r="J448" s="45" t="inlineStr"/>
      <c r="K448" s="46">
        <f>'2- AMLE'!$AL$197</f>
        <v/>
      </c>
      <c r="L448" s="47" t="inlineStr">
        <is>
          <t>Open field</t>
        </is>
      </c>
    </row>
    <row r="449">
      <c r="A449" s="44" t="inlineStr">
        <is>
          <t>UTACSP_AMLE_184_v1</t>
        </is>
      </c>
      <c r="B449" s="45" t="inlineStr">
        <is>
          <t>How many customers were subject to a request for information from foreign authorities during the prior calendar year?</t>
        </is>
      </c>
      <c r="C449" s="45" t="inlineStr">
        <is>
          <t>AMLE</t>
        </is>
      </c>
      <c r="D449" s="45" t="inlineStr">
        <is>
          <t>Reporting</t>
        </is>
      </c>
      <c r="E449" s="45" t="inlineStr">
        <is>
          <t>2- AMLE</t>
        </is>
      </c>
      <c r="F449" s="46">
        <f>'2- AMLE'!$AK$198</f>
        <v/>
      </c>
      <c r="G449" s="46">
        <f>IF(F449="INVALID","High",IF(F449="MISSING","Medium",IF(F449="CONTROLLER MISSING","Review",IF(F449="UNKNOWN","Technical review",""))))</f>
        <v/>
      </c>
      <c r="H449" s="45">
        <f>IF(F449="MISSING","An applicable or required answer is missing",IF(F449="INVALID","A value was entered although the dependency is not met",IF(F449="CONTROLLER MISSING","A controlling answer is missing, so applicability cannot yet be determined",IF(F449="UNKNOWN","The dependency could not be evaluated or a referenced datapoint could not be resolved",""))))</f>
        <v/>
      </c>
      <c r="I449" s="45">
        <f>IF(F449="MISSING","Enter a valid response in the linked field",IF(F449="INVALID","Clear the response or amend the controlling answer so that the dependency is met",IF(F449="CONTROLLER MISSING","Complete the controlling question first, then review this field",IF(F449="UNKNOWN","Review the Field Guide and dependency_string; contact the MFSA if clarification is required",""))))</f>
        <v/>
      </c>
      <c r="J449" s="45" t="inlineStr"/>
      <c r="K449" s="46">
        <f>'2- AMLE'!$AL$198</f>
        <v/>
      </c>
      <c r="L449" s="47" t="inlineStr">
        <is>
          <t>Open field</t>
        </is>
      </c>
    </row>
    <row r="450">
      <c r="A450" s="44" t="inlineStr">
        <is>
          <t>UTACSP_AMLE_185_v1</t>
        </is>
      </c>
      <c r="B450" s="45" t="inlineStr">
        <is>
          <t>Where a business relationship is established, how frequently are High Risk customers and/or related parties subject to a review and update of information?</t>
        </is>
      </c>
      <c r="C450" s="45" t="inlineStr">
        <is>
          <t>AMLE</t>
        </is>
      </c>
      <c r="D450" s="45" t="inlineStr">
        <is>
          <t>Ongoing monitoring (Data, documents and information)</t>
        </is>
      </c>
      <c r="E450" s="45" t="inlineStr">
        <is>
          <t>2- AMLE</t>
        </is>
      </c>
      <c r="F450" s="46">
        <f>'2- AMLE'!$AK$200</f>
        <v/>
      </c>
      <c r="G450" s="46">
        <f>IF(F450="INVALID","High",IF(F450="MISSING","Medium",IF(F450="CONTROLLER MISSING","Review",IF(F450="UNKNOWN","Technical review",""))))</f>
        <v/>
      </c>
      <c r="H450" s="45">
        <f>IF(F450="MISSING","An applicable or required answer is missing",IF(F450="INVALID","A value was entered although the dependency is not met",IF(F450="CONTROLLER MISSING","A controlling answer is missing, so applicability cannot yet be determined",IF(F450="UNKNOWN","The dependency could not be evaluated or a referenced datapoint could not be resolved",""))))</f>
        <v/>
      </c>
      <c r="I450" s="45">
        <f>IF(F450="MISSING","Enter a valid response in the linked field",IF(F450="INVALID","Clear the response or amend the controlling answer so that the dependency is met",IF(F450="CONTROLLER MISSING","Complete the controlling question first, then review this field",IF(F450="UNKNOWN","Review the Field Guide and dependency_string; contact the MFSA if clarification is required",""))))</f>
        <v/>
      </c>
      <c r="J450" s="45" t="inlineStr"/>
      <c r="K450" s="46">
        <f>'2- AMLE'!$AL$200</f>
        <v/>
      </c>
      <c r="L450" s="47" t="inlineStr">
        <is>
          <t>Open field</t>
        </is>
      </c>
    </row>
    <row r="451">
      <c r="A451" s="44" t="inlineStr">
        <is>
          <t>UTACSP_AMLE_186_v1</t>
        </is>
      </c>
      <c r="B451" s="45" t="inlineStr">
        <is>
          <t>Where a business relationship is established, how frequently are Medium Risk customers and/or related parties subject to a review and update of information?</t>
        </is>
      </c>
      <c r="C451" s="45" t="inlineStr">
        <is>
          <t>AMLE</t>
        </is>
      </c>
      <c r="D451" s="45" t="inlineStr">
        <is>
          <t>Ongoing monitoring (Data, documents and information)</t>
        </is>
      </c>
      <c r="E451" s="45" t="inlineStr">
        <is>
          <t>2- AMLE</t>
        </is>
      </c>
      <c r="F451" s="46">
        <f>'2- AMLE'!$AK$201</f>
        <v/>
      </c>
      <c r="G451" s="46">
        <f>IF(F451="INVALID","High",IF(F451="MISSING","Medium",IF(F451="CONTROLLER MISSING","Review",IF(F451="UNKNOWN","Technical review",""))))</f>
        <v/>
      </c>
      <c r="H451" s="45">
        <f>IF(F451="MISSING","An applicable or required answer is missing",IF(F451="INVALID","A value was entered although the dependency is not met",IF(F451="CONTROLLER MISSING","A controlling answer is missing, so applicability cannot yet be determined",IF(F451="UNKNOWN","The dependency could not be evaluated or a referenced datapoint could not be resolved",""))))</f>
        <v/>
      </c>
      <c r="I451" s="45">
        <f>IF(F451="MISSING","Enter a valid response in the linked field",IF(F451="INVALID","Clear the response or amend the controlling answer so that the dependency is met",IF(F451="CONTROLLER MISSING","Complete the controlling question first, then review this field",IF(F451="UNKNOWN","Review the Field Guide and dependency_string; contact the MFSA if clarification is required",""))))</f>
        <v/>
      </c>
      <c r="J451" s="45" t="inlineStr"/>
      <c r="K451" s="46">
        <f>'2- AMLE'!$AL$201</f>
        <v/>
      </c>
      <c r="L451" s="47" t="inlineStr">
        <is>
          <t>Open field</t>
        </is>
      </c>
    </row>
    <row r="452">
      <c r="A452" s="44" t="inlineStr">
        <is>
          <t>UTACSP_AMLE_187_v1</t>
        </is>
      </c>
      <c r="B452" s="45" t="inlineStr">
        <is>
          <t>Where a business relationship is established, how frequently are Low Risk customers and/or related parties subject to a review and update of information?</t>
        </is>
      </c>
      <c r="C452" s="45" t="inlineStr">
        <is>
          <t>AMLE</t>
        </is>
      </c>
      <c r="D452" s="45" t="inlineStr">
        <is>
          <t>Ongoing monitoring (Data, documents and information)</t>
        </is>
      </c>
      <c r="E452" s="45" t="inlineStr">
        <is>
          <t>2- AMLE</t>
        </is>
      </c>
      <c r="F452" s="46">
        <f>'2- AMLE'!$AK$202</f>
        <v/>
      </c>
      <c r="G452" s="46">
        <f>IF(F452="INVALID","High",IF(F452="MISSING","Medium",IF(F452="CONTROLLER MISSING","Review",IF(F452="UNKNOWN","Technical review",""))))</f>
        <v/>
      </c>
      <c r="H452" s="45">
        <f>IF(F452="MISSING","An applicable or required answer is missing",IF(F452="INVALID","A value was entered although the dependency is not met",IF(F452="CONTROLLER MISSING","A controlling answer is missing, so applicability cannot yet be determined",IF(F452="UNKNOWN","The dependency could not be evaluated or a referenced datapoint could not be resolved",""))))</f>
        <v/>
      </c>
      <c r="I452" s="45">
        <f>IF(F452="MISSING","Enter a valid response in the linked field",IF(F452="INVALID","Clear the response or amend the controlling answer so that the dependency is met",IF(F452="CONTROLLER MISSING","Complete the controlling question first, then review this field",IF(F452="UNKNOWN","Review the Field Guide and dependency_string; contact the MFSA if clarification is required",""))))</f>
        <v/>
      </c>
      <c r="J452" s="45" t="inlineStr"/>
      <c r="K452" s="46">
        <f>'2- AMLE'!$AL$202</f>
        <v/>
      </c>
      <c r="L452" s="47" t="inlineStr">
        <is>
          <t>Open field</t>
        </is>
      </c>
    </row>
    <row r="453">
      <c r="A453" s="44" t="inlineStr">
        <is>
          <t>UTACSP_AMLE_188_v1</t>
        </is>
      </c>
      <c r="B453" s="45" t="inlineStr">
        <is>
          <t>Through what means are customers and/or beneficial owners subject to periodic adverse media screening?</t>
        </is>
      </c>
      <c r="C453" s="45" t="inlineStr">
        <is>
          <t>AMLE</t>
        </is>
      </c>
      <c r="D453" s="45" t="inlineStr">
        <is>
          <t>Ongoing monitoring (Data, documents and information)</t>
        </is>
      </c>
      <c r="E453" s="45" t="inlineStr">
        <is>
          <t>2- AMLE</t>
        </is>
      </c>
      <c r="F453" s="46">
        <f>'2- AMLE'!$AK$203</f>
        <v/>
      </c>
      <c r="G453" s="46">
        <f>IF(F453="INVALID","High",IF(F453="MISSING","Medium",IF(F453="CONTROLLER MISSING","Review",IF(F453="UNKNOWN","Technical review",""))))</f>
        <v/>
      </c>
      <c r="H453" s="45">
        <f>IF(F453="MISSING","An applicable or required answer is missing",IF(F453="INVALID","A value was entered although the dependency is not met",IF(F453="CONTROLLER MISSING","A controlling answer is missing, so applicability cannot yet be determined",IF(F453="UNKNOWN","The dependency could not be evaluated or a referenced datapoint could not be resolved",""))))</f>
        <v/>
      </c>
      <c r="I453" s="45">
        <f>IF(F453="MISSING","Enter a valid response in the linked field",IF(F453="INVALID","Clear the response or amend the controlling answer so that the dependency is met",IF(F453="CONTROLLER MISSING","Complete the controlling question first, then review this field",IF(F453="UNKNOWN","Review the Field Guide and dependency_string; contact the MFSA if clarification is required",""))))</f>
        <v/>
      </c>
      <c r="J453" s="45" t="inlineStr"/>
      <c r="K453" s="46">
        <f>'2- AMLE'!$AL$203</f>
        <v/>
      </c>
      <c r="L453" s="47" t="inlineStr">
        <is>
          <t>Open field</t>
        </is>
      </c>
    </row>
    <row r="454">
      <c r="A454" s="44" t="inlineStr">
        <is>
          <t>UTACSP_AMLE_189_v1</t>
        </is>
      </c>
      <c r="B454" s="45" t="inlineStr">
        <is>
          <t>How many business relationships were due for review during the previous calendar year, but are still pending review as at end of January of this calendar year?</t>
        </is>
      </c>
      <c r="C454" s="45" t="inlineStr">
        <is>
          <t>AMLE</t>
        </is>
      </c>
      <c r="D454" s="45" t="inlineStr">
        <is>
          <t>Ongoing monitoring (Data, documents and information)</t>
        </is>
      </c>
      <c r="E454" s="45" t="inlineStr">
        <is>
          <t>2- AMLE</t>
        </is>
      </c>
      <c r="F454" s="46">
        <f>'2- AMLE'!$AK$204</f>
        <v/>
      </c>
      <c r="G454" s="46">
        <f>IF(F454="INVALID","High",IF(F454="MISSING","Medium",IF(F454="CONTROLLER MISSING","Review",IF(F454="UNKNOWN","Technical review",""))))</f>
        <v/>
      </c>
      <c r="H454" s="45">
        <f>IF(F454="MISSING","An applicable or required answer is missing",IF(F454="INVALID","A value was entered although the dependency is not met",IF(F454="CONTROLLER MISSING","A controlling answer is missing, so applicability cannot yet be determined",IF(F454="UNKNOWN","The dependency could not be evaluated or a referenced datapoint could not be resolved",""))))</f>
        <v/>
      </c>
      <c r="I454" s="45">
        <f>IF(F454="MISSING","Enter a valid response in the linked field",IF(F454="INVALID","Clear the response or amend the controlling answer so that the dependency is met",IF(F454="CONTROLLER MISSING","Complete the controlling question first, then review this field",IF(F454="UNKNOWN","Review the Field Guide and dependency_string; contact the MFSA if clarification is required",""))))</f>
        <v/>
      </c>
      <c r="J454" s="45" t="inlineStr"/>
      <c r="K454" s="46">
        <f>'2- AMLE'!$AL$204</f>
        <v/>
      </c>
      <c r="L454" s="47" t="inlineStr">
        <is>
          <t>Open field</t>
        </is>
      </c>
    </row>
    <row r="455">
      <c r="A455" s="44" t="inlineStr">
        <is>
          <t>UTACSP_AMLE_190_v1</t>
        </is>
      </c>
      <c r="B455" s="45" t="inlineStr">
        <is>
          <t>Do your entity's policies and procedures contain specific provisions relevant to risk based approach to ongoing monitoring depending on the corporate services being provided to customers (in line with Section 2.4.4 of the of the IPs Part II applicable to CSPs)?</t>
        </is>
      </c>
      <c r="C455" s="45" t="inlineStr">
        <is>
          <t>AMLE</t>
        </is>
      </c>
      <c r="D455" s="45" t="inlineStr">
        <is>
          <t>Ongoing monitoring (Data, documents and information)</t>
        </is>
      </c>
      <c r="E455" s="45" t="inlineStr">
        <is>
          <t>2- AMLE</t>
        </is>
      </c>
      <c r="F455" s="46">
        <f>'2- AMLE'!$AK$205</f>
        <v/>
      </c>
      <c r="G455" s="46">
        <f>IF(F455="INVALID","High",IF(F455="MISSING","Medium",IF(F455="CONTROLLER MISSING","Review",IF(F455="UNKNOWN","Technical review",""))))</f>
        <v/>
      </c>
      <c r="H455" s="45">
        <f>IF(F455="MISSING","An applicable or required answer is missing",IF(F455="INVALID","A value was entered although the dependency is not met",IF(F455="CONTROLLER MISSING","A controlling answer is missing, so applicability cannot yet be determined",IF(F455="UNKNOWN","The dependency could not be evaluated or a referenced datapoint could not be resolved",""))))</f>
        <v/>
      </c>
      <c r="I455" s="45">
        <f>IF(F455="MISSING","Enter a valid response in the linked field",IF(F455="INVALID","Clear the response or amend the controlling answer so that the dependency is met",IF(F455="CONTROLLER MISSING","Complete the controlling question first, then review this field",IF(F455="UNKNOWN","Review the Field Guide and dependency_string; contact the MFSA if clarification is required",""))))</f>
        <v/>
      </c>
      <c r="J455" s="45" t="inlineStr"/>
      <c r="K455" s="46">
        <f>'2- AMLE'!$AL$205</f>
        <v/>
      </c>
      <c r="L455" s="47" t="inlineStr">
        <is>
          <t>Open field</t>
        </is>
      </c>
    </row>
    <row r="456">
      <c r="A456" s="44" t="inlineStr">
        <is>
          <t>UTACSP_AMLE_191_v1</t>
        </is>
      </c>
      <c r="B456" s="45" t="inlineStr">
        <is>
          <t>How is it ensured that customers' and/or beneficial owners' information remains up to date and documentation valid?</t>
        </is>
      </c>
      <c r="C456" s="45" t="inlineStr">
        <is>
          <t>AMLE</t>
        </is>
      </c>
      <c r="D456" s="45" t="inlineStr">
        <is>
          <t>Ongoing monitoring (Data, documents and information)</t>
        </is>
      </c>
      <c r="E456" s="45" t="inlineStr">
        <is>
          <t>2- AMLE</t>
        </is>
      </c>
      <c r="F456" s="46">
        <f>'2- AMLE'!$AK$206</f>
        <v/>
      </c>
      <c r="G456" s="46">
        <f>IF(F456="INVALID","High",IF(F456="MISSING","Medium",IF(F456="CONTROLLER MISSING","Review",IF(F456="UNKNOWN","Technical review",""))))</f>
        <v/>
      </c>
      <c r="H456" s="45">
        <f>IF(F456="MISSING","An applicable or required answer is missing",IF(F456="INVALID","A value was entered although the dependency is not met",IF(F456="CONTROLLER MISSING","A controlling answer is missing, so applicability cannot yet be determined",IF(F456="UNKNOWN","The dependency could not be evaluated or a referenced datapoint could not be resolved",""))))</f>
        <v/>
      </c>
      <c r="I456" s="45">
        <f>IF(F456="MISSING","Enter a valid response in the linked field",IF(F456="INVALID","Clear the response or amend the controlling answer so that the dependency is met",IF(F456="CONTROLLER MISSING","Complete the controlling question first, then review this field",IF(F456="UNKNOWN","Review the Field Guide and dependency_string; contact the MFSA if clarification is required",""))))</f>
        <v/>
      </c>
      <c r="J456" s="45" t="inlineStr"/>
      <c r="K456" s="46">
        <f>'2- AMLE'!$AL$206</f>
        <v/>
      </c>
      <c r="L456" s="47" t="inlineStr">
        <is>
          <t>Open field</t>
        </is>
      </c>
    </row>
    <row r="457">
      <c r="A457" s="44" t="inlineStr">
        <is>
          <t>UTACSP_AMLE_192_v1</t>
        </is>
      </c>
      <c r="B457" s="45" t="inlineStr">
        <is>
          <t>Does your entity have a documented methodology for transaction monitoring, where a business relationship is present?</t>
        </is>
      </c>
      <c r="C457" s="45" t="inlineStr">
        <is>
          <t>AMLE</t>
        </is>
      </c>
      <c r="D457" s="45" t="inlineStr">
        <is>
          <t>Ongoing monitoring (Transaction Scrutiny)</t>
        </is>
      </c>
      <c r="E457" s="45" t="inlineStr">
        <is>
          <t>2- AMLE</t>
        </is>
      </c>
      <c r="F457" s="46">
        <f>'2- AMLE'!$AK$208</f>
        <v/>
      </c>
      <c r="G457" s="46">
        <f>IF(F457="INVALID","High",IF(F457="MISSING","Medium",IF(F457="CONTROLLER MISSING","Review",IF(F457="UNKNOWN","Technical review",""))))</f>
        <v/>
      </c>
      <c r="H457" s="45">
        <f>IF(F457="MISSING","An applicable or required answer is missing",IF(F457="INVALID","A value was entered although the dependency is not met",IF(F457="CONTROLLER MISSING","A controlling answer is missing, so applicability cannot yet be determined",IF(F457="UNKNOWN","The dependency could not be evaluated or a referenced datapoint could not be resolved",""))))</f>
        <v/>
      </c>
      <c r="I457" s="45">
        <f>IF(F457="MISSING","Enter a valid response in the linked field",IF(F457="INVALID","Clear the response or amend the controlling answer so that the dependency is met",IF(F457="CONTROLLER MISSING","Complete the controlling question first, then review this field",IF(F457="UNKNOWN","Review the Field Guide and dependency_string; contact the MFSA if clarification is required",""))))</f>
        <v/>
      </c>
      <c r="J457" s="45" t="inlineStr"/>
      <c r="K457" s="46">
        <f>'2- AMLE'!$AL$208</f>
        <v/>
      </c>
      <c r="L457" s="47" t="inlineStr">
        <is>
          <t>Open field</t>
        </is>
      </c>
    </row>
    <row r="458">
      <c r="A458" s="44" t="inlineStr">
        <is>
          <t>UTACSP_AMLE_193_v1</t>
        </is>
      </c>
      <c r="B458" s="45" t="inlineStr">
        <is>
          <t>In respect of customers for whom your entity acted as, or arranged for another person to act as director of a company, a partner in a partnership or in a similar position, please indicate whether transaction monitoring processes and/or systems for monitoring transactions is/are fully automated, partially automated or manual?</t>
        </is>
      </c>
      <c r="C458" s="45" t="inlineStr">
        <is>
          <t>AMLE</t>
        </is>
      </c>
      <c r="D458" s="45" t="inlineStr">
        <is>
          <t>Ongoing monitoring (Transaction Scrutiny)</t>
        </is>
      </c>
      <c r="E458" s="45" t="inlineStr">
        <is>
          <t>2- AMLE</t>
        </is>
      </c>
      <c r="F458" s="46">
        <f>'2- AMLE'!$AK$209</f>
        <v/>
      </c>
      <c r="G458" s="46">
        <f>IF(F458="INVALID","High",IF(F458="MISSING","Medium",IF(F458="CONTROLLER MISSING","Review",IF(F458="UNKNOWN","Technical review",""))))</f>
        <v/>
      </c>
      <c r="H458" s="45">
        <f>IF(F458="MISSING","An applicable or required answer is missing",IF(F458="INVALID","A value was entered although the dependency is not met",IF(F458="CONTROLLER MISSING","A controlling answer is missing, so applicability cannot yet be determined",IF(F458="UNKNOWN","The dependency could not be evaluated or a referenced datapoint could not be resolved",""))))</f>
        <v/>
      </c>
      <c r="I458" s="45">
        <f>IF(F458="MISSING","Enter a valid response in the linked field",IF(F458="INVALID","Clear the response or amend the controlling answer so that the dependency is met",IF(F458="CONTROLLER MISSING","Complete the controlling question first, then review this field",IF(F458="UNKNOWN","Review the Field Guide and dependency_string; contact the MFSA if clarification is required",""))))</f>
        <v/>
      </c>
      <c r="J458" s="45" t="inlineStr"/>
      <c r="K458" s="46">
        <f>'2- AMLE'!$AL$209</f>
        <v/>
      </c>
      <c r="L458" s="47" t="inlineStr">
        <is>
          <t>Open field</t>
        </is>
      </c>
    </row>
    <row r="459">
      <c r="A459" s="44" t="inlineStr">
        <is>
          <t>UTACSP_AMLE_194_v1</t>
        </is>
      </c>
      <c r="B459" s="45" t="inlineStr">
        <is>
          <t>How often are the criteria and rules utilised by the monitoring system reviewed and updated?</t>
        </is>
      </c>
      <c r="C459" s="45" t="inlineStr">
        <is>
          <t>AMLE</t>
        </is>
      </c>
      <c r="D459" s="45" t="inlineStr">
        <is>
          <t>Ongoing monitoring (Transaction Scrutiny)</t>
        </is>
      </c>
      <c r="E459" s="45" t="inlineStr">
        <is>
          <t>2- AMLE</t>
        </is>
      </c>
      <c r="F459" s="46">
        <f>'2- AMLE'!$AK$210</f>
        <v/>
      </c>
      <c r="G459" s="46">
        <f>IF(F459="INVALID","High",IF(F459="MISSING","Medium",IF(F459="CONTROLLER MISSING","Review",IF(F459="UNKNOWN","Technical review",""))))</f>
        <v/>
      </c>
      <c r="H459" s="45">
        <f>IF(F459="MISSING","An applicable or required answer is missing",IF(F459="INVALID","A value was entered although the dependency is not met",IF(F459="CONTROLLER MISSING","A controlling answer is missing, so applicability cannot yet be determined",IF(F459="UNKNOWN","The dependency could not be evaluated or a referenced datapoint could not be resolved",""))))</f>
        <v/>
      </c>
      <c r="I459" s="45">
        <f>IF(F459="MISSING","Enter a valid response in the linked field",IF(F459="INVALID","Clear the response or amend the controlling answer so that the dependency is met",IF(F459="CONTROLLER MISSING","Complete the controlling question first, then review this field",IF(F459="UNKNOWN","Review the Field Guide and dependency_string; contact the MFSA if clarification is required",""))))</f>
        <v/>
      </c>
      <c r="J459" s="45" t="inlineStr">
        <is>
          <t>OR(UTACSP_AMLE_193="Fully automated", UTACSP_AMLE_193="Manual", UTACSP_AMLE_193="Partially automated")</t>
        </is>
      </c>
      <c r="K459" s="46">
        <f>'2- AMLE'!$AL$210</f>
        <v/>
      </c>
      <c r="L459" s="47" t="inlineStr">
        <is>
          <t>Open field</t>
        </is>
      </c>
    </row>
    <row r="460">
      <c r="A460" s="44" t="inlineStr">
        <is>
          <t>UTACSP_AMLE_195_v1</t>
        </is>
      </c>
      <c r="B460" s="45" t="inlineStr">
        <is>
          <t>Are customers' transactions monitored in real-time, pre-event, post-event, a combination of all, or a combination of pre-event and post-event?</t>
        </is>
      </c>
      <c r="C460" s="45" t="inlineStr">
        <is>
          <t>AMLE</t>
        </is>
      </c>
      <c r="D460" s="45" t="inlineStr">
        <is>
          <t>Ongoing monitoring (Transaction Scrutiny)</t>
        </is>
      </c>
      <c r="E460" s="45" t="inlineStr">
        <is>
          <t>2- AMLE</t>
        </is>
      </c>
      <c r="F460" s="46">
        <f>'2- AMLE'!$AK$211</f>
        <v/>
      </c>
      <c r="G460" s="46">
        <f>IF(F460="INVALID","High",IF(F460="MISSING","Medium",IF(F460="CONTROLLER MISSING","Review",IF(F460="UNKNOWN","Technical review",""))))</f>
        <v/>
      </c>
      <c r="H460" s="45">
        <f>IF(F460="MISSING","An applicable or required answer is missing",IF(F460="INVALID","A value was entered although the dependency is not met",IF(F460="CONTROLLER MISSING","A controlling answer is missing, so applicability cannot yet be determined",IF(F460="UNKNOWN","The dependency could not be evaluated or a referenced datapoint could not be resolved",""))))</f>
        <v/>
      </c>
      <c r="I460" s="45">
        <f>IF(F460="MISSING","Enter a valid response in the linked field",IF(F460="INVALID","Clear the response or amend the controlling answer so that the dependency is met",IF(F460="CONTROLLER MISSING","Complete the controlling question first, then review this field",IF(F460="UNKNOWN","Review the Field Guide and dependency_string; contact the MFSA if clarification is required",""))))</f>
        <v/>
      </c>
      <c r="J460" s="45" t="inlineStr">
        <is>
          <t>OR(UTACSP_AMLE_193="Fully automated", UTACSP_AMLE_193="Manual", UTACSP_AMLE_193="Partially automated")</t>
        </is>
      </c>
      <c r="K460" s="46">
        <f>'2- AMLE'!$AL$211</f>
        <v/>
      </c>
      <c r="L460" s="47" t="inlineStr">
        <is>
          <t>Open field</t>
        </is>
      </c>
    </row>
    <row r="461">
      <c r="A461" s="44" t="inlineStr">
        <is>
          <t>UTACSP_AMLE_196_v1</t>
        </is>
      </c>
      <c r="B461" s="45" t="inlineStr">
        <is>
          <t>Please explain which transactions are subject to real-time monitoring?</t>
        </is>
      </c>
      <c r="C461" s="45" t="inlineStr">
        <is>
          <t>AMLE</t>
        </is>
      </c>
      <c r="D461" s="45" t="inlineStr">
        <is>
          <t>Ongoing monitoring (Transaction Scrutiny)</t>
        </is>
      </c>
      <c r="E461" s="45" t="inlineStr">
        <is>
          <t>2- AMLE</t>
        </is>
      </c>
      <c r="F461" s="46">
        <f>'2- AMLE'!$AK$212</f>
        <v/>
      </c>
      <c r="G461" s="46">
        <f>IF(F461="INVALID","High",IF(F461="MISSING","Medium",IF(F461="CONTROLLER MISSING","Review",IF(F461="UNKNOWN","Technical review",""))))</f>
        <v/>
      </c>
      <c r="H461" s="45">
        <f>IF(F461="MISSING","An applicable or required answer is missing",IF(F461="INVALID","A value was entered although the dependency is not met",IF(F461="CONTROLLER MISSING","A controlling answer is missing, so applicability cannot yet be determined",IF(F461="UNKNOWN","The dependency could not be evaluated or a referenced datapoint could not be resolved",""))))</f>
        <v/>
      </c>
      <c r="I461" s="45">
        <f>IF(F461="MISSING","Enter a valid response in the linked field",IF(F461="INVALID","Clear the response or amend the controlling answer so that the dependency is met",IF(F461="CONTROLLER MISSING","Complete the controlling question first, then review this field",IF(F461="UNKNOWN","Review the Field Guide and dependency_string; contact the MFSA if clarification is required",""))))</f>
        <v/>
      </c>
      <c r="J461" s="45" t="inlineStr">
        <is>
          <t>OR(UTACSP_AMLE_195="Real-time", UTACSP_AMLE_195="Combination of all")</t>
        </is>
      </c>
      <c r="K461" s="46">
        <f>'2- AMLE'!$AL$212</f>
        <v/>
      </c>
      <c r="L461" s="47" t="inlineStr">
        <is>
          <t>Open field</t>
        </is>
      </c>
    </row>
    <row r="462">
      <c r="A462" s="44" t="inlineStr">
        <is>
          <t>UTACSP_AMLE_197_v1</t>
        </is>
      </c>
      <c r="B462" s="45" t="inlineStr">
        <is>
          <t>Please explain which transactions are subject to pre-event monitoring.</t>
        </is>
      </c>
      <c r="C462" s="45" t="inlineStr">
        <is>
          <t>AMLE</t>
        </is>
      </c>
      <c r="D462" s="45" t="inlineStr">
        <is>
          <t>Ongoing monitoring (Transaction Scrutiny)</t>
        </is>
      </c>
      <c r="E462" s="45" t="inlineStr">
        <is>
          <t>2- AMLE</t>
        </is>
      </c>
      <c r="F462" s="46">
        <f>'2- AMLE'!$AK$213</f>
        <v/>
      </c>
      <c r="G462" s="46">
        <f>IF(F462="INVALID","High",IF(F462="MISSING","Medium",IF(F462="CONTROLLER MISSING","Review",IF(F462="UNKNOWN","Technical review",""))))</f>
        <v/>
      </c>
      <c r="H462" s="45">
        <f>IF(F462="MISSING","An applicable or required answer is missing",IF(F462="INVALID","A value was entered although the dependency is not met",IF(F462="CONTROLLER MISSING","A controlling answer is missing, so applicability cannot yet be determined",IF(F462="UNKNOWN","The dependency could not be evaluated or a referenced datapoint could not be resolved",""))))</f>
        <v/>
      </c>
      <c r="I462" s="45">
        <f>IF(F462="MISSING","Enter a valid response in the linked field",IF(F462="INVALID","Clear the response or amend the controlling answer so that the dependency is met",IF(F462="CONTROLLER MISSING","Complete the controlling question first, then review this field",IF(F462="UNKNOWN","Review the Field Guide and dependency_string; contact the MFSA if clarification is required",""))))</f>
        <v/>
      </c>
      <c r="J462" s="45" t="inlineStr">
        <is>
          <t>UTACSP_AMLE_195="Pre-event"</t>
        </is>
      </c>
      <c r="K462" s="46">
        <f>'2- AMLE'!$AL$213</f>
        <v/>
      </c>
      <c r="L462" s="47" t="inlineStr">
        <is>
          <t>Open field</t>
        </is>
      </c>
    </row>
    <row r="463">
      <c r="A463" s="44" t="inlineStr">
        <is>
          <t>UTACSP_AMLE_198_v1</t>
        </is>
      </c>
      <c r="B463" s="45" t="inlineStr">
        <is>
          <t>Please explain which transactions are subject to post-event monitoring.</t>
        </is>
      </c>
      <c r="C463" s="45" t="inlineStr">
        <is>
          <t>AMLE</t>
        </is>
      </c>
      <c r="D463" s="45" t="inlineStr">
        <is>
          <t>Ongoing monitoring (Transaction Scrutiny)</t>
        </is>
      </c>
      <c r="E463" s="45" t="inlineStr">
        <is>
          <t>2- AMLE</t>
        </is>
      </c>
      <c r="F463" s="46">
        <f>'2- AMLE'!$AK$214</f>
        <v/>
      </c>
      <c r="G463" s="46">
        <f>IF(F463="INVALID","High",IF(F463="MISSING","Medium",IF(F463="CONTROLLER MISSING","Review",IF(F463="UNKNOWN","Technical review",""))))</f>
        <v/>
      </c>
      <c r="H463" s="45">
        <f>IF(F463="MISSING","An applicable or required answer is missing",IF(F463="INVALID","A value was entered although the dependency is not met",IF(F463="CONTROLLER MISSING","A controlling answer is missing, so applicability cannot yet be determined",IF(F463="UNKNOWN","The dependency could not be evaluated or a referenced datapoint could not be resolved",""))))</f>
        <v/>
      </c>
      <c r="I463" s="45">
        <f>IF(F463="MISSING","Enter a valid response in the linked field",IF(F463="INVALID","Clear the response or amend the controlling answer so that the dependency is met",IF(F463="CONTROLLER MISSING","Complete the controlling question first, then review this field",IF(F463="UNKNOWN","Review the Field Guide and dependency_string; contact the MFSA if clarification is required",""))))</f>
        <v/>
      </c>
      <c r="J463" s="45" t="inlineStr">
        <is>
          <t>UTACSP_AMLE_195="Post-event"</t>
        </is>
      </c>
      <c r="K463" s="46">
        <f>'2- AMLE'!$AL$214</f>
        <v/>
      </c>
      <c r="L463" s="47" t="inlineStr">
        <is>
          <t>Open field</t>
        </is>
      </c>
    </row>
    <row r="464">
      <c r="A464" s="44" t="inlineStr">
        <is>
          <t>UTACSP_AMLE_199_v1</t>
        </is>
      </c>
      <c r="B464" s="45" t="inlineStr">
        <is>
          <t>Please explain which transactions are subject to pre-event and post-event monitoring.</t>
        </is>
      </c>
      <c r="C464" s="45" t="inlineStr">
        <is>
          <t>AMLE</t>
        </is>
      </c>
      <c r="D464" s="45" t="inlineStr">
        <is>
          <t>Ongoing monitoring (Transaction Scrutiny)</t>
        </is>
      </c>
      <c r="E464" s="45" t="inlineStr">
        <is>
          <t>2- AMLE</t>
        </is>
      </c>
      <c r="F464" s="46">
        <f>'2- AMLE'!$AK$215</f>
        <v/>
      </c>
      <c r="G464" s="46">
        <f>IF(F464="INVALID","High",IF(F464="MISSING","Medium",IF(F464="CONTROLLER MISSING","Review",IF(F464="UNKNOWN","Technical review",""))))</f>
        <v/>
      </c>
      <c r="H464" s="45">
        <f>IF(F464="MISSING","An applicable or required answer is missing",IF(F464="INVALID","A value was entered although the dependency is not met",IF(F464="CONTROLLER MISSING","A controlling answer is missing, so applicability cannot yet be determined",IF(F464="UNKNOWN","The dependency could not be evaluated or a referenced datapoint could not be resolved",""))))</f>
        <v/>
      </c>
      <c r="I464" s="45">
        <f>IF(F464="MISSING","Enter a valid response in the linked field",IF(F464="INVALID","Clear the response or amend the controlling answer so that the dependency is met",IF(F464="CONTROLLER MISSING","Complete the controlling question first, then review this field",IF(F464="UNKNOWN","Review the Field Guide and dependency_string; contact the MFSA if clarification is required",""))))</f>
        <v/>
      </c>
      <c r="J464" s="45" t="inlineStr">
        <is>
          <t>OR(UTACSP_AMLE_195="Combination of pre-event and post-event", UTACSP_AMLE_195="Combination of all")</t>
        </is>
      </c>
      <c r="K464" s="46">
        <f>'2- AMLE'!$AL$215</f>
        <v/>
      </c>
      <c r="L464" s="47" t="inlineStr">
        <is>
          <t>Open field</t>
        </is>
      </c>
    </row>
    <row r="465">
      <c r="A465" s="44" t="inlineStr">
        <is>
          <t>UTACSP_AMLE_200_v1</t>
        </is>
      </c>
      <c r="B465" s="45" t="inlineStr">
        <is>
          <t>Please explain measures that your entity applies in respect of transactions flagged for scrutiny.</t>
        </is>
      </c>
      <c r="C465" s="45" t="inlineStr">
        <is>
          <t>AMLE</t>
        </is>
      </c>
      <c r="D465" s="45" t="inlineStr">
        <is>
          <t>Ongoing monitoring (Transaction Scrutiny)</t>
        </is>
      </c>
      <c r="E465" s="45" t="inlineStr">
        <is>
          <t>2- AMLE</t>
        </is>
      </c>
      <c r="F465" s="46">
        <f>'2- AMLE'!$AK$216</f>
        <v/>
      </c>
      <c r="G465" s="46">
        <f>IF(F465="INVALID","High",IF(F465="MISSING","Medium",IF(F465="CONTROLLER MISSING","Review",IF(F465="UNKNOWN","Technical review",""))))</f>
        <v/>
      </c>
      <c r="H465" s="45">
        <f>IF(F465="MISSING","An applicable or required answer is missing",IF(F465="INVALID","A value was entered although the dependency is not met",IF(F465="CONTROLLER MISSING","A controlling answer is missing, so applicability cannot yet be determined",IF(F465="UNKNOWN","The dependency could not be evaluated or a referenced datapoint could not be resolved",""))))</f>
        <v/>
      </c>
      <c r="I465" s="45">
        <f>IF(F465="MISSING","Enter a valid response in the linked field",IF(F465="INVALID","Clear the response or amend the controlling answer so that the dependency is met",IF(F465="CONTROLLER MISSING","Complete the controlling question first, then review this field",IF(F465="UNKNOWN","Review the Field Guide and dependency_string; contact the MFSA if clarification is required",""))))</f>
        <v/>
      </c>
      <c r="J465" s="45" t="inlineStr"/>
      <c r="K465" s="46">
        <f>'2- AMLE'!$AL$216</f>
        <v/>
      </c>
      <c r="L465" s="47" t="inlineStr">
        <is>
          <t>Open field</t>
        </is>
      </c>
    </row>
    <row r="466">
      <c r="A466" s="44" t="inlineStr">
        <is>
          <t>UTACSP_AMLE_201_v1</t>
        </is>
      </c>
      <c r="B466" s="45" t="inlineStr">
        <is>
          <t>What is the average time allowed (in days) to clear any transaction monitoring alerts?</t>
        </is>
      </c>
      <c r="C466" s="45" t="inlineStr">
        <is>
          <t>AMLE</t>
        </is>
      </c>
      <c r="D466" s="45" t="inlineStr">
        <is>
          <t>Ongoing monitoring (Transaction Scrutiny)</t>
        </is>
      </c>
      <c r="E466" s="45" t="inlineStr">
        <is>
          <t>2- AMLE</t>
        </is>
      </c>
      <c r="F466" s="46">
        <f>'2- AMLE'!$AK$217</f>
        <v/>
      </c>
      <c r="G466" s="46">
        <f>IF(F466="INVALID","High",IF(F466="MISSING","Medium",IF(F466="CONTROLLER MISSING","Review",IF(F466="UNKNOWN","Technical review",""))))</f>
        <v/>
      </c>
      <c r="H466" s="45">
        <f>IF(F466="MISSING","An applicable or required answer is missing",IF(F466="INVALID","A value was entered although the dependency is not met",IF(F466="CONTROLLER MISSING","A controlling answer is missing, so applicability cannot yet be determined",IF(F466="UNKNOWN","The dependency could not be evaluated or a referenced datapoint could not be resolved",""))))</f>
        <v/>
      </c>
      <c r="I466" s="45">
        <f>IF(F466="MISSING","Enter a valid response in the linked field",IF(F466="INVALID","Clear the response or amend the controlling answer so that the dependency is met",IF(F466="CONTROLLER MISSING","Complete the controlling question first, then review this field",IF(F466="UNKNOWN","Review the Field Guide and dependency_string; contact the MFSA if clarification is required",""))))</f>
        <v/>
      </c>
      <c r="J466" s="45" t="inlineStr">
        <is>
          <t>OR(UTACSP_AMLE_195="Combination of all", UTACSP_AMLE_195="Combination of pre-event and post-event", UTACSP_AMLE_195="Post-event", UTACSP_AMLE_195="Real-time")</t>
        </is>
      </c>
      <c r="K466" s="46">
        <f>'2- AMLE'!$AL$217</f>
        <v/>
      </c>
      <c r="L466" s="47" t="inlineStr">
        <is>
          <t>Open field</t>
        </is>
      </c>
    </row>
    <row r="467">
      <c r="A467" s="44" t="inlineStr">
        <is>
          <t>UTACSP_AMLE_202_v1</t>
        </is>
      </c>
      <c r="B467" s="45" t="inlineStr">
        <is>
          <t>Please list the number of ML/FT related alerts generated as part of transaction monitoring during the prior calendar year.</t>
        </is>
      </c>
      <c r="C467" s="45" t="inlineStr">
        <is>
          <t>AMLE</t>
        </is>
      </c>
      <c r="D467" s="45" t="inlineStr">
        <is>
          <t>Ongoing monitoring (Transaction Scrutiny)</t>
        </is>
      </c>
      <c r="E467" s="45" t="inlineStr">
        <is>
          <t>2- AMLE</t>
        </is>
      </c>
      <c r="F467" s="46">
        <f>'2- AMLE'!$AK$218</f>
        <v/>
      </c>
      <c r="G467" s="46">
        <f>IF(F467="INVALID","High",IF(F467="MISSING","Medium",IF(F467="CONTROLLER MISSING","Review",IF(F467="UNKNOWN","Technical review",""))))</f>
        <v/>
      </c>
      <c r="H467" s="45">
        <f>IF(F467="MISSING","An applicable or required answer is missing",IF(F467="INVALID","A value was entered although the dependency is not met",IF(F467="CONTROLLER MISSING","A controlling answer is missing, so applicability cannot yet be determined",IF(F467="UNKNOWN","The dependency could not be evaluated or a referenced datapoint could not be resolved",""))))</f>
        <v/>
      </c>
      <c r="I467" s="45">
        <f>IF(F467="MISSING","Enter a valid response in the linked field",IF(F467="INVALID","Clear the response or amend the controlling answer so that the dependency is met",IF(F467="CONTROLLER MISSING","Complete the controlling question first, then review this field",IF(F467="UNKNOWN","Review the Field Guide and dependency_string; contact the MFSA if clarification is required",""))))</f>
        <v/>
      </c>
      <c r="J467" s="45" t="inlineStr">
        <is>
          <t>OR(UTACSP_AMLE_195="Combination of all", UTACSP_AMLE_195="Combination of pre-event and post-event", UTACSP_AMLE_195="Post-event", UTACSP_AMLE_195="Real-time")</t>
        </is>
      </c>
      <c r="K467" s="46">
        <f>'2- AMLE'!$AL$218</f>
        <v/>
      </c>
      <c r="L467" s="47" t="inlineStr">
        <is>
          <t>Open field</t>
        </is>
      </c>
    </row>
    <row r="468">
      <c r="A468" s="44" t="inlineStr">
        <is>
          <t>UTACSP_AMLE_203_v1</t>
        </is>
      </c>
      <c r="B468" s="45" t="inlineStr">
        <is>
          <t>How many transaction monitoring alerts were triggered last calendar year, but not yet closed by end of January of this calendar year?</t>
        </is>
      </c>
      <c r="C468" s="45" t="inlineStr">
        <is>
          <t>AMLE</t>
        </is>
      </c>
      <c r="D468" s="45" t="inlineStr">
        <is>
          <t>Ongoing monitoring (Transaction Scrutiny)</t>
        </is>
      </c>
      <c r="E468" s="45" t="inlineStr">
        <is>
          <t>2- AMLE</t>
        </is>
      </c>
      <c r="F468" s="46">
        <f>'2- AMLE'!$AK$219</f>
        <v/>
      </c>
      <c r="G468" s="46">
        <f>IF(F468="INVALID","High",IF(F468="MISSING","Medium",IF(F468="CONTROLLER MISSING","Review",IF(F468="UNKNOWN","Technical review",""))))</f>
        <v/>
      </c>
      <c r="H468" s="45">
        <f>IF(F468="MISSING","An applicable or required answer is missing",IF(F468="INVALID","A value was entered although the dependency is not met",IF(F468="CONTROLLER MISSING","A controlling answer is missing, so applicability cannot yet be determined",IF(F468="UNKNOWN","The dependency could not be evaluated or a referenced datapoint could not be resolved",""))))</f>
        <v/>
      </c>
      <c r="I468" s="45">
        <f>IF(F468="MISSING","Enter a valid response in the linked field",IF(F468="INVALID","Clear the response or amend the controlling answer so that the dependency is met",IF(F468="CONTROLLER MISSING","Complete the controlling question first, then review this field",IF(F468="UNKNOWN","Review the Field Guide and dependency_string; contact the MFSA if clarification is required",""))))</f>
        <v/>
      </c>
      <c r="J468" s="45" t="inlineStr">
        <is>
          <t>OR(UTACSP_AMLE_195="Combination of all", UTACSP_AMLE_195="Combination of pre-event and post-event", UTACSP_AMLE_195="Post-event", UTACSP_AMLE_195="Real-time")</t>
        </is>
      </c>
      <c r="K468" s="46">
        <f>'2- AMLE'!$AL$219</f>
        <v/>
      </c>
      <c r="L468" s="47" t="inlineStr">
        <is>
          <t>Open field</t>
        </is>
      </c>
    </row>
    <row r="469">
      <c r="A469" s="44" t="inlineStr">
        <is>
          <t>UTACSP_AMLE_204_v1</t>
        </is>
      </c>
      <c r="B469" s="45" t="inlineStr">
        <is>
          <t>Please explain transaction monitoring process in instances where your entity acted as, or arranged for another person to act as director of a company, a partner in a partnership or in a similar position as at end of the previous calendar year, and did not have access to customer's bank/payment accounts.</t>
        </is>
      </c>
      <c r="C469" s="45" t="inlineStr">
        <is>
          <t>AMLE</t>
        </is>
      </c>
      <c r="D469" s="45" t="inlineStr">
        <is>
          <t>Ongoing monitoring (Transaction Scrutiny)</t>
        </is>
      </c>
      <c r="E469" s="45" t="inlineStr">
        <is>
          <t>2- AMLE</t>
        </is>
      </c>
      <c r="F469" s="46">
        <f>'2- AMLE'!$AK$220</f>
        <v/>
      </c>
      <c r="G469" s="46">
        <f>IF(F469="INVALID","High",IF(F469="MISSING","Medium",IF(F469="CONTROLLER MISSING","Review",IF(F469="UNKNOWN","Technical review",""))))</f>
        <v/>
      </c>
      <c r="H469" s="45">
        <f>IF(F469="MISSING","An applicable or required answer is missing",IF(F469="INVALID","A value was entered although the dependency is not met",IF(F469="CONTROLLER MISSING","A controlling answer is missing, so applicability cannot yet be determined",IF(F469="UNKNOWN","The dependency could not be evaluated or a referenced datapoint could not be resolved",""))))</f>
        <v/>
      </c>
      <c r="I469" s="45">
        <f>IF(F469="MISSING","Enter a valid response in the linked field",IF(F469="INVALID","Clear the response or amend the controlling answer so that the dependency is met",IF(F469="CONTROLLER MISSING","Complete the controlling question first, then review this field",IF(F469="UNKNOWN","Review the Field Guide and dependency_string; contact the MFSA if clarification is required",""))))</f>
        <v/>
      </c>
      <c r="J469" s="45" t="inlineStr"/>
      <c r="K469" s="46">
        <f>'2- AMLE'!$AL$220</f>
        <v/>
      </c>
      <c r="L469" s="47" t="inlineStr">
        <is>
          <t>Open field</t>
        </is>
      </c>
    </row>
    <row r="470">
      <c r="A470" s="44" t="inlineStr">
        <is>
          <t>UTACSP_AMLE_205_v1</t>
        </is>
      </c>
      <c r="B470" s="45" t="inlineStr">
        <is>
          <t>Please explain transaction monitoring process in instances where your entity acted as, or arranged for another person to act as director of a company, a partner in a partnership or in a similar position as at end of the previous calendar year, and did have access to customer's bank/payment accounts.</t>
        </is>
      </c>
      <c r="C470" s="45" t="inlineStr">
        <is>
          <t>AMLE</t>
        </is>
      </c>
      <c r="D470" s="45" t="inlineStr">
        <is>
          <t>Ongoing monitoring (Transaction Scrutiny)</t>
        </is>
      </c>
      <c r="E470" s="45" t="inlineStr">
        <is>
          <t>2- AMLE</t>
        </is>
      </c>
      <c r="F470" s="46">
        <f>'2- AMLE'!$AK$221</f>
        <v/>
      </c>
      <c r="G470" s="46">
        <f>IF(F470="INVALID","High",IF(F470="MISSING","Medium",IF(F470="CONTROLLER MISSING","Review",IF(F470="UNKNOWN","Technical review",""))))</f>
        <v/>
      </c>
      <c r="H470" s="45">
        <f>IF(F470="MISSING","An applicable or required answer is missing",IF(F470="INVALID","A value was entered although the dependency is not met",IF(F470="CONTROLLER MISSING","A controlling answer is missing, so applicability cannot yet be determined",IF(F470="UNKNOWN","The dependency could not be evaluated or a referenced datapoint could not be resolved",""))))</f>
        <v/>
      </c>
      <c r="I470" s="45">
        <f>IF(F470="MISSING","Enter a valid response in the linked field",IF(F470="INVALID","Clear the response or amend the controlling answer so that the dependency is met",IF(F470="CONTROLLER MISSING","Complete the controlling question first, then review this field",IF(F470="UNKNOWN","Review the Field Guide and dependency_string; contact the MFSA if clarification is required",""))))</f>
        <v/>
      </c>
      <c r="J470" s="45" t="inlineStr"/>
      <c r="K470" s="46">
        <f>'2- AMLE'!$AL$221</f>
        <v/>
      </c>
      <c r="L470" s="47" t="inlineStr">
        <is>
          <t>Open field</t>
        </is>
      </c>
    </row>
    <row r="471">
      <c r="A471" s="44" t="inlineStr">
        <is>
          <t>UTACSP_AMLE_206_v1</t>
        </is>
      </c>
      <c r="B471" s="45" t="inlineStr">
        <is>
          <t>Please provide the total number of customers who had and/or have assets frozen, confiscated or seized (due to AML/CFT considerations)?</t>
        </is>
      </c>
      <c r="C471" s="45" t="inlineStr">
        <is>
          <t>AMLE</t>
        </is>
      </c>
      <c r="D471" s="45" t="inlineStr">
        <is>
          <t>Ongoing monitoring (Transaction Scrutiny)</t>
        </is>
      </c>
      <c r="E471" s="45" t="inlineStr">
        <is>
          <t>2- AMLE</t>
        </is>
      </c>
      <c r="F471" s="46">
        <f>'2- AMLE'!$AK$222</f>
        <v/>
      </c>
      <c r="G471" s="46">
        <f>IF(F471="INVALID","High",IF(F471="MISSING","Medium",IF(F471="CONTROLLER MISSING","Review",IF(F471="UNKNOWN","Technical review",""))))</f>
        <v/>
      </c>
      <c r="H471" s="45">
        <f>IF(F471="MISSING","An applicable or required answer is missing",IF(F471="INVALID","A value was entered although the dependency is not met",IF(F471="CONTROLLER MISSING","A controlling answer is missing, so applicability cannot yet be determined",IF(F471="UNKNOWN","The dependency could not be evaluated or a referenced datapoint could not be resolved",""))))</f>
        <v/>
      </c>
      <c r="I471" s="45">
        <f>IF(F471="MISSING","Enter a valid response in the linked field",IF(F471="INVALID","Clear the response or amend the controlling answer so that the dependency is met",IF(F471="CONTROLLER MISSING","Complete the controlling question first, then review this field",IF(F471="UNKNOWN","Review the Field Guide and dependency_string; contact the MFSA if clarification is required",""))))</f>
        <v/>
      </c>
      <c r="J471" s="45" t="inlineStr"/>
      <c r="K471" s="46">
        <f>'2- AMLE'!$AL$222</f>
        <v/>
      </c>
      <c r="L471" s="47" t="inlineStr">
        <is>
          <t>Open field</t>
        </is>
      </c>
    </row>
  </sheetData>
  <autoFilter ref="A5:L471"/>
  <mergeCells count="2">
    <mergeCell ref="A2:L3"/>
    <mergeCell ref="A1:L1"/>
  </mergeCells>
  <conditionalFormatting sqref="A6:L471">
    <cfRule type="expression" priority="1" dxfId="4">
      <formula>$F6="INVALID"</formula>
    </cfRule>
    <cfRule type="expression" priority="2" dxfId="5">
      <formula>$F6="CONTROLLER MISSING"</formula>
    </cfRule>
    <cfRule type="expression" priority="3" dxfId="6">
      <formula>$F6="MISSING"</formula>
    </cfRule>
    <cfRule type="expression" priority="4" dxfId="7">
      <formula>$F6="UNKNOWN"</formula>
    </cfRule>
  </conditionalFormatting>
  <hyperlinks>
    <hyperlink xmlns:r="http://schemas.openxmlformats.org/officeDocument/2006/relationships" ref="A6" r:id="rId1"/>
    <hyperlink xmlns:r="http://schemas.openxmlformats.org/officeDocument/2006/relationships" ref="L6" r:id="rId2"/>
    <hyperlink xmlns:r="http://schemas.openxmlformats.org/officeDocument/2006/relationships" ref="A7" r:id="rId3"/>
    <hyperlink xmlns:r="http://schemas.openxmlformats.org/officeDocument/2006/relationships" ref="L7" r:id="rId4"/>
    <hyperlink xmlns:r="http://schemas.openxmlformats.org/officeDocument/2006/relationships" ref="A8" r:id="rId5"/>
    <hyperlink xmlns:r="http://schemas.openxmlformats.org/officeDocument/2006/relationships" ref="L8" r:id="rId6"/>
    <hyperlink xmlns:r="http://schemas.openxmlformats.org/officeDocument/2006/relationships" ref="A9" r:id="rId7"/>
    <hyperlink xmlns:r="http://schemas.openxmlformats.org/officeDocument/2006/relationships" ref="L9" r:id="rId8"/>
    <hyperlink xmlns:r="http://schemas.openxmlformats.org/officeDocument/2006/relationships" ref="A10" r:id="rId9"/>
    <hyperlink xmlns:r="http://schemas.openxmlformats.org/officeDocument/2006/relationships" ref="L10" r:id="rId10"/>
    <hyperlink xmlns:r="http://schemas.openxmlformats.org/officeDocument/2006/relationships" ref="A11" r:id="rId11"/>
    <hyperlink xmlns:r="http://schemas.openxmlformats.org/officeDocument/2006/relationships" ref="L11" r:id="rId12"/>
    <hyperlink xmlns:r="http://schemas.openxmlformats.org/officeDocument/2006/relationships" ref="A12" r:id="rId13"/>
    <hyperlink xmlns:r="http://schemas.openxmlformats.org/officeDocument/2006/relationships" ref="L12" r:id="rId14"/>
    <hyperlink xmlns:r="http://schemas.openxmlformats.org/officeDocument/2006/relationships" ref="A13" r:id="rId15"/>
    <hyperlink xmlns:r="http://schemas.openxmlformats.org/officeDocument/2006/relationships" ref="L13" r:id="rId16"/>
    <hyperlink xmlns:r="http://schemas.openxmlformats.org/officeDocument/2006/relationships" ref="A14" r:id="rId17"/>
    <hyperlink xmlns:r="http://schemas.openxmlformats.org/officeDocument/2006/relationships" ref="L14" r:id="rId18"/>
    <hyperlink xmlns:r="http://schemas.openxmlformats.org/officeDocument/2006/relationships" ref="A15" r:id="rId19"/>
    <hyperlink xmlns:r="http://schemas.openxmlformats.org/officeDocument/2006/relationships" ref="L15" r:id="rId20"/>
    <hyperlink xmlns:r="http://schemas.openxmlformats.org/officeDocument/2006/relationships" ref="A16" r:id="rId21"/>
    <hyperlink xmlns:r="http://schemas.openxmlformats.org/officeDocument/2006/relationships" ref="L16" r:id="rId22"/>
    <hyperlink xmlns:r="http://schemas.openxmlformats.org/officeDocument/2006/relationships" ref="A17" r:id="rId23"/>
    <hyperlink xmlns:r="http://schemas.openxmlformats.org/officeDocument/2006/relationships" ref="L17" r:id="rId24"/>
    <hyperlink xmlns:r="http://schemas.openxmlformats.org/officeDocument/2006/relationships" ref="A18" r:id="rId25"/>
    <hyperlink xmlns:r="http://schemas.openxmlformats.org/officeDocument/2006/relationships" ref="L18" r:id="rId26"/>
    <hyperlink xmlns:r="http://schemas.openxmlformats.org/officeDocument/2006/relationships" ref="A19" r:id="rId27"/>
    <hyperlink xmlns:r="http://schemas.openxmlformats.org/officeDocument/2006/relationships" ref="L19" r:id="rId28"/>
    <hyperlink xmlns:r="http://schemas.openxmlformats.org/officeDocument/2006/relationships" ref="A20" r:id="rId29"/>
    <hyperlink xmlns:r="http://schemas.openxmlformats.org/officeDocument/2006/relationships" ref="L20" r:id="rId30"/>
    <hyperlink xmlns:r="http://schemas.openxmlformats.org/officeDocument/2006/relationships" ref="A21" r:id="rId31"/>
    <hyperlink xmlns:r="http://schemas.openxmlformats.org/officeDocument/2006/relationships" ref="L21" r:id="rId32"/>
    <hyperlink xmlns:r="http://schemas.openxmlformats.org/officeDocument/2006/relationships" ref="A22" r:id="rId33"/>
    <hyperlink xmlns:r="http://schemas.openxmlformats.org/officeDocument/2006/relationships" ref="L22" r:id="rId34"/>
    <hyperlink xmlns:r="http://schemas.openxmlformats.org/officeDocument/2006/relationships" ref="A23" r:id="rId35"/>
    <hyperlink xmlns:r="http://schemas.openxmlformats.org/officeDocument/2006/relationships" ref="L23" r:id="rId36"/>
    <hyperlink xmlns:r="http://schemas.openxmlformats.org/officeDocument/2006/relationships" ref="A24" r:id="rId37"/>
    <hyperlink xmlns:r="http://schemas.openxmlformats.org/officeDocument/2006/relationships" ref="L24" r:id="rId38"/>
    <hyperlink xmlns:r="http://schemas.openxmlformats.org/officeDocument/2006/relationships" ref="A25" r:id="rId39"/>
    <hyperlink xmlns:r="http://schemas.openxmlformats.org/officeDocument/2006/relationships" ref="L25" r:id="rId40"/>
    <hyperlink xmlns:r="http://schemas.openxmlformats.org/officeDocument/2006/relationships" ref="A26" r:id="rId41"/>
    <hyperlink xmlns:r="http://schemas.openxmlformats.org/officeDocument/2006/relationships" ref="L26" r:id="rId42"/>
    <hyperlink xmlns:r="http://schemas.openxmlformats.org/officeDocument/2006/relationships" ref="A27" r:id="rId43"/>
    <hyperlink xmlns:r="http://schemas.openxmlformats.org/officeDocument/2006/relationships" ref="L27" r:id="rId44"/>
    <hyperlink xmlns:r="http://schemas.openxmlformats.org/officeDocument/2006/relationships" ref="A28" r:id="rId45"/>
    <hyperlink xmlns:r="http://schemas.openxmlformats.org/officeDocument/2006/relationships" ref="L28" r:id="rId46"/>
    <hyperlink xmlns:r="http://schemas.openxmlformats.org/officeDocument/2006/relationships" ref="A29" r:id="rId47"/>
    <hyperlink xmlns:r="http://schemas.openxmlformats.org/officeDocument/2006/relationships" ref="L29" r:id="rId48"/>
    <hyperlink xmlns:r="http://schemas.openxmlformats.org/officeDocument/2006/relationships" ref="A30" r:id="rId49"/>
    <hyperlink xmlns:r="http://schemas.openxmlformats.org/officeDocument/2006/relationships" ref="L30" r:id="rId50"/>
    <hyperlink xmlns:r="http://schemas.openxmlformats.org/officeDocument/2006/relationships" ref="A31" r:id="rId51"/>
    <hyperlink xmlns:r="http://schemas.openxmlformats.org/officeDocument/2006/relationships" ref="L31" r:id="rId52"/>
    <hyperlink xmlns:r="http://schemas.openxmlformats.org/officeDocument/2006/relationships" ref="A32" r:id="rId53"/>
    <hyperlink xmlns:r="http://schemas.openxmlformats.org/officeDocument/2006/relationships" ref="L32" r:id="rId54"/>
    <hyperlink xmlns:r="http://schemas.openxmlformats.org/officeDocument/2006/relationships" ref="A33" r:id="rId55"/>
    <hyperlink xmlns:r="http://schemas.openxmlformats.org/officeDocument/2006/relationships" ref="L33" r:id="rId56"/>
    <hyperlink xmlns:r="http://schemas.openxmlformats.org/officeDocument/2006/relationships" ref="A34" r:id="rId57"/>
    <hyperlink xmlns:r="http://schemas.openxmlformats.org/officeDocument/2006/relationships" ref="L34" r:id="rId58"/>
    <hyperlink xmlns:r="http://schemas.openxmlformats.org/officeDocument/2006/relationships" ref="A35" r:id="rId59"/>
    <hyperlink xmlns:r="http://schemas.openxmlformats.org/officeDocument/2006/relationships" ref="L35" r:id="rId60"/>
    <hyperlink xmlns:r="http://schemas.openxmlformats.org/officeDocument/2006/relationships" ref="A36" r:id="rId61"/>
    <hyperlink xmlns:r="http://schemas.openxmlformats.org/officeDocument/2006/relationships" ref="L36" r:id="rId62"/>
    <hyperlink xmlns:r="http://schemas.openxmlformats.org/officeDocument/2006/relationships" ref="A37" r:id="rId63"/>
    <hyperlink xmlns:r="http://schemas.openxmlformats.org/officeDocument/2006/relationships" ref="L37" r:id="rId64"/>
    <hyperlink xmlns:r="http://schemas.openxmlformats.org/officeDocument/2006/relationships" ref="A38" r:id="rId65"/>
    <hyperlink xmlns:r="http://schemas.openxmlformats.org/officeDocument/2006/relationships" ref="L38" r:id="rId66"/>
    <hyperlink xmlns:r="http://schemas.openxmlformats.org/officeDocument/2006/relationships" ref="A39" r:id="rId67"/>
    <hyperlink xmlns:r="http://schemas.openxmlformats.org/officeDocument/2006/relationships" ref="L39" r:id="rId68"/>
    <hyperlink xmlns:r="http://schemas.openxmlformats.org/officeDocument/2006/relationships" ref="A40" r:id="rId69"/>
    <hyperlink xmlns:r="http://schemas.openxmlformats.org/officeDocument/2006/relationships" ref="L40" r:id="rId70"/>
    <hyperlink xmlns:r="http://schemas.openxmlformats.org/officeDocument/2006/relationships" ref="A41" r:id="rId71"/>
    <hyperlink xmlns:r="http://schemas.openxmlformats.org/officeDocument/2006/relationships" ref="L41" r:id="rId72"/>
    <hyperlink xmlns:r="http://schemas.openxmlformats.org/officeDocument/2006/relationships" ref="A42" r:id="rId73"/>
    <hyperlink xmlns:r="http://schemas.openxmlformats.org/officeDocument/2006/relationships" ref="L42" r:id="rId74"/>
    <hyperlink xmlns:r="http://schemas.openxmlformats.org/officeDocument/2006/relationships" ref="A43" r:id="rId75"/>
    <hyperlink xmlns:r="http://schemas.openxmlformats.org/officeDocument/2006/relationships" ref="L43" r:id="rId76"/>
    <hyperlink xmlns:r="http://schemas.openxmlformats.org/officeDocument/2006/relationships" ref="A44" r:id="rId77"/>
    <hyperlink xmlns:r="http://schemas.openxmlformats.org/officeDocument/2006/relationships" ref="L44" r:id="rId78"/>
    <hyperlink xmlns:r="http://schemas.openxmlformats.org/officeDocument/2006/relationships" ref="A45" r:id="rId79"/>
    <hyperlink xmlns:r="http://schemas.openxmlformats.org/officeDocument/2006/relationships" ref="L45" r:id="rId80"/>
    <hyperlink xmlns:r="http://schemas.openxmlformats.org/officeDocument/2006/relationships" ref="A46" r:id="rId81"/>
    <hyperlink xmlns:r="http://schemas.openxmlformats.org/officeDocument/2006/relationships" ref="L46" r:id="rId82"/>
    <hyperlink xmlns:r="http://schemas.openxmlformats.org/officeDocument/2006/relationships" ref="A47" r:id="rId83"/>
    <hyperlink xmlns:r="http://schemas.openxmlformats.org/officeDocument/2006/relationships" ref="L47" r:id="rId84"/>
    <hyperlink xmlns:r="http://schemas.openxmlformats.org/officeDocument/2006/relationships" ref="A48" r:id="rId85"/>
    <hyperlink xmlns:r="http://schemas.openxmlformats.org/officeDocument/2006/relationships" ref="L48" r:id="rId86"/>
    <hyperlink xmlns:r="http://schemas.openxmlformats.org/officeDocument/2006/relationships" ref="A49" r:id="rId87"/>
    <hyperlink xmlns:r="http://schemas.openxmlformats.org/officeDocument/2006/relationships" ref="L49" r:id="rId88"/>
    <hyperlink xmlns:r="http://schemas.openxmlformats.org/officeDocument/2006/relationships" ref="A50" r:id="rId89"/>
    <hyperlink xmlns:r="http://schemas.openxmlformats.org/officeDocument/2006/relationships" ref="L50" r:id="rId90"/>
    <hyperlink xmlns:r="http://schemas.openxmlformats.org/officeDocument/2006/relationships" ref="A51" r:id="rId91"/>
    <hyperlink xmlns:r="http://schemas.openxmlformats.org/officeDocument/2006/relationships" ref="L51" r:id="rId92"/>
    <hyperlink xmlns:r="http://schemas.openxmlformats.org/officeDocument/2006/relationships" ref="A52" r:id="rId93"/>
    <hyperlink xmlns:r="http://schemas.openxmlformats.org/officeDocument/2006/relationships" ref="L52" r:id="rId94"/>
    <hyperlink xmlns:r="http://schemas.openxmlformats.org/officeDocument/2006/relationships" ref="A53" r:id="rId95"/>
    <hyperlink xmlns:r="http://schemas.openxmlformats.org/officeDocument/2006/relationships" ref="L53" r:id="rId96"/>
    <hyperlink xmlns:r="http://schemas.openxmlformats.org/officeDocument/2006/relationships" ref="A54" r:id="rId97"/>
    <hyperlink xmlns:r="http://schemas.openxmlformats.org/officeDocument/2006/relationships" ref="L54" r:id="rId98"/>
    <hyperlink xmlns:r="http://schemas.openxmlformats.org/officeDocument/2006/relationships" ref="A55" r:id="rId99"/>
    <hyperlink xmlns:r="http://schemas.openxmlformats.org/officeDocument/2006/relationships" ref="L55" r:id="rId100"/>
    <hyperlink xmlns:r="http://schemas.openxmlformats.org/officeDocument/2006/relationships" ref="A56" r:id="rId101"/>
    <hyperlink xmlns:r="http://schemas.openxmlformats.org/officeDocument/2006/relationships" ref="L56" r:id="rId102"/>
    <hyperlink xmlns:r="http://schemas.openxmlformats.org/officeDocument/2006/relationships" ref="A57" r:id="rId103"/>
    <hyperlink xmlns:r="http://schemas.openxmlformats.org/officeDocument/2006/relationships" ref="L57" r:id="rId104"/>
    <hyperlink xmlns:r="http://schemas.openxmlformats.org/officeDocument/2006/relationships" ref="A58" r:id="rId105"/>
    <hyperlink xmlns:r="http://schemas.openxmlformats.org/officeDocument/2006/relationships" ref="L58" r:id="rId106"/>
    <hyperlink xmlns:r="http://schemas.openxmlformats.org/officeDocument/2006/relationships" ref="A59" r:id="rId107"/>
    <hyperlink xmlns:r="http://schemas.openxmlformats.org/officeDocument/2006/relationships" ref="L59" r:id="rId108"/>
    <hyperlink xmlns:r="http://schemas.openxmlformats.org/officeDocument/2006/relationships" ref="A60" r:id="rId109"/>
    <hyperlink xmlns:r="http://schemas.openxmlformats.org/officeDocument/2006/relationships" ref="L60" r:id="rId110"/>
    <hyperlink xmlns:r="http://schemas.openxmlformats.org/officeDocument/2006/relationships" ref="A61" r:id="rId111"/>
    <hyperlink xmlns:r="http://schemas.openxmlformats.org/officeDocument/2006/relationships" ref="L61" r:id="rId112"/>
    <hyperlink xmlns:r="http://schemas.openxmlformats.org/officeDocument/2006/relationships" ref="A62" r:id="rId113"/>
    <hyperlink xmlns:r="http://schemas.openxmlformats.org/officeDocument/2006/relationships" ref="L62" r:id="rId114"/>
    <hyperlink xmlns:r="http://schemas.openxmlformats.org/officeDocument/2006/relationships" ref="A63" r:id="rId115"/>
    <hyperlink xmlns:r="http://schemas.openxmlformats.org/officeDocument/2006/relationships" ref="L63" r:id="rId116"/>
    <hyperlink xmlns:r="http://schemas.openxmlformats.org/officeDocument/2006/relationships" ref="A64" r:id="rId117"/>
    <hyperlink xmlns:r="http://schemas.openxmlformats.org/officeDocument/2006/relationships" ref="L64" r:id="rId118"/>
    <hyperlink xmlns:r="http://schemas.openxmlformats.org/officeDocument/2006/relationships" ref="A65" r:id="rId119"/>
    <hyperlink xmlns:r="http://schemas.openxmlformats.org/officeDocument/2006/relationships" ref="L65" r:id="rId120"/>
    <hyperlink xmlns:r="http://schemas.openxmlformats.org/officeDocument/2006/relationships" ref="A66" r:id="rId121"/>
    <hyperlink xmlns:r="http://schemas.openxmlformats.org/officeDocument/2006/relationships" ref="L66" r:id="rId122"/>
    <hyperlink xmlns:r="http://schemas.openxmlformats.org/officeDocument/2006/relationships" ref="A67" r:id="rId123"/>
    <hyperlink xmlns:r="http://schemas.openxmlformats.org/officeDocument/2006/relationships" ref="L67" r:id="rId124"/>
    <hyperlink xmlns:r="http://schemas.openxmlformats.org/officeDocument/2006/relationships" ref="A68" r:id="rId125"/>
    <hyperlink xmlns:r="http://schemas.openxmlformats.org/officeDocument/2006/relationships" ref="L68" r:id="rId126"/>
    <hyperlink xmlns:r="http://schemas.openxmlformats.org/officeDocument/2006/relationships" ref="A69" r:id="rId127"/>
    <hyperlink xmlns:r="http://schemas.openxmlformats.org/officeDocument/2006/relationships" ref="L69" r:id="rId128"/>
    <hyperlink xmlns:r="http://schemas.openxmlformats.org/officeDocument/2006/relationships" ref="A70" r:id="rId129"/>
    <hyperlink xmlns:r="http://schemas.openxmlformats.org/officeDocument/2006/relationships" ref="L70" r:id="rId130"/>
    <hyperlink xmlns:r="http://schemas.openxmlformats.org/officeDocument/2006/relationships" ref="A71" r:id="rId131"/>
    <hyperlink xmlns:r="http://schemas.openxmlformats.org/officeDocument/2006/relationships" ref="L71" r:id="rId132"/>
    <hyperlink xmlns:r="http://schemas.openxmlformats.org/officeDocument/2006/relationships" ref="A72" r:id="rId133"/>
    <hyperlink xmlns:r="http://schemas.openxmlformats.org/officeDocument/2006/relationships" ref="L72" r:id="rId134"/>
    <hyperlink xmlns:r="http://schemas.openxmlformats.org/officeDocument/2006/relationships" ref="A73" r:id="rId135"/>
    <hyperlink xmlns:r="http://schemas.openxmlformats.org/officeDocument/2006/relationships" ref="L73" r:id="rId136"/>
    <hyperlink xmlns:r="http://schemas.openxmlformats.org/officeDocument/2006/relationships" ref="A74" r:id="rId137"/>
    <hyperlink xmlns:r="http://schemas.openxmlformats.org/officeDocument/2006/relationships" ref="L74" r:id="rId138"/>
    <hyperlink xmlns:r="http://schemas.openxmlformats.org/officeDocument/2006/relationships" ref="A75" r:id="rId139"/>
    <hyperlink xmlns:r="http://schemas.openxmlformats.org/officeDocument/2006/relationships" ref="L75" r:id="rId140"/>
    <hyperlink xmlns:r="http://schemas.openxmlformats.org/officeDocument/2006/relationships" ref="A76" r:id="rId141"/>
    <hyperlink xmlns:r="http://schemas.openxmlformats.org/officeDocument/2006/relationships" ref="L76" r:id="rId142"/>
    <hyperlink xmlns:r="http://schemas.openxmlformats.org/officeDocument/2006/relationships" ref="A77" r:id="rId143"/>
    <hyperlink xmlns:r="http://schemas.openxmlformats.org/officeDocument/2006/relationships" ref="L77" r:id="rId144"/>
    <hyperlink xmlns:r="http://schemas.openxmlformats.org/officeDocument/2006/relationships" ref="A78" r:id="rId145"/>
    <hyperlink xmlns:r="http://schemas.openxmlformats.org/officeDocument/2006/relationships" ref="L78" r:id="rId146"/>
    <hyperlink xmlns:r="http://schemas.openxmlformats.org/officeDocument/2006/relationships" ref="A79" r:id="rId147"/>
    <hyperlink xmlns:r="http://schemas.openxmlformats.org/officeDocument/2006/relationships" ref="L79" r:id="rId148"/>
    <hyperlink xmlns:r="http://schemas.openxmlformats.org/officeDocument/2006/relationships" ref="A80" r:id="rId149"/>
    <hyperlink xmlns:r="http://schemas.openxmlformats.org/officeDocument/2006/relationships" ref="L80" r:id="rId150"/>
    <hyperlink xmlns:r="http://schemas.openxmlformats.org/officeDocument/2006/relationships" ref="A81" r:id="rId151"/>
    <hyperlink xmlns:r="http://schemas.openxmlformats.org/officeDocument/2006/relationships" ref="L81" r:id="rId152"/>
    <hyperlink xmlns:r="http://schemas.openxmlformats.org/officeDocument/2006/relationships" ref="A82" r:id="rId153"/>
    <hyperlink xmlns:r="http://schemas.openxmlformats.org/officeDocument/2006/relationships" ref="L82" r:id="rId154"/>
    <hyperlink xmlns:r="http://schemas.openxmlformats.org/officeDocument/2006/relationships" ref="A83" r:id="rId155"/>
    <hyperlink xmlns:r="http://schemas.openxmlformats.org/officeDocument/2006/relationships" ref="L83" r:id="rId156"/>
    <hyperlink xmlns:r="http://schemas.openxmlformats.org/officeDocument/2006/relationships" ref="A84" r:id="rId157"/>
    <hyperlink xmlns:r="http://schemas.openxmlformats.org/officeDocument/2006/relationships" ref="L84" r:id="rId158"/>
    <hyperlink xmlns:r="http://schemas.openxmlformats.org/officeDocument/2006/relationships" ref="A85" r:id="rId159"/>
    <hyperlink xmlns:r="http://schemas.openxmlformats.org/officeDocument/2006/relationships" ref="L85" r:id="rId160"/>
    <hyperlink xmlns:r="http://schemas.openxmlformats.org/officeDocument/2006/relationships" ref="A86" r:id="rId161"/>
    <hyperlink xmlns:r="http://schemas.openxmlformats.org/officeDocument/2006/relationships" ref="L86" r:id="rId162"/>
    <hyperlink xmlns:r="http://schemas.openxmlformats.org/officeDocument/2006/relationships" ref="A87" r:id="rId163"/>
    <hyperlink xmlns:r="http://schemas.openxmlformats.org/officeDocument/2006/relationships" ref="L87" r:id="rId164"/>
    <hyperlink xmlns:r="http://schemas.openxmlformats.org/officeDocument/2006/relationships" ref="A88" r:id="rId165"/>
    <hyperlink xmlns:r="http://schemas.openxmlformats.org/officeDocument/2006/relationships" ref="L88" r:id="rId166"/>
    <hyperlink xmlns:r="http://schemas.openxmlformats.org/officeDocument/2006/relationships" ref="A89" r:id="rId167"/>
    <hyperlink xmlns:r="http://schemas.openxmlformats.org/officeDocument/2006/relationships" ref="L89" r:id="rId168"/>
    <hyperlink xmlns:r="http://schemas.openxmlformats.org/officeDocument/2006/relationships" ref="A90" r:id="rId169"/>
    <hyperlink xmlns:r="http://schemas.openxmlformats.org/officeDocument/2006/relationships" ref="L90" r:id="rId170"/>
    <hyperlink xmlns:r="http://schemas.openxmlformats.org/officeDocument/2006/relationships" ref="A91" r:id="rId171"/>
    <hyperlink xmlns:r="http://schemas.openxmlformats.org/officeDocument/2006/relationships" ref="L91" r:id="rId172"/>
    <hyperlink xmlns:r="http://schemas.openxmlformats.org/officeDocument/2006/relationships" ref="A92" r:id="rId173"/>
    <hyperlink xmlns:r="http://schemas.openxmlformats.org/officeDocument/2006/relationships" ref="L92" r:id="rId174"/>
    <hyperlink xmlns:r="http://schemas.openxmlformats.org/officeDocument/2006/relationships" ref="A93" r:id="rId175"/>
    <hyperlink xmlns:r="http://schemas.openxmlformats.org/officeDocument/2006/relationships" ref="L93" r:id="rId176"/>
    <hyperlink xmlns:r="http://schemas.openxmlformats.org/officeDocument/2006/relationships" ref="A94" r:id="rId177"/>
    <hyperlink xmlns:r="http://schemas.openxmlformats.org/officeDocument/2006/relationships" ref="L94" r:id="rId178"/>
    <hyperlink xmlns:r="http://schemas.openxmlformats.org/officeDocument/2006/relationships" ref="A95" r:id="rId179"/>
    <hyperlink xmlns:r="http://schemas.openxmlformats.org/officeDocument/2006/relationships" ref="L95" r:id="rId180"/>
    <hyperlink xmlns:r="http://schemas.openxmlformats.org/officeDocument/2006/relationships" ref="A96" r:id="rId181"/>
    <hyperlink xmlns:r="http://schemas.openxmlformats.org/officeDocument/2006/relationships" ref="L96" r:id="rId182"/>
    <hyperlink xmlns:r="http://schemas.openxmlformats.org/officeDocument/2006/relationships" ref="A97" r:id="rId183"/>
    <hyperlink xmlns:r="http://schemas.openxmlformats.org/officeDocument/2006/relationships" ref="L97" r:id="rId184"/>
    <hyperlink xmlns:r="http://schemas.openxmlformats.org/officeDocument/2006/relationships" ref="A98" r:id="rId185"/>
    <hyperlink xmlns:r="http://schemas.openxmlformats.org/officeDocument/2006/relationships" ref="L98" r:id="rId186"/>
    <hyperlink xmlns:r="http://schemas.openxmlformats.org/officeDocument/2006/relationships" ref="A99" r:id="rId187"/>
    <hyperlink xmlns:r="http://schemas.openxmlformats.org/officeDocument/2006/relationships" ref="L99" r:id="rId188"/>
    <hyperlink xmlns:r="http://schemas.openxmlformats.org/officeDocument/2006/relationships" ref="A100" r:id="rId189"/>
    <hyperlink xmlns:r="http://schemas.openxmlformats.org/officeDocument/2006/relationships" ref="L100" r:id="rId190"/>
    <hyperlink xmlns:r="http://schemas.openxmlformats.org/officeDocument/2006/relationships" ref="A101" r:id="rId191"/>
    <hyperlink xmlns:r="http://schemas.openxmlformats.org/officeDocument/2006/relationships" ref="L101" r:id="rId192"/>
    <hyperlink xmlns:r="http://schemas.openxmlformats.org/officeDocument/2006/relationships" ref="A102" r:id="rId193"/>
    <hyperlink xmlns:r="http://schemas.openxmlformats.org/officeDocument/2006/relationships" ref="L102" r:id="rId194"/>
    <hyperlink xmlns:r="http://schemas.openxmlformats.org/officeDocument/2006/relationships" ref="A103" r:id="rId195"/>
    <hyperlink xmlns:r="http://schemas.openxmlformats.org/officeDocument/2006/relationships" ref="L103" r:id="rId196"/>
    <hyperlink xmlns:r="http://schemas.openxmlformats.org/officeDocument/2006/relationships" ref="A104" r:id="rId197"/>
    <hyperlink xmlns:r="http://schemas.openxmlformats.org/officeDocument/2006/relationships" ref="L104" r:id="rId198"/>
    <hyperlink xmlns:r="http://schemas.openxmlformats.org/officeDocument/2006/relationships" ref="A105" r:id="rId199"/>
    <hyperlink xmlns:r="http://schemas.openxmlformats.org/officeDocument/2006/relationships" ref="L105" r:id="rId200"/>
    <hyperlink xmlns:r="http://schemas.openxmlformats.org/officeDocument/2006/relationships" ref="A106" r:id="rId201"/>
    <hyperlink xmlns:r="http://schemas.openxmlformats.org/officeDocument/2006/relationships" ref="L106" r:id="rId202"/>
    <hyperlink xmlns:r="http://schemas.openxmlformats.org/officeDocument/2006/relationships" ref="A107" r:id="rId203"/>
    <hyperlink xmlns:r="http://schemas.openxmlformats.org/officeDocument/2006/relationships" ref="L107" r:id="rId204"/>
    <hyperlink xmlns:r="http://schemas.openxmlformats.org/officeDocument/2006/relationships" ref="A108" r:id="rId205"/>
    <hyperlink xmlns:r="http://schemas.openxmlformats.org/officeDocument/2006/relationships" ref="L108" r:id="rId206"/>
    <hyperlink xmlns:r="http://schemas.openxmlformats.org/officeDocument/2006/relationships" ref="A109" r:id="rId207"/>
    <hyperlink xmlns:r="http://schemas.openxmlformats.org/officeDocument/2006/relationships" ref="L109" r:id="rId208"/>
    <hyperlink xmlns:r="http://schemas.openxmlformats.org/officeDocument/2006/relationships" ref="A110" r:id="rId209"/>
    <hyperlink xmlns:r="http://schemas.openxmlformats.org/officeDocument/2006/relationships" ref="L110" r:id="rId210"/>
    <hyperlink xmlns:r="http://schemas.openxmlformats.org/officeDocument/2006/relationships" ref="A111" r:id="rId211"/>
    <hyperlink xmlns:r="http://schemas.openxmlformats.org/officeDocument/2006/relationships" ref="L111" r:id="rId212"/>
    <hyperlink xmlns:r="http://schemas.openxmlformats.org/officeDocument/2006/relationships" ref="A112" r:id="rId213"/>
    <hyperlink xmlns:r="http://schemas.openxmlformats.org/officeDocument/2006/relationships" ref="L112" r:id="rId214"/>
    <hyperlink xmlns:r="http://schemas.openxmlformats.org/officeDocument/2006/relationships" ref="A113" r:id="rId215"/>
    <hyperlink xmlns:r="http://schemas.openxmlformats.org/officeDocument/2006/relationships" ref="L113" r:id="rId216"/>
    <hyperlink xmlns:r="http://schemas.openxmlformats.org/officeDocument/2006/relationships" ref="A114" r:id="rId217"/>
    <hyperlink xmlns:r="http://schemas.openxmlformats.org/officeDocument/2006/relationships" ref="L114" r:id="rId218"/>
    <hyperlink xmlns:r="http://schemas.openxmlformats.org/officeDocument/2006/relationships" ref="A115" r:id="rId219"/>
    <hyperlink xmlns:r="http://schemas.openxmlformats.org/officeDocument/2006/relationships" ref="L115" r:id="rId220"/>
    <hyperlink xmlns:r="http://schemas.openxmlformats.org/officeDocument/2006/relationships" ref="A116" r:id="rId221"/>
    <hyperlink xmlns:r="http://schemas.openxmlformats.org/officeDocument/2006/relationships" ref="L116" r:id="rId222"/>
    <hyperlink xmlns:r="http://schemas.openxmlformats.org/officeDocument/2006/relationships" ref="A117" r:id="rId223"/>
    <hyperlink xmlns:r="http://schemas.openxmlformats.org/officeDocument/2006/relationships" ref="L117" r:id="rId224"/>
    <hyperlink xmlns:r="http://schemas.openxmlformats.org/officeDocument/2006/relationships" ref="A118" r:id="rId225"/>
    <hyperlink xmlns:r="http://schemas.openxmlformats.org/officeDocument/2006/relationships" ref="L118" r:id="rId226"/>
    <hyperlink xmlns:r="http://schemas.openxmlformats.org/officeDocument/2006/relationships" ref="A119" r:id="rId227"/>
    <hyperlink xmlns:r="http://schemas.openxmlformats.org/officeDocument/2006/relationships" ref="L119" r:id="rId228"/>
    <hyperlink xmlns:r="http://schemas.openxmlformats.org/officeDocument/2006/relationships" ref="A120" r:id="rId229"/>
    <hyperlink xmlns:r="http://schemas.openxmlformats.org/officeDocument/2006/relationships" ref="L120" r:id="rId230"/>
    <hyperlink xmlns:r="http://schemas.openxmlformats.org/officeDocument/2006/relationships" ref="A121" r:id="rId231"/>
    <hyperlink xmlns:r="http://schemas.openxmlformats.org/officeDocument/2006/relationships" ref="L121" r:id="rId232"/>
    <hyperlink xmlns:r="http://schemas.openxmlformats.org/officeDocument/2006/relationships" ref="A122" r:id="rId233"/>
    <hyperlink xmlns:r="http://schemas.openxmlformats.org/officeDocument/2006/relationships" ref="L122" r:id="rId234"/>
    <hyperlink xmlns:r="http://schemas.openxmlformats.org/officeDocument/2006/relationships" ref="A123" r:id="rId235"/>
    <hyperlink xmlns:r="http://schemas.openxmlformats.org/officeDocument/2006/relationships" ref="L123" r:id="rId236"/>
    <hyperlink xmlns:r="http://schemas.openxmlformats.org/officeDocument/2006/relationships" ref="A124" r:id="rId237"/>
    <hyperlink xmlns:r="http://schemas.openxmlformats.org/officeDocument/2006/relationships" ref="L124" r:id="rId238"/>
    <hyperlink xmlns:r="http://schemas.openxmlformats.org/officeDocument/2006/relationships" ref="A125" r:id="rId239"/>
    <hyperlink xmlns:r="http://schemas.openxmlformats.org/officeDocument/2006/relationships" ref="L125" r:id="rId240"/>
    <hyperlink xmlns:r="http://schemas.openxmlformats.org/officeDocument/2006/relationships" ref="A126" r:id="rId241"/>
    <hyperlink xmlns:r="http://schemas.openxmlformats.org/officeDocument/2006/relationships" ref="L126" r:id="rId242"/>
    <hyperlink xmlns:r="http://schemas.openxmlformats.org/officeDocument/2006/relationships" ref="A127" r:id="rId243"/>
    <hyperlink xmlns:r="http://schemas.openxmlformats.org/officeDocument/2006/relationships" ref="L127" r:id="rId244"/>
    <hyperlink xmlns:r="http://schemas.openxmlformats.org/officeDocument/2006/relationships" ref="A128" r:id="rId245"/>
    <hyperlink xmlns:r="http://schemas.openxmlformats.org/officeDocument/2006/relationships" ref="L128" r:id="rId246"/>
    <hyperlink xmlns:r="http://schemas.openxmlformats.org/officeDocument/2006/relationships" ref="A129" r:id="rId247"/>
    <hyperlink xmlns:r="http://schemas.openxmlformats.org/officeDocument/2006/relationships" ref="L129" r:id="rId248"/>
    <hyperlink xmlns:r="http://schemas.openxmlformats.org/officeDocument/2006/relationships" ref="A130" r:id="rId249"/>
    <hyperlink xmlns:r="http://schemas.openxmlformats.org/officeDocument/2006/relationships" ref="L130" r:id="rId250"/>
    <hyperlink xmlns:r="http://schemas.openxmlformats.org/officeDocument/2006/relationships" ref="A131" r:id="rId251"/>
    <hyperlink xmlns:r="http://schemas.openxmlformats.org/officeDocument/2006/relationships" ref="L131" r:id="rId252"/>
    <hyperlink xmlns:r="http://schemas.openxmlformats.org/officeDocument/2006/relationships" ref="A132" r:id="rId253"/>
    <hyperlink xmlns:r="http://schemas.openxmlformats.org/officeDocument/2006/relationships" ref="L132" r:id="rId254"/>
    <hyperlink xmlns:r="http://schemas.openxmlformats.org/officeDocument/2006/relationships" ref="A133" r:id="rId255"/>
    <hyperlink xmlns:r="http://schemas.openxmlformats.org/officeDocument/2006/relationships" ref="L133" r:id="rId256"/>
    <hyperlink xmlns:r="http://schemas.openxmlformats.org/officeDocument/2006/relationships" ref="A134" r:id="rId257"/>
    <hyperlink xmlns:r="http://schemas.openxmlformats.org/officeDocument/2006/relationships" ref="L134" r:id="rId258"/>
    <hyperlink xmlns:r="http://schemas.openxmlformats.org/officeDocument/2006/relationships" ref="A135" r:id="rId259"/>
    <hyperlink xmlns:r="http://schemas.openxmlformats.org/officeDocument/2006/relationships" ref="L135" r:id="rId260"/>
    <hyperlink xmlns:r="http://schemas.openxmlformats.org/officeDocument/2006/relationships" ref="A136" r:id="rId261"/>
    <hyperlink xmlns:r="http://schemas.openxmlformats.org/officeDocument/2006/relationships" ref="L136" r:id="rId262"/>
    <hyperlink xmlns:r="http://schemas.openxmlformats.org/officeDocument/2006/relationships" ref="A137" r:id="rId263"/>
    <hyperlink xmlns:r="http://schemas.openxmlformats.org/officeDocument/2006/relationships" ref="L137" r:id="rId264"/>
    <hyperlink xmlns:r="http://schemas.openxmlformats.org/officeDocument/2006/relationships" ref="A138" r:id="rId265"/>
    <hyperlink xmlns:r="http://schemas.openxmlformats.org/officeDocument/2006/relationships" ref="L138" r:id="rId266"/>
    <hyperlink xmlns:r="http://schemas.openxmlformats.org/officeDocument/2006/relationships" ref="A139" r:id="rId267"/>
    <hyperlink xmlns:r="http://schemas.openxmlformats.org/officeDocument/2006/relationships" ref="L139" r:id="rId268"/>
    <hyperlink xmlns:r="http://schemas.openxmlformats.org/officeDocument/2006/relationships" ref="A140" r:id="rId269"/>
    <hyperlink xmlns:r="http://schemas.openxmlformats.org/officeDocument/2006/relationships" ref="L140" r:id="rId270"/>
    <hyperlink xmlns:r="http://schemas.openxmlformats.org/officeDocument/2006/relationships" ref="A141" r:id="rId271"/>
    <hyperlink xmlns:r="http://schemas.openxmlformats.org/officeDocument/2006/relationships" ref="L141" r:id="rId272"/>
    <hyperlink xmlns:r="http://schemas.openxmlformats.org/officeDocument/2006/relationships" ref="A142" r:id="rId273"/>
    <hyperlink xmlns:r="http://schemas.openxmlformats.org/officeDocument/2006/relationships" ref="L142" r:id="rId274"/>
    <hyperlink xmlns:r="http://schemas.openxmlformats.org/officeDocument/2006/relationships" ref="A143" r:id="rId275"/>
    <hyperlink xmlns:r="http://schemas.openxmlformats.org/officeDocument/2006/relationships" ref="L143" r:id="rId276"/>
    <hyperlink xmlns:r="http://schemas.openxmlformats.org/officeDocument/2006/relationships" ref="A144" r:id="rId277"/>
    <hyperlink xmlns:r="http://schemas.openxmlformats.org/officeDocument/2006/relationships" ref="L144" r:id="rId278"/>
    <hyperlink xmlns:r="http://schemas.openxmlformats.org/officeDocument/2006/relationships" ref="A145" r:id="rId279"/>
    <hyperlink xmlns:r="http://schemas.openxmlformats.org/officeDocument/2006/relationships" ref="L145" r:id="rId280"/>
    <hyperlink xmlns:r="http://schemas.openxmlformats.org/officeDocument/2006/relationships" ref="A146" r:id="rId281"/>
    <hyperlink xmlns:r="http://schemas.openxmlformats.org/officeDocument/2006/relationships" ref="L146" r:id="rId282"/>
    <hyperlink xmlns:r="http://schemas.openxmlformats.org/officeDocument/2006/relationships" ref="A147" r:id="rId283"/>
    <hyperlink xmlns:r="http://schemas.openxmlformats.org/officeDocument/2006/relationships" ref="L147" r:id="rId284"/>
    <hyperlink xmlns:r="http://schemas.openxmlformats.org/officeDocument/2006/relationships" ref="A148" r:id="rId285"/>
    <hyperlink xmlns:r="http://schemas.openxmlformats.org/officeDocument/2006/relationships" ref="L148" r:id="rId286"/>
    <hyperlink xmlns:r="http://schemas.openxmlformats.org/officeDocument/2006/relationships" ref="A149" r:id="rId287"/>
    <hyperlink xmlns:r="http://schemas.openxmlformats.org/officeDocument/2006/relationships" ref="L149" r:id="rId288"/>
    <hyperlink xmlns:r="http://schemas.openxmlformats.org/officeDocument/2006/relationships" ref="A150" r:id="rId289"/>
    <hyperlink xmlns:r="http://schemas.openxmlformats.org/officeDocument/2006/relationships" ref="L150" r:id="rId290"/>
    <hyperlink xmlns:r="http://schemas.openxmlformats.org/officeDocument/2006/relationships" ref="A151" r:id="rId291"/>
    <hyperlink xmlns:r="http://schemas.openxmlformats.org/officeDocument/2006/relationships" ref="L151" r:id="rId292"/>
    <hyperlink xmlns:r="http://schemas.openxmlformats.org/officeDocument/2006/relationships" ref="A152" r:id="rId293"/>
    <hyperlink xmlns:r="http://schemas.openxmlformats.org/officeDocument/2006/relationships" ref="L152" r:id="rId294"/>
    <hyperlink xmlns:r="http://schemas.openxmlformats.org/officeDocument/2006/relationships" ref="A153" r:id="rId295"/>
    <hyperlink xmlns:r="http://schemas.openxmlformats.org/officeDocument/2006/relationships" ref="L153" r:id="rId296"/>
    <hyperlink xmlns:r="http://schemas.openxmlformats.org/officeDocument/2006/relationships" ref="A154" r:id="rId297"/>
    <hyperlink xmlns:r="http://schemas.openxmlformats.org/officeDocument/2006/relationships" ref="L154" r:id="rId298"/>
    <hyperlink xmlns:r="http://schemas.openxmlformats.org/officeDocument/2006/relationships" ref="A155" r:id="rId299"/>
    <hyperlink xmlns:r="http://schemas.openxmlformats.org/officeDocument/2006/relationships" ref="L155" r:id="rId300"/>
    <hyperlink xmlns:r="http://schemas.openxmlformats.org/officeDocument/2006/relationships" ref="A156" r:id="rId301"/>
    <hyperlink xmlns:r="http://schemas.openxmlformats.org/officeDocument/2006/relationships" ref="L156" r:id="rId302"/>
    <hyperlink xmlns:r="http://schemas.openxmlformats.org/officeDocument/2006/relationships" ref="A157" r:id="rId303"/>
    <hyperlink xmlns:r="http://schemas.openxmlformats.org/officeDocument/2006/relationships" ref="L157" r:id="rId304"/>
    <hyperlink xmlns:r="http://schemas.openxmlformats.org/officeDocument/2006/relationships" ref="A158" r:id="rId305"/>
    <hyperlink xmlns:r="http://schemas.openxmlformats.org/officeDocument/2006/relationships" ref="L158" r:id="rId306"/>
    <hyperlink xmlns:r="http://schemas.openxmlformats.org/officeDocument/2006/relationships" ref="A159" r:id="rId307"/>
    <hyperlink xmlns:r="http://schemas.openxmlformats.org/officeDocument/2006/relationships" ref="L159" r:id="rId308"/>
    <hyperlink xmlns:r="http://schemas.openxmlformats.org/officeDocument/2006/relationships" ref="A160" r:id="rId309"/>
    <hyperlink xmlns:r="http://schemas.openxmlformats.org/officeDocument/2006/relationships" ref="L160" r:id="rId310"/>
    <hyperlink xmlns:r="http://schemas.openxmlformats.org/officeDocument/2006/relationships" ref="A161" r:id="rId311"/>
    <hyperlink xmlns:r="http://schemas.openxmlformats.org/officeDocument/2006/relationships" ref="L161" r:id="rId312"/>
    <hyperlink xmlns:r="http://schemas.openxmlformats.org/officeDocument/2006/relationships" ref="A162" r:id="rId313"/>
    <hyperlink xmlns:r="http://schemas.openxmlformats.org/officeDocument/2006/relationships" ref="L162" r:id="rId314"/>
    <hyperlink xmlns:r="http://schemas.openxmlformats.org/officeDocument/2006/relationships" ref="A163" r:id="rId315"/>
    <hyperlink xmlns:r="http://schemas.openxmlformats.org/officeDocument/2006/relationships" ref="L163" r:id="rId316"/>
    <hyperlink xmlns:r="http://schemas.openxmlformats.org/officeDocument/2006/relationships" ref="A164" r:id="rId317"/>
    <hyperlink xmlns:r="http://schemas.openxmlformats.org/officeDocument/2006/relationships" ref="L164" r:id="rId318"/>
    <hyperlink xmlns:r="http://schemas.openxmlformats.org/officeDocument/2006/relationships" ref="A165" r:id="rId319"/>
    <hyperlink xmlns:r="http://schemas.openxmlformats.org/officeDocument/2006/relationships" ref="L165" r:id="rId320"/>
    <hyperlink xmlns:r="http://schemas.openxmlformats.org/officeDocument/2006/relationships" ref="A166" r:id="rId321"/>
    <hyperlink xmlns:r="http://schemas.openxmlformats.org/officeDocument/2006/relationships" ref="L166" r:id="rId322"/>
    <hyperlink xmlns:r="http://schemas.openxmlformats.org/officeDocument/2006/relationships" ref="A167" r:id="rId323"/>
    <hyperlink xmlns:r="http://schemas.openxmlformats.org/officeDocument/2006/relationships" ref="L167" r:id="rId324"/>
    <hyperlink xmlns:r="http://schemas.openxmlformats.org/officeDocument/2006/relationships" ref="A168" r:id="rId325"/>
    <hyperlink xmlns:r="http://schemas.openxmlformats.org/officeDocument/2006/relationships" ref="L168" r:id="rId326"/>
    <hyperlink xmlns:r="http://schemas.openxmlformats.org/officeDocument/2006/relationships" ref="A169" r:id="rId327"/>
    <hyperlink xmlns:r="http://schemas.openxmlformats.org/officeDocument/2006/relationships" ref="L169" r:id="rId328"/>
    <hyperlink xmlns:r="http://schemas.openxmlformats.org/officeDocument/2006/relationships" ref="A170" r:id="rId329"/>
    <hyperlink xmlns:r="http://schemas.openxmlformats.org/officeDocument/2006/relationships" ref="L170" r:id="rId330"/>
    <hyperlink xmlns:r="http://schemas.openxmlformats.org/officeDocument/2006/relationships" ref="A171" r:id="rId331"/>
    <hyperlink xmlns:r="http://schemas.openxmlformats.org/officeDocument/2006/relationships" ref="L171" r:id="rId332"/>
    <hyperlink xmlns:r="http://schemas.openxmlformats.org/officeDocument/2006/relationships" ref="A172" r:id="rId333"/>
    <hyperlink xmlns:r="http://schemas.openxmlformats.org/officeDocument/2006/relationships" ref="L172" r:id="rId334"/>
    <hyperlink xmlns:r="http://schemas.openxmlformats.org/officeDocument/2006/relationships" ref="A173" r:id="rId335"/>
    <hyperlink xmlns:r="http://schemas.openxmlformats.org/officeDocument/2006/relationships" ref="L173" r:id="rId336"/>
    <hyperlink xmlns:r="http://schemas.openxmlformats.org/officeDocument/2006/relationships" ref="A174" r:id="rId337"/>
    <hyperlink xmlns:r="http://schemas.openxmlformats.org/officeDocument/2006/relationships" ref="L174" r:id="rId338"/>
    <hyperlink xmlns:r="http://schemas.openxmlformats.org/officeDocument/2006/relationships" ref="A175" r:id="rId339"/>
    <hyperlink xmlns:r="http://schemas.openxmlformats.org/officeDocument/2006/relationships" ref="L175" r:id="rId340"/>
    <hyperlink xmlns:r="http://schemas.openxmlformats.org/officeDocument/2006/relationships" ref="A176" r:id="rId341"/>
    <hyperlink xmlns:r="http://schemas.openxmlformats.org/officeDocument/2006/relationships" ref="L176" r:id="rId342"/>
    <hyperlink xmlns:r="http://schemas.openxmlformats.org/officeDocument/2006/relationships" ref="A177" r:id="rId343"/>
    <hyperlink xmlns:r="http://schemas.openxmlformats.org/officeDocument/2006/relationships" ref="L177" r:id="rId344"/>
    <hyperlink xmlns:r="http://schemas.openxmlformats.org/officeDocument/2006/relationships" ref="A178" r:id="rId345"/>
    <hyperlink xmlns:r="http://schemas.openxmlformats.org/officeDocument/2006/relationships" ref="L178" r:id="rId346"/>
    <hyperlink xmlns:r="http://schemas.openxmlformats.org/officeDocument/2006/relationships" ref="A179" r:id="rId347"/>
    <hyperlink xmlns:r="http://schemas.openxmlformats.org/officeDocument/2006/relationships" ref="L179" r:id="rId348"/>
    <hyperlink xmlns:r="http://schemas.openxmlformats.org/officeDocument/2006/relationships" ref="A180" r:id="rId349"/>
    <hyperlink xmlns:r="http://schemas.openxmlformats.org/officeDocument/2006/relationships" ref="L180" r:id="rId350"/>
    <hyperlink xmlns:r="http://schemas.openxmlformats.org/officeDocument/2006/relationships" ref="A181" r:id="rId351"/>
    <hyperlink xmlns:r="http://schemas.openxmlformats.org/officeDocument/2006/relationships" ref="L181" r:id="rId352"/>
    <hyperlink xmlns:r="http://schemas.openxmlformats.org/officeDocument/2006/relationships" ref="A182" r:id="rId353"/>
    <hyperlink xmlns:r="http://schemas.openxmlformats.org/officeDocument/2006/relationships" ref="L182" r:id="rId354"/>
    <hyperlink xmlns:r="http://schemas.openxmlformats.org/officeDocument/2006/relationships" ref="A183" r:id="rId355"/>
    <hyperlink xmlns:r="http://schemas.openxmlformats.org/officeDocument/2006/relationships" ref="L183" r:id="rId356"/>
    <hyperlink xmlns:r="http://schemas.openxmlformats.org/officeDocument/2006/relationships" ref="A184" r:id="rId357"/>
    <hyperlink xmlns:r="http://schemas.openxmlformats.org/officeDocument/2006/relationships" ref="L184" r:id="rId358"/>
    <hyperlink xmlns:r="http://schemas.openxmlformats.org/officeDocument/2006/relationships" ref="A185" r:id="rId359"/>
    <hyperlink xmlns:r="http://schemas.openxmlformats.org/officeDocument/2006/relationships" ref="L185" r:id="rId360"/>
    <hyperlink xmlns:r="http://schemas.openxmlformats.org/officeDocument/2006/relationships" ref="A186" r:id="rId361"/>
    <hyperlink xmlns:r="http://schemas.openxmlformats.org/officeDocument/2006/relationships" ref="L186" r:id="rId362"/>
    <hyperlink xmlns:r="http://schemas.openxmlformats.org/officeDocument/2006/relationships" ref="A187" r:id="rId363"/>
    <hyperlink xmlns:r="http://schemas.openxmlformats.org/officeDocument/2006/relationships" ref="L187" r:id="rId364"/>
    <hyperlink xmlns:r="http://schemas.openxmlformats.org/officeDocument/2006/relationships" ref="A188" r:id="rId365"/>
    <hyperlink xmlns:r="http://schemas.openxmlformats.org/officeDocument/2006/relationships" ref="L188" r:id="rId366"/>
    <hyperlink xmlns:r="http://schemas.openxmlformats.org/officeDocument/2006/relationships" ref="A189" r:id="rId367"/>
    <hyperlink xmlns:r="http://schemas.openxmlformats.org/officeDocument/2006/relationships" ref="L189" r:id="rId368"/>
    <hyperlink xmlns:r="http://schemas.openxmlformats.org/officeDocument/2006/relationships" ref="A190" r:id="rId369"/>
    <hyperlink xmlns:r="http://schemas.openxmlformats.org/officeDocument/2006/relationships" ref="L190" r:id="rId370"/>
    <hyperlink xmlns:r="http://schemas.openxmlformats.org/officeDocument/2006/relationships" ref="A191" r:id="rId371"/>
    <hyperlink xmlns:r="http://schemas.openxmlformats.org/officeDocument/2006/relationships" ref="L191" r:id="rId372"/>
    <hyperlink xmlns:r="http://schemas.openxmlformats.org/officeDocument/2006/relationships" ref="A192" r:id="rId373"/>
    <hyperlink xmlns:r="http://schemas.openxmlformats.org/officeDocument/2006/relationships" ref="L192" r:id="rId374"/>
    <hyperlink xmlns:r="http://schemas.openxmlformats.org/officeDocument/2006/relationships" ref="A193" r:id="rId375"/>
    <hyperlink xmlns:r="http://schemas.openxmlformats.org/officeDocument/2006/relationships" ref="L193" r:id="rId376"/>
    <hyperlink xmlns:r="http://schemas.openxmlformats.org/officeDocument/2006/relationships" ref="A194" r:id="rId377"/>
    <hyperlink xmlns:r="http://schemas.openxmlformats.org/officeDocument/2006/relationships" ref="L194" r:id="rId378"/>
    <hyperlink xmlns:r="http://schemas.openxmlformats.org/officeDocument/2006/relationships" ref="A195" r:id="rId379"/>
    <hyperlink xmlns:r="http://schemas.openxmlformats.org/officeDocument/2006/relationships" ref="L195" r:id="rId380"/>
    <hyperlink xmlns:r="http://schemas.openxmlformats.org/officeDocument/2006/relationships" ref="A196" r:id="rId381"/>
    <hyperlink xmlns:r="http://schemas.openxmlformats.org/officeDocument/2006/relationships" ref="L196" r:id="rId382"/>
    <hyperlink xmlns:r="http://schemas.openxmlformats.org/officeDocument/2006/relationships" ref="A197" r:id="rId383"/>
    <hyperlink xmlns:r="http://schemas.openxmlformats.org/officeDocument/2006/relationships" ref="L197" r:id="rId384"/>
    <hyperlink xmlns:r="http://schemas.openxmlformats.org/officeDocument/2006/relationships" ref="A198" r:id="rId385"/>
    <hyperlink xmlns:r="http://schemas.openxmlformats.org/officeDocument/2006/relationships" ref="L198" r:id="rId386"/>
    <hyperlink xmlns:r="http://schemas.openxmlformats.org/officeDocument/2006/relationships" ref="A199" r:id="rId387"/>
    <hyperlink xmlns:r="http://schemas.openxmlformats.org/officeDocument/2006/relationships" ref="L199" r:id="rId388"/>
    <hyperlink xmlns:r="http://schemas.openxmlformats.org/officeDocument/2006/relationships" ref="A200" r:id="rId389"/>
    <hyperlink xmlns:r="http://schemas.openxmlformats.org/officeDocument/2006/relationships" ref="L200" r:id="rId390"/>
    <hyperlink xmlns:r="http://schemas.openxmlformats.org/officeDocument/2006/relationships" ref="A201" r:id="rId391"/>
    <hyperlink xmlns:r="http://schemas.openxmlformats.org/officeDocument/2006/relationships" ref="L201" r:id="rId392"/>
    <hyperlink xmlns:r="http://schemas.openxmlformats.org/officeDocument/2006/relationships" ref="A202" r:id="rId393"/>
    <hyperlink xmlns:r="http://schemas.openxmlformats.org/officeDocument/2006/relationships" ref="L202" r:id="rId394"/>
    <hyperlink xmlns:r="http://schemas.openxmlformats.org/officeDocument/2006/relationships" ref="A203" r:id="rId395"/>
    <hyperlink xmlns:r="http://schemas.openxmlformats.org/officeDocument/2006/relationships" ref="L203" r:id="rId396"/>
    <hyperlink xmlns:r="http://schemas.openxmlformats.org/officeDocument/2006/relationships" ref="A204" r:id="rId397"/>
    <hyperlink xmlns:r="http://schemas.openxmlformats.org/officeDocument/2006/relationships" ref="L204" r:id="rId398"/>
    <hyperlink xmlns:r="http://schemas.openxmlformats.org/officeDocument/2006/relationships" ref="A205" r:id="rId399"/>
    <hyperlink xmlns:r="http://schemas.openxmlformats.org/officeDocument/2006/relationships" ref="L205" r:id="rId400"/>
    <hyperlink xmlns:r="http://schemas.openxmlformats.org/officeDocument/2006/relationships" ref="A206" r:id="rId401"/>
    <hyperlink xmlns:r="http://schemas.openxmlformats.org/officeDocument/2006/relationships" ref="L206" r:id="rId402"/>
    <hyperlink xmlns:r="http://schemas.openxmlformats.org/officeDocument/2006/relationships" ref="A207" r:id="rId403"/>
    <hyperlink xmlns:r="http://schemas.openxmlformats.org/officeDocument/2006/relationships" ref="L207" r:id="rId404"/>
    <hyperlink xmlns:r="http://schemas.openxmlformats.org/officeDocument/2006/relationships" ref="A208" r:id="rId405"/>
    <hyperlink xmlns:r="http://schemas.openxmlformats.org/officeDocument/2006/relationships" ref="L208" r:id="rId406"/>
    <hyperlink xmlns:r="http://schemas.openxmlformats.org/officeDocument/2006/relationships" ref="A209" r:id="rId407"/>
    <hyperlink xmlns:r="http://schemas.openxmlformats.org/officeDocument/2006/relationships" ref="L209" r:id="rId408"/>
    <hyperlink xmlns:r="http://schemas.openxmlformats.org/officeDocument/2006/relationships" ref="A210" r:id="rId409"/>
    <hyperlink xmlns:r="http://schemas.openxmlformats.org/officeDocument/2006/relationships" ref="L210" r:id="rId410"/>
    <hyperlink xmlns:r="http://schemas.openxmlformats.org/officeDocument/2006/relationships" ref="A211" r:id="rId411"/>
    <hyperlink xmlns:r="http://schemas.openxmlformats.org/officeDocument/2006/relationships" ref="L211" r:id="rId412"/>
    <hyperlink xmlns:r="http://schemas.openxmlformats.org/officeDocument/2006/relationships" ref="A212" r:id="rId413"/>
    <hyperlink xmlns:r="http://schemas.openxmlformats.org/officeDocument/2006/relationships" ref="L212" r:id="rId414"/>
    <hyperlink xmlns:r="http://schemas.openxmlformats.org/officeDocument/2006/relationships" ref="A213" r:id="rId415"/>
    <hyperlink xmlns:r="http://schemas.openxmlformats.org/officeDocument/2006/relationships" ref="L213" r:id="rId416"/>
    <hyperlink xmlns:r="http://schemas.openxmlformats.org/officeDocument/2006/relationships" ref="A214" r:id="rId417"/>
    <hyperlink xmlns:r="http://schemas.openxmlformats.org/officeDocument/2006/relationships" ref="L214" r:id="rId418"/>
    <hyperlink xmlns:r="http://schemas.openxmlformats.org/officeDocument/2006/relationships" ref="A215" r:id="rId419"/>
    <hyperlink xmlns:r="http://schemas.openxmlformats.org/officeDocument/2006/relationships" ref="L215" r:id="rId420"/>
    <hyperlink xmlns:r="http://schemas.openxmlformats.org/officeDocument/2006/relationships" ref="A216" r:id="rId421"/>
    <hyperlink xmlns:r="http://schemas.openxmlformats.org/officeDocument/2006/relationships" ref="L216" r:id="rId422"/>
    <hyperlink xmlns:r="http://schemas.openxmlformats.org/officeDocument/2006/relationships" ref="A217" r:id="rId423"/>
    <hyperlink xmlns:r="http://schemas.openxmlformats.org/officeDocument/2006/relationships" ref="L217" r:id="rId424"/>
    <hyperlink xmlns:r="http://schemas.openxmlformats.org/officeDocument/2006/relationships" ref="A218" r:id="rId425"/>
    <hyperlink xmlns:r="http://schemas.openxmlformats.org/officeDocument/2006/relationships" ref="L218" r:id="rId426"/>
    <hyperlink xmlns:r="http://schemas.openxmlformats.org/officeDocument/2006/relationships" ref="A219" r:id="rId427"/>
    <hyperlink xmlns:r="http://schemas.openxmlformats.org/officeDocument/2006/relationships" ref="L219" r:id="rId428"/>
    <hyperlink xmlns:r="http://schemas.openxmlformats.org/officeDocument/2006/relationships" ref="A220" r:id="rId429"/>
    <hyperlink xmlns:r="http://schemas.openxmlformats.org/officeDocument/2006/relationships" ref="L220" r:id="rId430"/>
    <hyperlink xmlns:r="http://schemas.openxmlformats.org/officeDocument/2006/relationships" ref="A221" r:id="rId431"/>
    <hyperlink xmlns:r="http://schemas.openxmlformats.org/officeDocument/2006/relationships" ref="L221" r:id="rId432"/>
    <hyperlink xmlns:r="http://schemas.openxmlformats.org/officeDocument/2006/relationships" ref="A222" r:id="rId433"/>
    <hyperlink xmlns:r="http://schemas.openxmlformats.org/officeDocument/2006/relationships" ref="L222" r:id="rId434"/>
    <hyperlink xmlns:r="http://schemas.openxmlformats.org/officeDocument/2006/relationships" ref="A223" r:id="rId435"/>
    <hyperlink xmlns:r="http://schemas.openxmlformats.org/officeDocument/2006/relationships" ref="L223" r:id="rId436"/>
    <hyperlink xmlns:r="http://schemas.openxmlformats.org/officeDocument/2006/relationships" ref="A224" r:id="rId437"/>
    <hyperlink xmlns:r="http://schemas.openxmlformats.org/officeDocument/2006/relationships" ref="L224" r:id="rId438"/>
    <hyperlink xmlns:r="http://schemas.openxmlformats.org/officeDocument/2006/relationships" ref="A225" r:id="rId439"/>
    <hyperlink xmlns:r="http://schemas.openxmlformats.org/officeDocument/2006/relationships" ref="L225" r:id="rId440"/>
    <hyperlink xmlns:r="http://schemas.openxmlformats.org/officeDocument/2006/relationships" ref="A226" r:id="rId441"/>
    <hyperlink xmlns:r="http://schemas.openxmlformats.org/officeDocument/2006/relationships" ref="L226" r:id="rId442"/>
    <hyperlink xmlns:r="http://schemas.openxmlformats.org/officeDocument/2006/relationships" ref="A227" r:id="rId443"/>
    <hyperlink xmlns:r="http://schemas.openxmlformats.org/officeDocument/2006/relationships" ref="L227" r:id="rId444"/>
    <hyperlink xmlns:r="http://schemas.openxmlformats.org/officeDocument/2006/relationships" ref="A228" r:id="rId445"/>
    <hyperlink xmlns:r="http://schemas.openxmlformats.org/officeDocument/2006/relationships" ref="L228" r:id="rId446"/>
    <hyperlink xmlns:r="http://schemas.openxmlformats.org/officeDocument/2006/relationships" ref="A229" r:id="rId447"/>
    <hyperlink xmlns:r="http://schemas.openxmlformats.org/officeDocument/2006/relationships" ref="L229" r:id="rId448"/>
    <hyperlink xmlns:r="http://schemas.openxmlformats.org/officeDocument/2006/relationships" ref="A230" r:id="rId449"/>
    <hyperlink xmlns:r="http://schemas.openxmlformats.org/officeDocument/2006/relationships" ref="L230" r:id="rId450"/>
    <hyperlink xmlns:r="http://schemas.openxmlformats.org/officeDocument/2006/relationships" ref="A231" r:id="rId451"/>
    <hyperlink xmlns:r="http://schemas.openxmlformats.org/officeDocument/2006/relationships" ref="L231" r:id="rId452"/>
    <hyperlink xmlns:r="http://schemas.openxmlformats.org/officeDocument/2006/relationships" ref="A232" r:id="rId453"/>
    <hyperlink xmlns:r="http://schemas.openxmlformats.org/officeDocument/2006/relationships" ref="L232" r:id="rId454"/>
    <hyperlink xmlns:r="http://schemas.openxmlformats.org/officeDocument/2006/relationships" ref="A233" r:id="rId455"/>
    <hyperlink xmlns:r="http://schemas.openxmlformats.org/officeDocument/2006/relationships" ref="L233" r:id="rId456"/>
    <hyperlink xmlns:r="http://schemas.openxmlformats.org/officeDocument/2006/relationships" ref="A234" r:id="rId457"/>
    <hyperlink xmlns:r="http://schemas.openxmlformats.org/officeDocument/2006/relationships" ref="L234" r:id="rId458"/>
    <hyperlink xmlns:r="http://schemas.openxmlformats.org/officeDocument/2006/relationships" ref="A235" r:id="rId459"/>
    <hyperlink xmlns:r="http://schemas.openxmlformats.org/officeDocument/2006/relationships" ref="L235" r:id="rId460"/>
    <hyperlink xmlns:r="http://schemas.openxmlformats.org/officeDocument/2006/relationships" ref="A236" r:id="rId461"/>
    <hyperlink xmlns:r="http://schemas.openxmlformats.org/officeDocument/2006/relationships" ref="L236" r:id="rId462"/>
    <hyperlink xmlns:r="http://schemas.openxmlformats.org/officeDocument/2006/relationships" ref="A237" r:id="rId463"/>
    <hyperlink xmlns:r="http://schemas.openxmlformats.org/officeDocument/2006/relationships" ref="L237" r:id="rId464"/>
    <hyperlink xmlns:r="http://schemas.openxmlformats.org/officeDocument/2006/relationships" ref="A238" r:id="rId465"/>
    <hyperlink xmlns:r="http://schemas.openxmlformats.org/officeDocument/2006/relationships" ref="L238" r:id="rId466"/>
    <hyperlink xmlns:r="http://schemas.openxmlformats.org/officeDocument/2006/relationships" ref="A239" r:id="rId467"/>
    <hyperlink xmlns:r="http://schemas.openxmlformats.org/officeDocument/2006/relationships" ref="L239" r:id="rId468"/>
    <hyperlink xmlns:r="http://schemas.openxmlformats.org/officeDocument/2006/relationships" ref="A240" r:id="rId469"/>
    <hyperlink xmlns:r="http://schemas.openxmlformats.org/officeDocument/2006/relationships" ref="L240" r:id="rId470"/>
    <hyperlink xmlns:r="http://schemas.openxmlformats.org/officeDocument/2006/relationships" ref="A241" r:id="rId471"/>
    <hyperlink xmlns:r="http://schemas.openxmlformats.org/officeDocument/2006/relationships" ref="L241" r:id="rId472"/>
    <hyperlink xmlns:r="http://schemas.openxmlformats.org/officeDocument/2006/relationships" ref="A242" r:id="rId473"/>
    <hyperlink xmlns:r="http://schemas.openxmlformats.org/officeDocument/2006/relationships" ref="L242" r:id="rId474"/>
    <hyperlink xmlns:r="http://schemas.openxmlformats.org/officeDocument/2006/relationships" ref="A243" r:id="rId475"/>
    <hyperlink xmlns:r="http://schemas.openxmlformats.org/officeDocument/2006/relationships" ref="L243" r:id="rId476"/>
    <hyperlink xmlns:r="http://schemas.openxmlformats.org/officeDocument/2006/relationships" ref="A244" r:id="rId477"/>
    <hyperlink xmlns:r="http://schemas.openxmlformats.org/officeDocument/2006/relationships" ref="L244" r:id="rId478"/>
    <hyperlink xmlns:r="http://schemas.openxmlformats.org/officeDocument/2006/relationships" ref="A245" r:id="rId479"/>
    <hyperlink xmlns:r="http://schemas.openxmlformats.org/officeDocument/2006/relationships" ref="L245" r:id="rId480"/>
    <hyperlink xmlns:r="http://schemas.openxmlformats.org/officeDocument/2006/relationships" ref="A246" r:id="rId481"/>
    <hyperlink xmlns:r="http://schemas.openxmlformats.org/officeDocument/2006/relationships" ref="L246" r:id="rId482"/>
    <hyperlink xmlns:r="http://schemas.openxmlformats.org/officeDocument/2006/relationships" ref="A247" r:id="rId483"/>
    <hyperlink xmlns:r="http://schemas.openxmlformats.org/officeDocument/2006/relationships" ref="L247" r:id="rId484"/>
    <hyperlink xmlns:r="http://schemas.openxmlformats.org/officeDocument/2006/relationships" ref="A248" r:id="rId485"/>
    <hyperlink xmlns:r="http://schemas.openxmlformats.org/officeDocument/2006/relationships" ref="L248" r:id="rId486"/>
    <hyperlink xmlns:r="http://schemas.openxmlformats.org/officeDocument/2006/relationships" ref="A249" r:id="rId487"/>
    <hyperlink xmlns:r="http://schemas.openxmlformats.org/officeDocument/2006/relationships" ref="L249" r:id="rId488"/>
    <hyperlink xmlns:r="http://schemas.openxmlformats.org/officeDocument/2006/relationships" ref="A250" r:id="rId489"/>
    <hyperlink xmlns:r="http://schemas.openxmlformats.org/officeDocument/2006/relationships" ref="L250" r:id="rId490"/>
    <hyperlink xmlns:r="http://schemas.openxmlformats.org/officeDocument/2006/relationships" ref="A251" r:id="rId491"/>
    <hyperlink xmlns:r="http://schemas.openxmlformats.org/officeDocument/2006/relationships" ref="L251" r:id="rId492"/>
    <hyperlink xmlns:r="http://schemas.openxmlformats.org/officeDocument/2006/relationships" ref="A252" r:id="rId493"/>
    <hyperlink xmlns:r="http://schemas.openxmlformats.org/officeDocument/2006/relationships" ref="L252" r:id="rId494"/>
    <hyperlink xmlns:r="http://schemas.openxmlformats.org/officeDocument/2006/relationships" ref="A253" r:id="rId495"/>
    <hyperlink xmlns:r="http://schemas.openxmlformats.org/officeDocument/2006/relationships" ref="L253" r:id="rId496"/>
    <hyperlink xmlns:r="http://schemas.openxmlformats.org/officeDocument/2006/relationships" ref="A254" r:id="rId497"/>
    <hyperlink xmlns:r="http://schemas.openxmlformats.org/officeDocument/2006/relationships" ref="L254" r:id="rId498"/>
    <hyperlink xmlns:r="http://schemas.openxmlformats.org/officeDocument/2006/relationships" ref="A255" r:id="rId499"/>
    <hyperlink xmlns:r="http://schemas.openxmlformats.org/officeDocument/2006/relationships" ref="L255" r:id="rId500"/>
    <hyperlink xmlns:r="http://schemas.openxmlformats.org/officeDocument/2006/relationships" ref="A256" r:id="rId501"/>
    <hyperlink xmlns:r="http://schemas.openxmlformats.org/officeDocument/2006/relationships" ref="L256" r:id="rId502"/>
    <hyperlink xmlns:r="http://schemas.openxmlformats.org/officeDocument/2006/relationships" ref="A257" r:id="rId503"/>
    <hyperlink xmlns:r="http://schemas.openxmlformats.org/officeDocument/2006/relationships" ref="L257" r:id="rId504"/>
    <hyperlink xmlns:r="http://schemas.openxmlformats.org/officeDocument/2006/relationships" ref="A258" r:id="rId505"/>
    <hyperlink xmlns:r="http://schemas.openxmlformats.org/officeDocument/2006/relationships" ref="L258" r:id="rId506"/>
    <hyperlink xmlns:r="http://schemas.openxmlformats.org/officeDocument/2006/relationships" ref="A259" r:id="rId507"/>
    <hyperlink xmlns:r="http://schemas.openxmlformats.org/officeDocument/2006/relationships" ref="L259" r:id="rId508"/>
    <hyperlink xmlns:r="http://schemas.openxmlformats.org/officeDocument/2006/relationships" ref="A260" r:id="rId509"/>
    <hyperlink xmlns:r="http://schemas.openxmlformats.org/officeDocument/2006/relationships" ref="L260" r:id="rId510"/>
    <hyperlink xmlns:r="http://schemas.openxmlformats.org/officeDocument/2006/relationships" ref="A261" r:id="rId511"/>
    <hyperlink xmlns:r="http://schemas.openxmlformats.org/officeDocument/2006/relationships" ref="L261" r:id="rId512"/>
    <hyperlink xmlns:r="http://schemas.openxmlformats.org/officeDocument/2006/relationships" ref="A262" r:id="rId513"/>
    <hyperlink xmlns:r="http://schemas.openxmlformats.org/officeDocument/2006/relationships" ref="L262" r:id="rId514"/>
    <hyperlink xmlns:r="http://schemas.openxmlformats.org/officeDocument/2006/relationships" ref="A263" r:id="rId515"/>
    <hyperlink xmlns:r="http://schemas.openxmlformats.org/officeDocument/2006/relationships" ref="L263" r:id="rId516"/>
    <hyperlink xmlns:r="http://schemas.openxmlformats.org/officeDocument/2006/relationships" ref="A264" r:id="rId517"/>
    <hyperlink xmlns:r="http://schemas.openxmlformats.org/officeDocument/2006/relationships" ref="L264" r:id="rId518"/>
    <hyperlink xmlns:r="http://schemas.openxmlformats.org/officeDocument/2006/relationships" ref="A265" r:id="rId519"/>
    <hyperlink xmlns:r="http://schemas.openxmlformats.org/officeDocument/2006/relationships" ref="L265" r:id="rId520"/>
    <hyperlink xmlns:r="http://schemas.openxmlformats.org/officeDocument/2006/relationships" ref="A266" r:id="rId521"/>
    <hyperlink xmlns:r="http://schemas.openxmlformats.org/officeDocument/2006/relationships" ref="L266" r:id="rId522"/>
    <hyperlink xmlns:r="http://schemas.openxmlformats.org/officeDocument/2006/relationships" ref="A267" r:id="rId523"/>
    <hyperlink xmlns:r="http://schemas.openxmlformats.org/officeDocument/2006/relationships" ref="L267" r:id="rId524"/>
    <hyperlink xmlns:r="http://schemas.openxmlformats.org/officeDocument/2006/relationships" ref="A268" r:id="rId525"/>
    <hyperlink xmlns:r="http://schemas.openxmlformats.org/officeDocument/2006/relationships" ref="L268" r:id="rId526"/>
    <hyperlink xmlns:r="http://schemas.openxmlformats.org/officeDocument/2006/relationships" ref="A269" r:id="rId527"/>
    <hyperlink xmlns:r="http://schemas.openxmlformats.org/officeDocument/2006/relationships" ref="L269" r:id="rId528"/>
    <hyperlink xmlns:r="http://schemas.openxmlformats.org/officeDocument/2006/relationships" ref="A270" r:id="rId529"/>
    <hyperlink xmlns:r="http://schemas.openxmlformats.org/officeDocument/2006/relationships" ref="L270" r:id="rId530"/>
    <hyperlink xmlns:r="http://schemas.openxmlformats.org/officeDocument/2006/relationships" ref="A271" r:id="rId531"/>
    <hyperlink xmlns:r="http://schemas.openxmlformats.org/officeDocument/2006/relationships" ref="L271" r:id="rId532"/>
    <hyperlink xmlns:r="http://schemas.openxmlformats.org/officeDocument/2006/relationships" ref="A272" r:id="rId533"/>
    <hyperlink xmlns:r="http://schemas.openxmlformats.org/officeDocument/2006/relationships" ref="L272" r:id="rId534"/>
    <hyperlink xmlns:r="http://schemas.openxmlformats.org/officeDocument/2006/relationships" ref="A273" r:id="rId535"/>
    <hyperlink xmlns:r="http://schemas.openxmlformats.org/officeDocument/2006/relationships" ref="L273" r:id="rId536"/>
    <hyperlink xmlns:r="http://schemas.openxmlformats.org/officeDocument/2006/relationships" ref="A274" r:id="rId537"/>
    <hyperlink xmlns:r="http://schemas.openxmlformats.org/officeDocument/2006/relationships" ref="L274" r:id="rId538"/>
    <hyperlink xmlns:r="http://schemas.openxmlformats.org/officeDocument/2006/relationships" ref="A275" r:id="rId539"/>
    <hyperlink xmlns:r="http://schemas.openxmlformats.org/officeDocument/2006/relationships" ref="L275" r:id="rId540"/>
    <hyperlink xmlns:r="http://schemas.openxmlformats.org/officeDocument/2006/relationships" ref="A276" r:id="rId541"/>
    <hyperlink xmlns:r="http://schemas.openxmlformats.org/officeDocument/2006/relationships" ref="L276" r:id="rId542"/>
    <hyperlink xmlns:r="http://schemas.openxmlformats.org/officeDocument/2006/relationships" ref="A277" r:id="rId543"/>
    <hyperlink xmlns:r="http://schemas.openxmlformats.org/officeDocument/2006/relationships" ref="L277" r:id="rId544"/>
    <hyperlink xmlns:r="http://schemas.openxmlformats.org/officeDocument/2006/relationships" ref="A278" r:id="rId545"/>
    <hyperlink xmlns:r="http://schemas.openxmlformats.org/officeDocument/2006/relationships" ref="L278" r:id="rId546"/>
    <hyperlink xmlns:r="http://schemas.openxmlformats.org/officeDocument/2006/relationships" ref="A279" r:id="rId547"/>
    <hyperlink xmlns:r="http://schemas.openxmlformats.org/officeDocument/2006/relationships" ref="L279" r:id="rId548"/>
    <hyperlink xmlns:r="http://schemas.openxmlformats.org/officeDocument/2006/relationships" ref="A280" r:id="rId549"/>
    <hyperlink xmlns:r="http://schemas.openxmlformats.org/officeDocument/2006/relationships" ref="L280" r:id="rId550"/>
    <hyperlink xmlns:r="http://schemas.openxmlformats.org/officeDocument/2006/relationships" ref="A281" r:id="rId551"/>
    <hyperlink xmlns:r="http://schemas.openxmlformats.org/officeDocument/2006/relationships" ref="L281" r:id="rId552"/>
    <hyperlink xmlns:r="http://schemas.openxmlformats.org/officeDocument/2006/relationships" ref="A282" r:id="rId553"/>
    <hyperlink xmlns:r="http://schemas.openxmlformats.org/officeDocument/2006/relationships" ref="L282" r:id="rId554"/>
    <hyperlink xmlns:r="http://schemas.openxmlformats.org/officeDocument/2006/relationships" ref="A283" r:id="rId555"/>
    <hyperlink xmlns:r="http://schemas.openxmlformats.org/officeDocument/2006/relationships" ref="L283" r:id="rId556"/>
    <hyperlink xmlns:r="http://schemas.openxmlformats.org/officeDocument/2006/relationships" ref="A284" r:id="rId557"/>
    <hyperlink xmlns:r="http://schemas.openxmlformats.org/officeDocument/2006/relationships" ref="L284" r:id="rId558"/>
    <hyperlink xmlns:r="http://schemas.openxmlformats.org/officeDocument/2006/relationships" ref="A285" r:id="rId559"/>
    <hyperlink xmlns:r="http://schemas.openxmlformats.org/officeDocument/2006/relationships" ref="L285" r:id="rId560"/>
    <hyperlink xmlns:r="http://schemas.openxmlformats.org/officeDocument/2006/relationships" ref="A286" r:id="rId561"/>
    <hyperlink xmlns:r="http://schemas.openxmlformats.org/officeDocument/2006/relationships" ref="L286" r:id="rId562"/>
    <hyperlink xmlns:r="http://schemas.openxmlformats.org/officeDocument/2006/relationships" ref="A287" r:id="rId563"/>
    <hyperlink xmlns:r="http://schemas.openxmlformats.org/officeDocument/2006/relationships" ref="L287" r:id="rId564"/>
    <hyperlink xmlns:r="http://schemas.openxmlformats.org/officeDocument/2006/relationships" ref="A288" r:id="rId565"/>
    <hyperlink xmlns:r="http://schemas.openxmlformats.org/officeDocument/2006/relationships" ref="L288" r:id="rId566"/>
    <hyperlink xmlns:r="http://schemas.openxmlformats.org/officeDocument/2006/relationships" ref="A289" r:id="rId567"/>
    <hyperlink xmlns:r="http://schemas.openxmlformats.org/officeDocument/2006/relationships" ref="L289" r:id="rId568"/>
    <hyperlink xmlns:r="http://schemas.openxmlformats.org/officeDocument/2006/relationships" ref="A290" r:id="rId569"/>
    <hyperlink xmlns:r="http://schemas.openxmlformats.org/officeDocument/2006/relationships" ref="L290" r:id="rId570"/>
    <hyperlink xmlns:r="http://schemas.openxmlformats.org/officeDocument/2006/relationships" ref="A291" r:id="rId571"/>
    <hyperlink xmlns:r="http://schemas.openxmlformats.org/officeDocument/2006/relationships" ref="L291" r:id="rId572"/>
    <hyperlink xmlns:r="http://schemas.openxmlformats.org/officeDocument/2006/relationships" ref="A292" r:id="rId573"/>
    <hyperlink xmlns:r="http://schemas.openxmlformats.org/officeDocument/2006/relationships" ref="L292" r:id="rId574"/>
    <hyperlink xmlns:r="http://schemas.openxmlformats.org/officeDocument/2006/relationships" ref="A293" r:id="rId575"/>
    <hyperlink xmlns:r="http://schemas.openxmlformats.org/officeDocument/2006/relationships" ref="L293" r:id="rId576"/>
    <hyperlink xmlns:r="http://schemas.openxmlformats.org/officeDocument/2006/relationships" ref="A294" r:id="rId577"/>
    <hyperlink xmlns:r="http://schemas.openxmlformats.org/officeDocument/2006/relationships" ref="L294" r:id="rId578"/>
    <hyperlink xmlns:r="http://schemas.openxmlformats.org/officeDocument/2006/relationships" ref="A295" r:id="rId579"/>
    <hyperlink xmlns:r="http://schemas.openxmlformats.org/officeDocument/2006/relationships" ref="L295" r:id="rId580"/>
    <hyperlink xmlns:r="http://schemas.openxmlformats.org/officeDocument/2006/relationships" ref="A296" r:id="rId581"/>
    <hyperlink xmlns:r="http://schemas.openxmlformats.org/officeDocument/2006/relationships" ref="L296" r:id="rId582"/>
    <hyperlink xmlns:r="http://schemas.openxmlformats.org/officeDocument/2006/relationships" ref="A297" r:id="rId583"/>
    <hyperlink xmlns:r="http://schemas.openxmlformats.org/officeDocument/2006/relationships" ref="L297" r:id="rId584"/>
    <hyperlink xmlns:r="http://schemas.openxmlformats.org/officeDocument/2006/relationships" ref="A298" r:id="rId585"/>
    <hyperlink xmlns:r="http://schemas.openxmlformats.org/officeDocument/2006/relationships" ref="L298" r:id="rId586"/>
    <hyperlink xmlns:r="http://schemas.openxmlformats.org/officeDocument/2006/relationships" ref="A299" r:id="rId587"/>
    <hyperlink xmlns:r="http://schemas.openxmlformats.org/officeDocument/2006/relationships" ref="L299" r:id="rId588"/>
    <hyperlink xmlns:r="http://schemas.openxmlformats.org/officeDocument/2006/relationships" ref="A300" r:id="rId589"/>
    <hyperlink xmlns:r="http://schemas.openxmlformats.org/officeDocument/2006/relationships" ref="L300" r:id="rId590"/>
    <hyperlink xmlns:r="http://schemas.openxmlformats.org/officeDocument/2006/relationships" ref="A301" r:id="rId591"/>
    <hyperlink xmlns:r="http://schemas.openxmlformats.org/officeDocument/2006/relationships" ref="L301" r:id="rId592"/>
    <hyperlink xmlns:r="http://schemas.openxmlformats.org/officeDocument/2006/relationships" ref="A302" r:id="rId593"/>
    <hyperlink xmlns:r="http://schemas.openxmlformats.org/officeDocument/2006/relationships" ref="L302" r:id="rId594"/>
    <hyperlink xmlns:r="http://schemas.openxmlformats.org/officeDocument/2006/relationships" ref="A303" r:id="rId595"/>
    <hyperlink xmlns:r="http://schemas.openxmlformats.org/officeDocument/2006/relationships" ref="L303" r:id="rId596"/>
    <hyperlink xmlns:r="http://schemas.openxmlformats.org/officeDocument/2006/relationships" ref="A304" r:id="rId597"/>
    <hyperlink xmlns:r="http://schemas.openxmlformats.org/officeDocument/2006/relationships" ref="L304" r:id="rId598"/>
    <hyperlink xmlns:r="http://schemas.openxmlformats.org/officeDocument/2006/relationships" ref="A305" r:id="rId599"/>
    <hyperlink xmlns:r="http://schemas.openxmlformats.org/officeDocument/2006/relationships" ref="L305" r:id="rId600"/>
    <hyperlink xmlns:r="http://schemas.openxmlformats.org/officeDocument/2006/relationships" ref="A306" r:id="rId601"/>
    <hyperlink xmlns:r="http://schemas.openxmlformats.org/officeDocument/2006/relationships" ref="L306" r:id="rId602"/>
    <hyperlink xmlns:r="http://schemas.openxmlformats.org/officeDocument/2006/relationships" ref="A307" r:id="rId603"/>
    <hyperlink xmlns:r="http://schemas.openxmlformats.org/officeDocument/2006/relationships" ref="L307" r:id="rId604"/>
    <hyperlink xmlns:r="http://schemas.openxmlformats.org/officeDocument/2006/relationships" ref="A308" r:id="rId605"/>
    <hyperlink xmlns:r="http://schemas.openxmlformats.org/officeDocument/2006/relationships" ref="L308" r:id="rId606"/>
    <hyperlink xmlns:r="http://schemas.openxmlformats.org/officeDocument/2006/relationships" ref="A309" r:id="rId607"/>
    <hyperlink xmlns:r="http://schemas.openxmlformats.org/officeDocument/2006/relationships" ref="L309" r:id="rId608"/>
    <hyperlink xmlns:r="http://schemas.openxmlformats.org/officeDocument/2006/relationships" ref="A310" r:id="rId609"/>
    <hyperlink xmlns:r="http://schemas.openxmlformats.org/officeDocument/2006/relationships" ref="L310" r:id="rId610"/>
    <hyperlink xmlns:r="http://schemas.openxmlformats.org/officeDocument/2006/relationships" ref="A311" r:id="rId611"/>
    <hyperlink xmlns:r="http://schemas.openxmlformats.org/officeDocument/2006/relationships" ref="L311" r:id="rId612"/>
    <hyperlink xmlns:r="http://schemas.openxmlformats.org/officeDocument/2006/relationships" ref="A312" r:id="rId613"/>
    <hyperlink xmlns:r="http://schemas.openxmlformats.org/officeDocument/2006/relationships" ref="L312" r:id="rId614"/>
    <hyperlink xmlns:r="http://schemas.openxmlformats.org/officeDocument/2006/relationships" ref="A313" r:id="rId615"/>
    <hyperlink xmlns:r="http://schemas.openxmlformats.org/officeDocument/2006/relationships" ref="L313" r:id="rId616"/>
    <hyperlink xmlns:r="http://schemas.openxmlformats.org/officeDocument/2006/relationships" ref="A314" r:id="rId617"/>
    <hyperlink xmlns:r="http://schemas.openxmlformats.org/officeDocument/2006/relationships" ref="L314" r:id="rId618"/>
    <hyperlink xmlns:r="http://schemas.openxmlformats.org/officeDocument/2006/relationships" ref="A315" r:id="rId619"/>
    <hyperlink xmlns:r="http://schemas.openxmlformats.org/officeDocument/2006/relationships" ref="L315" r:id="rId620"/>
    <hyperlink xmlns:r="http://schemas.openxmlformats.org/officeDocument/2006/relationships" ref="A316" r:id="rId621"/>
    <hyperlink xmlns:r="http://schemas.openxmlformats.org/officeDocument/2006/relationships" ref="L316" r:id="rId622"/>
    <hyperlink xmlns:r="http://schemas.openxmlformats.org/officeDocument/2006/relationships" ref="A317" r:id="rId623"/>
    <hyperlink xmlns:r="http://schemas.openxmlformats.org/officeDocument/2006/relationships" ref="L317" r:id="rId624"/>
    <hyperlink xmlns:r="http://schemas.openxmlformats.org/officeDocument/2006/relationships" ref="A318" r:id="rId625"/>
    <hyperlink xmlns:r="http://schemas.openxmlformats.org/officeDocument/2006/relationships" ref="L318" r:id="rId626"/>
    <hyperlink xmlns:r="http://schemas.openxmlformats.org/officeDocument/2006/relationships" ref="A319" r:id="rId627"/>
    <hyperlink xmlns:r="http://schemas.openxmlformats.org/officeDocument/2006/relationships" ref="L319" r:id="rId628"/>
    <hyperlink xmlns:r="http://schemas.openxmlformats.org/officeDocument/2006/relationships" ref="A320" r:id="rId629"/>
    <hyperlink xmlns:r="http://schemas.openxmlformats.org/officeDocument/2006/relationships" ref="L320" r:id="rId630"/>
    <hyperlink xmlns:r="http://schemas.openxmlformats.org/officeDocument/2006/relationships" ref="A321" r:id="rId631"/>
    <hyperlink xmlns:r="http://schemas.openxmlformats.org/officeDocument/2006/relationships" ref="L321" r:id="rId632"/>
    <hyperlink xmlns:r="http://schemas.openxmlformats.org/officeDocument/2006/relationships" ref="A322" r:id="rId633"/>
    <hyperlink xmlns:r="http://schemas.openxmlformats.org/officeDocument/2006/relationships" ref="L322" r:id="rId634"/>
    <hyperlink xmlns:r="http://schemas.openxmlformats.org/officeDocument/2006/relationships" ref="A323" r:id="rId635"/>
    <hyperlink xmlns:r="http://schemas.openxmlformats.org/officeDocument/2006/relationships" ref="L323" r:id="rId636"/>
    <hyperlink xmlns:r="http://schemas.openxmlformats.org/officeDocument/2006/relationships" ref="A324" r:id="rId637"/>
    <hyperlink xmlns:r="http://schemas.openxmlformats.org/officeDocument/2006/relationships" ref="L324" r:id="rId638"/>
    <hyperlink xmlns:r="http://schemas.openxmlformats.org/officeDocument/2006/relationships" ref="A325" r:id="rId639"/>
    <hyperlink xmlns:r="http://schemas.openxmlformats.org/officeDocument/2006/relationships" ref="L325" r:id="rId640"/>
    <hyperlink xmlns:r="http://schemas.openxmlformats.org/officeDocument/2006/relationships" ref="A326" r:id="rId641"/>
    <hyperlink xmlns:r="http://schemas.openxmlformats.org/officeDocument/2006/relationships" ref="L326" r:id="rId642"/>
    <hyperlink xmlns:r="http://schemas.openxmlformats.org/officeDocument/2006/relationships" ref="A327" r:id="rId643"/>
    <hyperlink xmlns:r="http://schemas.openxmlformats.org/officeDocument/2006/relationships" ref="L327" r:id="rId644"/>
    <hyperlink xmlns:r="http://schemas.openxmlformats.org/officeDocument/2006/relationships" ref="A328" r:id="rId645"/>
    <hyperlink xmlns:r="http://schemas.openxmlformats.org/officeDocument/2006/relationships" ref="L328" r:id="rId646"/>
    <hyperlink xmlns:r="http://schemas.openxmlformats.org/officeDocument/2006/relationships" ref="A329" r:id="rId647"/>
    <hyperlink xmlns:r="http://schemas.openxmlformats.org/officeDocument/2006/relationships" ref="L329" r:id="rId648"/>
    <hyperlink xmlns:r="http://schemas.openxmlformats.org/officeDocument/2006/relationships" ref="A330" r:id="rId649"/>
    <hyperlink xmlns:r="http://schemas.openxmlformats.org/officeDocument/2006/relationships" ref="L330" r:id="rId650"/>
    <hyperlink xmlns:r="http://schemas.openxmlformats.org/officeDocument/2006/relationships" ref="A331" r:id="rId651"/>
    <hyperlink xmlns:r="http://schemas.openxmlformats.org/officeDocument/2006/relationships" ref="L331" r:id="rId652"/>
    <hyperlink xmlns:r="http://schemas.openxmlformats.org/officeDocument/2006/relationships" ref="A332" r:id="rId653"/>
    <hyperlink xmlns:r="http://schemas.openxmlformats.org/officeDocument/2006/relationships" ref="L332" r:id="rId654"/>
    <hyperlink xmlns:r="http://schemas.openxmlformats.org/officeDocument/2006/relationships" ref="A333" r:id="rId655"/>
    <hyperlink xmlns:r="http://schemas.openxmlformats.org/officeDocument/2006/relationships" ref="L333" r:id="rId656"/>
    <hyperlink xmlns:r="http://schemas.openxmlformats.org/officeDocument/2006/relationships" ref="A334" r:id="rId657"/>
    <hyperlink xmlns:r="http://schemas.openxmlformats.org/officeDocument/2006/relationships" ref="L334" r:id="rId658"/>
    <hyperlink xmlns:r="http://schemas.openxmlformats.org/officeDocument/2006/relationships" ref="A335" r:id="rId659"/>
    <hyperlink xmlns:r="http://schemas.openxmlformats.org/officeDocument/2006/relationships" ref="L335" r:id="rId660"/>
    <hyperlink xmlns:r="http://schemas.openxmlformats.org/officeDocument/2006/relationships" ref="A336" r:id="rId661"/>
    <hyperlink xmlns:r="http://schemas.openxmlformats.org/officeDocument/2006/relationships" ref="L336" r:id="rId662"/>
    <hyperlink xmlns:r="http://schemas.openxmlformats.org/officeDocument/2006/relationships" ref="A337" r:id="rId663"/>
    <hyperlink xmlns:r="http://schemas.openxmlformats.org/officeDocument/2006/relationships" ref="L337" r:id="rId664"/>
    <hyperlink xmlns:r="http://schemas.openxmlformats.org/officeDocument/2006/relationships" ref="A338" r:id="rId665"/>
    <hyperlink xmlns:r="http://schemas.openxmlformats.org/officeDocument/2006/relationships" ref="L338" r:id="rId666"/>
    <hyperlink xmlns:r="http://schemas.openxmlformats.org/officeDocument/2006/relationships" ref="A339" r:id="rId667"/>
    <hyperlink xmlns:r="http://schemas.openxmlformats.org/officeDocument/2006/relationships" ref="L339" r:id="rId668"/>
    <hyperlink xmlns:r="http://schemas.openxmlformats.org/officeDocument/2006/relationships" ref="A340" r:id="rId669"/>
    <hyperlink xmlns:r="http://schemas.openxmlformats.org/officeDocument/2006/relationships" ref="L340" r:id="rId670"/>
    <hyperlink xmlns:r="http://schemas.openxmlformats.org/officeDocument/2006/relationships" ref="A341" r:id="rId671"/>
    <hyperlink xmlns:r="http://schemas.openxmlformats.org/officeDocument/2006/relationships" ref="L341" r:id="rId672"/>
    <hyperlink xmlns:r="http://schemas.openxmlformats.org/officeDocument/2006/relationships" ref="A342" r:id="rId673"/>
    <hyperlink xmlns:r="http://schemas.openxmlformats.org/officeDocument/2006/relationships" ref="L342" r:id="rId674"/>
    <hyperlink xmlns:r="http://schemas.openxmlformats.org/officeDocument/2006/relationships" ref="A343" r:id="rId675"/>
    <hyperlink xmlns:r="http://schemas.openxmlformats.org/officeDocument/2006/relationships" ref="L343" r:id="rId676"/>
    <hyperlink xmlns:r="http://schemas.openxmlformats.org/officeDocument/2006/relationships" ref="A344" r:id="rId677"/>
    <hyperlink xmlns:r="http://schemas.openxmlformats.org/officeDocument/2006/relationships" ref="L344" r:id="rId678"/>
    <hyperlink xmlns:r="http://schemas.openxmlformats.org/officeDocument/2006/relationships" ref="A345" r:id="rId679"/>
    <hyperlink xmlns:r="http://schemas.openxmlformats.org/officeDocument/2006/relationships" ref="L345" r:id="rId680"/>
    <hyperlink xmlns:r="http://schemas.openxmlformats.org/officeDocument/2006/relationships" ref="A346" r:id="rId681"/>
    <hyperlink xmlns:r="http://schemas.openxmlformats.org/officeDocument/2006/relationships" ref="L346" r:id="rId682"/>
    <hyperlink xmlns:r="http://schemas.openxmlformats.org/officeDocument/2006/relationships" ref="A347" r:id="rId683"/>
    <hyperlink xmlns:r="http://schemas.openxmlformats.org/officeDocument/2006/relationships" ref="L347" r:id="rId684"/>
    <hyperlink xmlns:r="http://schemas.openxmlformats.org/officeDocument/2006/relationships" ref="A348" r:id="rId685"/>
    <hyperlink xmlns:r="http://schemas.openxmlformats.org/officeDocument/2006/relationships" ref="L348" r:id="rId686"/>
    <hyperlink xmlns:r="http://schemas.openxmlformats.org/officeDocument/2006/relationships" ref="A349" r:id="rId687"/>
    <hyperlink xmlns:r="http://schemas.openxmlformats.org/officeDocument/2006/relationships" ref="L349" r:id="rId688"/>
    <hyperlink xmlns:r="http://schemas.openxmlformats.org/officeDocument/2006/relationships" ref="A350" r:id="rId689"/>
    <hyperlink xmlns:r="http://schemas.openxmlformats.org/officeDocument/2006/relationships" ref="L350" r:id="rId690"/>
    <hyperlink xmlns:r="http://schemas.openxmlformats.org/officeDocument/2006/relationships" ref="A351" r:id="rId691"/>
    <hyperlink xmlns:r="http://schemas.openxmlformats.org/officeDocument/2006/relationships" ref="L351" r:id="rId692"/>
    <hyperlink xmlns:r="http://schemas.openxmlformats.org/officeDocument/2006/relationships" ref="A352" r:id="rId693"/>
    <hyperlink xmlns:r="http://schemas.openxmlformats.org/officeDocument/2006/relationships" ref="L352" r:id="rId694"/>
    <hyperlink xmlns:r="http://schemas.openxmlformats.org/officeDocument/2006/relationships" ref="A353" r:id="rId695"/>
    <hyperlink xmlns:r="http://schemas.openxmlformats.org/officeDocument/2006/relationships" ref="L353" r:id="rId696"/>
    <hyperlink xmlns:r="http://schemas.openxmlformats.org/officeDocument/2006/relationships" ref="A354" r:id="rId697"/>
    <hyperlink xmlns:r="http://schemas.openxmlformats.org/officeDocument/2006/relationships" ref="L354" r:id="rId698"/>
    <hyperlink xmlns:r="http://schemas.openxmlformats.org/officeDocument/2006/relationships" ref="A355" r:id="rId699"/>
    <hyperlink xmlns:r="http://schemas.openxmlformats.org/officeDocument/2006/relationships" ref="L355" r:id="rId700"/>
    <hyperlink xmlns:r="http://schemas.openxmlformats.org/officeDocument/2006/relationships" ref="A356" r:id="rId701"/>
    <hyperlink xmlns:r="http://schemas.openxmlformats.org/officeDocument/2006/relationships" ref="L356" r:id="rId702"/>
    <hyperlink xmlns:r="http://schemas.openxmlformats.org/officeDocument/2006/relationships" ref="A357" r:id="rId703"/>
    <hyperlink xmlns:r="http://schemas.openxmlformats.org/officeDocument/2006/relationships" ref="L357" r:id="rId704"/>
    <hyperlink xmlns:r="http://schemas.openxmlformats.org/officeDocument/2006/relationships" ref="A358" r:id="rId705"/>
    <hyperlink xmlns:r="http://schemas.openxmlformats.org/officeDocument/2006/relationships" ref="L358" r:id="rId706"/>
    <hyperlink xmlns:r="http://schemas.openxmlformats.org/officeDocument/2006/relationships" ref="A359" r:id="rId707"/>
    <hyperlink xmlns:r="http://schemas.openxmlformats.org/officeDocument/2006/relationships" ref="L359" r:id="rId708"/>
    <hyperlink xmlns:r="http://schemas.openxmlformats.org/officeDocument/2006/relationships" ref="A360" r:id="rId709"/>
    <hyperlink xmlns:r="http://schemas.openxmlformats.org/officeDocument/2006/relationships" ref="L360" r:id="rId710"/>
    <hyperlink xmlns:r="http://schemas.openxmlformats.org/officeDocument/2006/relationships" ref="A361" r:id="rId711"/>
    <hyperlink xmlns:r="http://schemas.openxmlformats.org/officeDocument/2006/relationships" ref="L361" r:id="rId712"/>
    <hyperlink xmlns:r="http://schemas.openxmlformats.org/officeDocument/2006/relationships" ref="A362" r:id="rId713"/>
    <hyperlink xmlns:r="http://schemas.openxmlformats.org/officeDocument/2006/relationships" ref="L362" r:id="rId714"/>
    <hyperlink xmlns:r="http://schemas.openxmlformats.org/officeDocument/2006/relationships" ref="A363" r:id="rId715"/>
    <hyperlink xmlns:r="http://schemas.openxmlformats.org/officeDocument/2006/relationships" ref="L363" r:id="rId716"/>
    <hyperlink xmlns:r="http://schemas.openxmlformats.org/officeDocument/2006/relationships" ref="A364" r:id="rId717"/>
    <hyperlink xmlns:r="http://schemas.openxmlformats.org/officeDocument/2006/relationships" ref="L364" r:id="rId718"/>
    <hyperlink xmlns:r="http://schemas.openxmlformats.org/officeDocument/2006/relationships" ref="A365" r:id="rId719"/>
    <hyperlink xmlns:r="http://schemas.openxmlformats.org/officeDocument/2006/relationships" ref="L365" r:id="rId720"/>
    <hyperlink xmlns:r="http://schemas.openxmlformats.org/officeDocument/2006/relationships" ref="A366" r:id="rId721"/>
    <hyperlink xmlns:r="http://schemas.openxmlformats.org/officeDocument/2006/relationships" ref="L366" r:id="rId722"/>
    <hyperlink xmlns:r="http://schemas.openxmlformats.org/officeDocument/2006/relationships" ref="A367" r:id="rId723"/>
    <hyperlink xmlns:r="http://schemas.openxmlformats.org/officeDocument/2006/relationships" ref="L367" r:id="rId724"/>
    <hyperlink xmlns:r="http://schemas.openxmlformats.org/officeDocument/2006/relationships" ref="A368" r:id="rId725"/>
    <hyperlink xmlns:r="http://schemas.openxmlformats.org/officeDocument/2006/relationships" ref="L368" r:id="rId726"/>
    <hyperlink xmlns:r="http://schemas.openxmlformats.org/officeDocument/2006/relationships" ref="A369" r:id="rId727"/>
    <hyperlink xmlns:r="http://schemas.openxmlformats.org/officeDocument/2006/relationships" ref="L369" r:id="rId728"/>
    <hyperlink xmlns:r="http://schemas.openxmlformats.org/officeDocument/2006/relationships" ref="A370" r:id="rId729"/>
    <hyperlink xmlns:r="http://schemas.openxmlformats.org/officeDocument/2006/relationships" ref="L370" r:id="rId730"/>
    <hyperlink xmlns:r="http://schemas.openxmlformats.org/officeDocument/2006/relationships" ref="A371" r:id="rId731"/>
    <hyperlink xmlns:r="http://schemas.openxmlformats.org/officeDocument/2006/relationships" ref="L371" r:id="rId732"/>
    <hyperlink xmlns:r="http://schemas.openxmlformats.org/officeDocument/2006/relationships" ref="A372" r:id="rId733"/>
    <hyperlink xmlns:r="http://schemas.openxmlformats.org/officeDocument/2006/relationships" ref="L372" r:id="rId734"/>
    <hyperlink xmlns:r="http://schemas.openxmlformats.org/officeDocument/2006/relationships" ref="A373" r:id="rId735"/>
    <hyperlink xmlns:r="http://schemas.openxmlformats.org/officeDocument/2006/relationships" ref="L373" r:id="rId736"/>
    <hyperlink xmlns:r="http://schemas.openxmlformats.org/officeDocument/2006/relationships" ref="A374" r:id="rId737"/>
    <hyperlink xmlns:r="http://schemas.openxmlformats.org/officeDocument/2006/relationships" ref="L374" r:id="rId738"/>
    <hyperlink xmlns:r="http://schemas.openxmlformats.org/officeDocument/2006/relationships" ref="A375" r:id="rId739"/>
    <hyperlink xmlns:r="http://schemas.openxmlformats.org/officeDocument/2006/relationships" ref="L375" r:id="rId740"/>
    <hyperlink xmlns:r="http://schemas.openxmlformats.org/officeDocument/2006/relationships" ref="A376" r:id="rId741"/>
    <hyperlink xmlns:r="http://schemas.openxmlformats.org/officeDocument/2006/relationships" ref="L376" r:id="rId742"/>
    <hyperlink xmlns:r="http://schemas.openxmlformats.org/officeDocument/2006/relationships" ref="A377" r:id="rId743"/>
    <hyperlink xmlns:r="http://schemas.openxmlformats.org/officeDocument/2006/relationships" ref="L377" r:id="rId744"/>
    <hyperlink xmlns:r="http://schemas.openxmlformats.org/officeDocument/2006/relationships" ref="A378" r:id="rId745"/>
    <hyperlink xmlns:r="http://schemas.openxmlformats.org/officeDocument/2006/relationships" ref="L378" r:id="rId746"/>
    <hyperlink xmlns:r="http://schemas.openxmlformats.org/officeDocument/2006/relationships" ref="A379" r:id="rId747"/>
    <hyperlink xmlns:r="http://schemas.openxmlformats.org/officeDocument/2006/relationships" ref="L379" r:id="rId748"/>
    <hyperlink xmlns:r="http://schemas.openxmlformats.org/officeDocument/2006/relationships" ref="A380" r:id="rId749"/>
    <hyperlink xmlns:r="http://schemas.openxmlformats.org/officeDocument/2006/relationships" ref="L380" r:id="rId750"/>
    <hyperlink xmlns:r="http://schemas.openxmlformats.org/officeDocument/2006/relationships" ref="A381" r:id="rId751"/>
    <hyperlink xmlns:r="http://schemas.openxmlformats.org/officeDocument/2006/relationships" ref="L381" r:id="rId752"/>
    <hyperlink xmlns:r="http://schemas.openxmlformats.org/officeDocument/2006/relationships" ref="A382" r:id="rId753"/>
    <hyperlink xmlns:r="http://schemas.openxmlformats.org/officeDocument/2006/relationships" ref="L382" r:id="rId754"/>
    <hyperlink xmlns:r="http://schemas.openxmlformats.org/officeDocument/2006/relationships" ref="A383" r:id="rId755"/>
    <hyperlink xmlns:r="http://schemas.openxmlformats.org/officeDocument/2006/relationships" ref="L383" r:id="rId756"/>
    <hyperlink xmlns:r="http://schemas.openxmlformats.org/officeDocument/2006/relationships" ref="A384" r:id="rId757"/>
    <hyperlink xmlns:r="http://schemas.openxmlformats.org/officeDocument/2006/relationships" ref="L384" r:id="rId758"/>
    <hyperlink xmlns:r="http://schemas.openxmlformats.org/officeDocument/2006/relationships" ref="A385" r:id="rId759"/>
    <hyperlink xmlns:r="http://schemas.openxmlformats.org/officeDocument/2006/relationships" ref="L385" r:id="rId760"/>
    <hyperlink xmlns:r="http://schemas.openxmlformats.org/officeDocument/2006/relationships" ref="A386" r:id="rId761"/>
    <hyperlink xmlns:r="http://schemas.openxmlformats.org/officeDocument/2006/relationships" ref="L386" r:id="rId762"/>
    <hyperlink xmlns:r="http://schemas.openxmlformats.org/officeDocument/2006/relationships" ref="A387" r:id="rId763"/>
    <hyperlink xmlns:r="http://schemas.openxmlformats.org/officeDocument/2006/relationships" ref="L387" r:id="rId764"/>
    <hyperlink xmlns:r="http://schemas.openxmlformats.org/officeDocument/2006/relationships" ref="A388" r:id="rId765"/>
    <hyperlink xmlns:r="http://schemas.openxmlformats.org/officeDocument/2006/relationships" ref="L388" r:id="rId766"/>
    <hyperlink xmlns:r="http://schemas.openxmlformats.org/officeDocument/2006/relationships" ref="A389" r:id="rId767"/>
    <hyperlink xmlns:r="http://schemas.openxmlformats.org/officeDocument/2006/relationships" ref="L389" r:id="rId768"/>
    <hyperlink xmlns:r="http://schemas.openxmlformats.org/officeDocument/2006/relationships" ref="A390" r:id="rId769"/>
    <hyperlink xmlns:r="http://schemas.openxmlformats.org/officeDocument/2006/relationships" ref="L390" r:id="rId770"/>
    <hyperlink xmlns:r="http://schemas.openxmlformats.org/officeDocument/2006/relationships" ref="A391" r:id="rId771"/>
    <hyperlink xmlns:r="http://schemas.openxmlformats.org/officeDocument/2006/relationships" ref="L391" r:id="rId772"/>
    <hyperlink xmlns:r="http://schemas.openxmlformats.org/officeDocument/2006/relationships" ref="A392" r:id="rId773"/>
    <hyperlink xmlns:r="http://schemas.openxmlformats.org/officeDocument/2006/relationships" ref="L392" r:id="rId774"/>
    <hyperlink xmlns:r="http://schemas.openxmlformats.org/officeDocument/2006/relationships" ref="A393" r:id="rId775"/>
    <hyperlink xmlns:r="http://schemas.openxmlformats.org/officeDocument/2006/relationships" ref="L393" r:id="rId776"/>
    <hyperlink xmlns:r="http://schemas.openxmlformats.org/officeDocument/2006/relationships" ref="A394" r:id="rId777"/>
    <hyperlink xmlns:r="http://schemas.openxmlformats.org/officeDocument/2006/relationships" ref="L394" r:id="rId778"/>
    <hyperlink xmlns:r="http://schemas.openxmlformats.org/officeDocument/2006/relationships" ref="A395" r:id="rId779"/>
    <hyperlink xmlns:r="http://schemas.openxmlformats.org/officeDocument/2006/relationships" ref="L395" r:id="rId780"/>
    <hyperlink xmlns:r="http://schemas.openxmlformats.org/officeDocument/2006/relationships" ref="A396" r:id="rId781"/>
    <hyperlink xmlns:r="http://schemas.openxmlformats.org/officeDocument/2006/relationships" ref="L396" r:id="rId782"/>
    <hyperlink xmlns:r="http://schemas.openxmlformats.org/officeDocument/2006/relationships" ref="A397" r:id="rId783"/>
    <hyperlink xmlns:r="http://schemas.openxmlformats.org/officeDocument/2006/relationships" ref="L397" r:id="rId784"/>
    <hyperlink xmlns:r="http://schemas.openxmlformats.org/officeDocument/2006/relationships" ref="A398" r:id="rId785"/>
    <hyperlink xmlns:r="http://schemas.openxmlformats.org/officeDocument/2006/relationships" ref="L398" r:id="rId786"/>
    <hyperlink xmlns:r="http://schemas.openxmlformats.org/officeDocument/2006/relationships" ref="A399" r:id="rId787"/>
    <hyperlink xmlns:r="http://schemas.openxmlformats.org/officeDocument/2006/relationships" ref="L399" r:id="rId788"/>
    <hyperlink xmlns:r="http://schemas.openxmlformats.org/officeDocument/2006/relationships" ref="A400" r:id="rId789"/>
    <hyperlink xmlns:r="http://schemas.openxmlformats.org/officeDocument/2006/relationships" ref="L400" r:id="rId790"/>
    <hyperlink xmlns:r="http://schemas.openxmlformats.org/officeDocument/2006/relationships" ref="A401" r:id="rId791"/>
    <hyperlink xmlns:r="http://schemas.openxmlformats.org/officeDocument/2006/relationships" ref="L401" r:id="rId792"/>
    <hyperlink xmlns:r="http://schemas.openxmlformats.org/officeDocument/2006/relationships" ref="A402" r:id="rId793"/>
    <hyperlink xmlns:r="http://schemas.openxmlformats.org/officeDocument/2006/relationships" ref="L402" r:id="rId794"/>
    <hyperlink xmlns:r="http://schemas.openxmlformats.org/officeDocument/2006/relationships" ref="A403" r:id="rId795"/>
    <hyperlink xmlns:r="http://schemas.openxmlformats.org/officeDocument/2006/relationships" ref="L403" r:id="rId796"/>
    <hyperlink xmlns:r="http://schemas.openxmlformats.org/officeDocument/2006/relationships" ref="A404" r:id="rId797"/>
    <hyperlink xmlns:r="http://schemas.openxmlformats.org/officeDocument/2006/relationships" ref="L404" r:id="rId798"/>
    <hyperlink xmlns:r="http://schemas.openxmlformats.org/officeDocument/2006/relationships" ref="A405" r:id="rId799"/>
    <hyperlink xmlns:r="http://schemas.openxmlformats.org/officeDocument/2006/relationships" ref="L405" r:id="rId800"/>
    <hyperlink xmlns:r="http://schemas.openxmlformats.org/officeDocument/2006/relationships" ref="A406" r:id="rId801"/>
    <hyperlink xmlns:r="http://schemas.openxmlformats.org/officeDocument/2006/relationships" ref="L406" r:id="rId802"/>
    <hyperlink xmlns:r="http://schemas.openxmlformats.org/officeDocument/2006/relationships" ref="A407" r:id="rId803"/>
    <hyperlink xmlns:r="http://schemas.openxmlformats.org/officeDocument/2006/relationships" ref="L407" r:id="rId804"/>
    <hyperlink xmlns:r="http://schemas.openxmlformats.org/officeDocument/2006/relationships" ref="A408" r:id="rId805"/>
    <hyperlink xmlns:r="http://schemas.openxmlformats.org/officeDocument/2006/relationships" ref="L408" r:id="rId806"/>
    <hyperlink xmlns:r="http://schemas.openxmlformats.org/officeDocument/2006/relationships" ref="A409" r:id="rId807"/>
    <hyperlink xmlns:r="http://schemas.openxmlformats.org/officeDocument/2006/relationships" ref="L409" r:id="rId808"/>
    <hyperlink xmlns:r="http://schemas.openxmlformats.org/officeDocument/2006/relationships" ref="A410" r:id="rId809"/>
    <hyperlink xmlns:r="http://schemas.openxmlformats.org/officeDocument/2006/relationships" ref="L410" r:id="rId810"/>
    <hyperlink xmlns:r="http://schemas.openxmlformats.org/officeDocument/2006/relationships" ref="A411" r:id="rId811"/>
    <hyperlink xmlns:r="http://schemas.openxmlformats.org/officeDocument/2006/relationships" ref="L411" r:id="rId812"/>
    <hyperlink xmlns:r="http://schemas.openxmlformats.org/officeDocument/2006/relationships" ref="A412" r:id="rId813"/>
    <hyperlink xmlns:r="http://schemas.openxmlformats.org/officeDocument/2006/relationships" ref="L412" r:id="rId814"/>
    <hyperlink xmlns:r="http://schemas.openxmlformats.org/officeDocument/2006/relationships" ref="A413" r:id="rId815"/>
    <hyperlink xmlns:r="http://schemas.openxmlformats.org/officeDocument/2006/relationships" ref="L413" r:id="rId816"/>
    <hyperlink xmlns:r="http://schemas.openxmlformats.org/officeDocument/2006/relationships" ref="A414" r:id="rId817"/>
    <hyperlink xmlns:r="http://schemas.openxmlformats.org/officeDocument/2006/relationships" ref="L414" r:id="rId818"/>
    <hyperlink xmlns:r="http://schemas.openxmlformats.org/officeDocument/2006/relationships" ref="A415" r:id="rId819"/>
    <hyperlink xmlns:r="http://schemas.openxmlformats.org/officeDocument/2006/relationships" ref="L415" r:id="rId820"/>
    <hyperlink xmlns:r="http://schemas.openxmlformats.org/officeDocument/2006/relationships" ref="A416" r:id="rId821"/>
    <hyperlink xmlns:r="http://schemas.openxmlformats.org/officeDocument/2006/relationships" ref="L416" r:id="rId822"/>
    <hyperlink xmlns:r="http://schemas.openxmlformats.org/officeDocument/2006/relationships" ref="A417" r:id="rId823"/>
    <hyperlink xmlns:r="http://schemas.openxmlformats.org/officeDocument/2006/relationships" ref="L417" r:id="rId824"/>
    <hyperlink xmlns:r="http://schemas.openxmlformats.org/officeDocument/2006/relationships" ref="A418" r:id="rId825"/>
    <hyperlink xmlns:r="http://schemas.openxmlformats.org/officeDocument/2006/relationships" ref="L418" r:id="rId826"/>
    <hyperlink xmlns:r="http://schemas.openxmlformats.org/officeDocument/2006/relationships" ref="A419" r:id="rId827"/>
    <hyperlink xmlns:r="http://schemas.openxmlformats.org/officeDocument/2006/relationships" ref="L419" r:id="rId828"/>
    <hyperlink xmlns:r="http://schemas.openxmlformats.org/officeDocument/2006/relationships" ref="A420" r:id="rId829"/>
    <hyperlink xmlns:r="http://schemas.openxmlformats.org/officeDocument/2006/relationships" ref="L420" r:id="rId830"/>
    <hyperlink xmlns:r="http://schemas.openxmlformats.org/officeDocument/2006/relationships" ref="A421" r:id="rId831"/>
    <hyperlink xmlns:r="http://schemas.openxmlformats.org/officeDocument/2006/relationships" ref="L421" r:id="rId832"/>
    <hyperlink xmlns:r="http://schemas.openxmlformats.org/officeDocument/2006/relationships" ref="A422" r:id="rId833"/>
    <hyperlink xmlns:r="http://schemas.openxmlformats.org/officeDocument/2006/relationships" ref="L422" r:id="rId834"/>
    <hyperlink xmlns:r="http://schemas.openxmlformats.org/officeDocument/2006/relationships" ref="A423" r:id="rId835"/>
    <hyperlink xmlns:r="http://schemas.openxmlformats.org/officeDocument/2006/relationships" ref="L423" r:id="rId836"/>
    <hyperlink xmlns:r="http://schemas.openxmlformats.org/officeDocument/2006/relationships" ref="A424" r:id="rId837"/>
    <hyperlink xmlns:r="http://schemas.openxmlformats.org/officeDocument/2006/relationships" ref="L424" r:id="rId838"/>
    <hyperlink xmlns:r="http://schemas.openxmlformats.org/officeDocument/2006/relationships" ref="A425" r:id="rId839"/>
    <hyperlink xmlns:r="http://schemas.openxmlformats.org/officeDocument/2006/relationships" ref="L425" r:id="rId840"/>
    <hyperlink xmlns:r="http://schemas.openxmlformats.org/officeDocument/2006/relationships" ref="A426" r:id="rId841"/>
    <hyperlink xmlns:r="http://schemas.openxmlformats.org/officeDocument/2006/relationships" ref="L426" r:id="rId842"/>
    <hyperlink xmlns:r="http://schemas.openxmlformats.org/officeDocument/2006/relationships" ref="A427" r:id="rId843"/>
    <hyperlink xmlns:r="http://schemas.openxmlformats.org/officeDocument/2006/relationships" ref="L427" r:id="rId844"/>
    <hyperlink xmlns:r="http://schemas.openxmlformats.org/officeDocument/2006/relationships" ref="A428" r:id="rId845"/>
    <hyperlink xmlns:r="http://schemas.openxmlformats.org/officeDocument/2006/relationships" ref="L428" r:id="rId846"/>
    <hyperlink xmlns:r="http://schemas.openxmlformats.org/officeDocument/2006/relationships" ref="A429" r:id="rId847"/>
    <hyperlink xmlns:r="http://schemas.openxmlformats.org/officeDocument/2006/relationships" ref="L429" r:id="rId848"/>
    <hyperlink xmlns:r="http://schemas.openxmlformats.org/officeDocument/2006/relationships" ref="A430" r:id="rId849"/>
    <hyperlink xmlns:r="http://schemas.openxmlformats.org/officeDocument/2006/relationships" ref="L430" r:id="rId850"/>
    <hyperlink xmlns:r="http://schemas.openxmlformats.org/officeDocument/2006/relationships" ref="A431" r:id="rId851"/>
    <hyperlink xmlns:r="http://schemas.openxmlformats.org/officeDocument/2006/relationships" ref="L431" r:id="rId852"/>
    <hyperlink xmlns:r="http://schemas.openxmlformats.org/officeDocument/2006/relationships" ref="A432" r:id="rId853"/>
    <hyperlink xmlns:r="http://schemas.openxmlformats.org/officeDocument/2006/relationships" ref="L432" r:id="rId854"/>
    <hyperlink xmlns:r="http://schemas.openxmlformats.org/officeDocument/2006/relationships" ref="A433" r:id="rId855"/>
    <hyperlink xmlns:r="http://schemas.openxmlformats.org/officeDocument/2006/relationships" ref="L433" r:id="rId856"/>
    <hyperlink xmlns:r="http://schemas.openxmlformats.org/officeDocument/2006/relationships" ref="A434" r:id="rId857"/>
    <hyperlink xmlns:r="http://schemas.openxmlformats.org/officeDocument/2006/relationships" ref="L434" r:id="rId858"/>
    <hyperlink xmlns:r="http://schemas.openxmlformats.org/officeDocument/2006/relationships" ref="A435" r:id="rId859"/>
    <hyperlink xmlns:r="http://schemas.openxmlformats.org/officeDocument/2006/relationships" ref="L435" r:id="rId860"/>
    <hyperlink xmlns:r="http://schemas.openxmlformats.org/officeDocument/2006/relationships" ref="A436" r:id="rId861"/>
    <hyperlink xmlns:r="http://schemas.openxmlformats.org/officeDocument/2006/relationships" ref="L436" r:id="rId862"/>
    <hyperlink xmlns:r="http://schemas.openxmlformats.org/officeDocument/2006/relationships" ref="A437" r:id="rId863"/>
    <hyperlink xmlns:r="http://schemas.openxmlformats.org/officeDocument/2006/relationships" ref="L437" r:id="rId864"/>
    <hyperlink xmlns:r="http://schemas.openxmlformats.org/officeDocument/2006/relationships" ref="A438" r:id="rId865"/>
    <hyperlink xmlns:r="http://schemas.openxmlformats.org/officeDocument/2006/relationships" ref="L438" r:id="rId866"/>
    <hyperlink xmlns:r="http://schemas.openxmlformats.org/officeDocument/2006/relationships" ref="A439" r:id="rId867"/>
    <hyperlink xmlns:r="http://schemas.openxmlformats.org/officeDocument/2006/relationships" ref="L439" r:id="rId868"/>
    <hyperlink xmlns:r="http://schemas.openxmlformats.org/officeDocument/2006/relationships" ref="A440" r:id="rId869"/>
    <hyperlink xmlns:r="http://schemas.openxmlformats.org/officeDocument/2006/relationships" ref="L440" r:id="rId870"/>
    <hyperlink xmlns:r="http://schemas.openxmlformats.org/officeDocument/2006/relationships" ref="A441" r:id="rId871"/>
    <hyperlink xmlns:r="http://schemas.openxmlformats.org/officeDocument/2006/relationships" ref="L441" r:id="rId872"/>
    <hyperlink xmlns:r="http://schemas.openxmlformats.org/officeDocument/2006/relationships" ref="A442" r:id="rId873"/>
    <hyperlink xmlns:r="http://schemas.openxmlformats.org/officeDocument/2006/relationships" ref="L442" r:id="rId874"/>
    <hyperlink xmlns:r="http://schemas.openxmlformats.org/officeDocument/2006/relationships" ref="A443" r:id="rId875"/>
    <hyperlink xmlns:r="http://schemas.openxmlformats.org/officeDocument/2006/relationships" ref="L443" r:id="rId876"/>
    <hyperlink xmlns:r="http://schemas.openxmlformats.org/officeDocument/2006/relationships" ref="A444" r:id="rId877"/>
    <hyperlink xmlns:r="http://schemas.openxmlformats.org/officeDocument/2006/relationships" ref="L444" r:id="rId878"/>
    <hyperlink xmlns:r="http://schemas.openxmlformats.org/officeDocument/2006/relationships" ref="A445" r:id="rId879"/>
    <hyperlink xmlns:r="http://schemas.openxmlformats.org/officeDocument/2006/relationships" ref="L445" r:id="rId880"/>
    <hyperlink xmlns:r="http://schemas.openxmlformats.org/officeDocument/2006/relationships" ref="A446" r:id="rId881"/>
    <hyperlink xmlns:r="http://schemas.openxmlformats.org/officeDocument/2006/relationships" ref="L446" r:id="rId882"/>
    <hyperlink xmlns:r="http://schemas.openxmlformats.org/officeDocument/2006/relationships" ref="A447" r:id="rId883"/>
    <hyperlink xmlns:r="http://schemas.openxmlformats.org/officeDocument/2006/relationships" ref="L447" r:id="rId884"/>
    <hyperlink xmlns:r="http://schemas.openxmlformats.org/officeDocument/2006/relationships" ref="A448" r:id="rId885"/>
    <hyperlink xmlns:r="http://schemas.openxmlformats.org/officeDocument/2006/relationships" ref="L448" r:id="rId886"/>
    <hyperlink xmlns:r="http://schemas.openxmlformats.org/officeDocument/2006/relationships" ref="A449" r:id="rId887"/>
    <hyperlink xmlns:r="http://schemas.openxmlformats.org/officeDocument/2006/relationships" ref="L449" r:id="rId888"/>
    <hyperlink xmlns:r="http://schemas.openxmlformats.org/officeDocument/2006/relationships" ref="A450" r:id="rId889"/>
    <hyperlink xmlns:r="http://schemas.openxmlformats.org/officeDocument/2006/relationships" ref="L450" r:id="rId890"/>
    <hyperlink xmlns:r="http://schemas.openxmlformats.org/officeDocument/2006/relationships" ref="A451" r:id="rId891"/>
    <hyperlink xmlns:r="http://schemas.openxmlformats.org/officeDocument/2006/relationships" ref="L451" r:id="rId892"/>
    <hyperlink xmlns:r="http://schemas.openxmlformats.org/officeDocument/2006/relationships" ref="A452" r:id="rId893"/>
    <hyperlink xmlns:r="http://schemas.openxmlformats.org/officeDocument/2006/relationships" ref="L452" r:id="rId894"/>
    <hyperlink xmlns:r="http://schemas.openxmlformats.org/officeDocument/2006/relationships" ref="A453" r:id="rId895"/>
    <hyperlink xmlns:r="http://schemas.openxmlformats.org/officeDocument/2006/relationships" ref="L453" r:id="rId896"/>
    <hyperlink xmlns:r="http://schemas.openxmlformats.org/officeDocument/2006/relationships" ref="A454" r:id="rId897"/>
    <hyperlink xmlns:r="http://schemas.openxmlformats.org/officeDocument/2006/relationships" ref="L454" r:id="rId898"/>
    <hyperlink xmlns:r="http://schemas.openxmlformats.org/officeDocument/2006/relationships" ref="A455" r:id="rId899"/>
    <hyperlink xmlns:r="http://schemas.openxmlformats.org/officeDocument/2006/relationships" ref="L455" r:id="rId900"/>
    <hyperlink xmlns:r="http://schemas.openxmlformats.org/officeDocument/2006/relationships" ref="A456" r:id="rId901"/>
    <hyperlink xmlns:r="http://schemas.openxmlformats.org/officeDocument/2006/relationships" ref="L456" r:id="rId902"/>
    <hyperlink xmlns:r="http://schemas.openxmlformats.org/officeDocument/2006/relationships" ref="A457" r:id="rId903"/>
    <hyperlink xmlns:r="http://schemas.openxmlformats.org/officeDocument/2006/relationships" ref="L457" r:id="rId904"/>
    <hyperlink xmlns:r="http://schemas.openxmlformats.org/officeDocument/2006/relationships" ref="A458" r:id="rId905"/>
    <hyperlink xmlns:r="http://schemas.openxmlformats.org/officeDocument/2006/relationships" ref="L458" r:id="rId906"/>
    <hyperlink xmlns:r="http://schemas.openxmlformats.org/officeDocument/2006/relationships" ref="A459" r:id="rId907"/>
    <hyperlink xmlns:r="http://schemas.openxmlformats.org/officeDocument/2006/relationships" ref="L459" r:id="rId908"/>
    <hyperlink xmlns:r="http://schemas.openxmlformats.org/officeDocument/2006/relationships" ref="A460" r:id="rId909"/>
    <hyperlink xmlns:r="http://schemas.openxmlformats.org/officeDocument/2006/relationships" ref="L460" r:id="rId910"/>
    <hyperlink xmlns:r="http://schemas.openxmlformats.org/officeDocument/2006/relationships" ref="A461" r:id="rId911"/>
    <hyperlink xmlns:r="http://schemas.openxmlformats.org/officeDocument/2006/relationships" ref="L461" r:id="rId912"/>
    <hyperlink xmlns:r="http://schemas.openxmlformats.org/officeDocument/2006/relationships" ref="A462" r:id="rId913"/>
    <hyperlink xmlns:r="http://schemas.openxmlformats.org/officeDocument/2006/relationships" ref="L462" r:id="rId914"/>
    <hyperlink xmlns:r="http://schemas.openxmlformats.org/officeDocument/2006/relationships" ref="A463" r:id="rId915"/>
    <hyperlink xmlns:r="http://schemas.openxmlformats.org/officeDocument/2006/relationships" ref="L463" r:id="rId916"/>
    <hyperlink xmlns:r="http://schemas.openxmlformats.org/officeDocument/2006/relationships" ref="A464" r:id="rId917"/>
    <hyperlink xmlns:r="http://schemas.openxmlformats.org/officeDocument/2006/relationships" ref="L464" r:id="rId918"/>
    <hyperlink xmlns:r="http://schemas.openxmlformats.org/officeDocument/2006/relationships" ref="A465" r:id="rId919"/>
    <hyperlink xmlns:r="http://schemas.openxmlformats.org/officeDocument/2006/relationships" ref="L465" r:id="rId920"/>
    <hyperlink xmlns:r="http://schemas.openxmlformats.org/officeDocument/2006/relationships" ref="A466" r:id="rId921"/>
    <hyperlink xmlns:r="http://schemas.openxmlformats.org/officeDocument/2006/relationships" ref="L466" r:id="rId922"/>
    <hyperlink xmlns:r="http://schemas.openxmlformats.org/officeDocument/2006/relationships" ref="A467" r:id="rId923"/>
    <hyperlink xmlns:r="http://schemas.openxmlformats.org/officeDocument/2006/relationships" ref="L467" r:id="rId924"/>
    <hyperlink xmlns:r="http://schemas.openxmlformats.org/officeDocument/2006/relationships" ref="A468" r:id="rId925"/>
    <hyperlink xmlns:r="http://schemas.openxmlformats.org/officeDocument/2006/relationships" ref="L468" r:id="rId926"/>
    <hyperlink xmlns:r="http://schemas.openxmlformats.org/officeDocument/2006/relationships" ref="A469" r:id="rId927"/>
    <hyperlink xmlns:r="http://schemas.openxmlformats.org/officeDocument/2006/relationships" ref="L469" r:id="rId928"/>
    <hyperlink xmlns:r="http://schemas.openxmlformats.org/officeDocument/2006/relationships" ref="A470" r:id="rId929"/>
    <hyperlink xmlns:r="http://schemas.openxmlformats.org/officeDocument/2006/relationships" ref="L470" r:id="rId930"/>
    <hyperlink xmlns:r="http://schemas.openxmlformats.org/officeDocument/2006/relationships" ref="A471" r:id="rId931"/>
    <hyperlink xmlns:r="http://schemas.openxmlformats.org/officeDocument/2006/relationships" ref="L471" r:id="rId932"/>
  </hyperlink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1D9073FED79B4DB00CD965CF8AF99E" ma:contentTypeVersion="9" ma:contentTypeDescription="Create a new document." ma:contentTypeScope="" ma:versionID="9bfbe012c61b682706711dd1d340a31b">
  <xsd:schema xmlns:xsd="http://www.w3.org/2001/XMLSchema" xmlns:xs="http://www.w3.org/2001/XMLSchema" xmlns:p="http://schemas.microsoft.com/office/2006/metadata/properties" xmlns:ns2="0ad9f747-fb15-4da8-aa4a-349620572159" targetNamespace="http://schemas.microsoft.com/office/2006/metadata/properties" ma:root="true" ma:fieldsID="a91181c4eed68146bb320cabd0e17da7" ns2:_="">
    <xsd:import namespace="0ad9f747-fb15-4da8-aa4a-34962057215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d9f747-fb15-4da8-aa4a-3496205721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97059d2-ca19-46bc-b404-3b90084f1087"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ad9f747-fb15-4da8-aa4a-34962057215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8E90BCB-98E0-4E1B-BCE2-E0C6B191CAC3}"/>
</file>

<file path=customXml/itemProps2.xml><?xml version="1.0" encoding="utf-8"?>
<ds:datastoreItem xmlns:ds="http://schemas.openxmlformats.org/officeDocument/2006/customXml" ds:itemID="{5AA0930A-F8B1-4C94-8990-33A30927271C}"/>
</file>

<file path=customXml/itemProps3.xml><?xml version="1.0" encoding="utf-8"?>
<ds:datastoreItem xmlns:ds="http://schemas.openxmlformats.org/officeDocument/2006/customXml" ds:itemID="{2F600072-2625-456E-A8D5-944207B5EED8}"/>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Under threshold Class A CSP — Regulatory Return Template — Version 1</dc:title>
  <dc:subject>MFSA regulatory return template</dc:subject>
  <dc:creator>MFSA</dc:creator>
  <cp:lastModifiedBy>MFSA</cp:lastModifiedBy>
  <dcterms:created xsi:type="dcterms:W3CDTF">2026-08-18T10:24:27Z</dcterms:created>
  <dcterms:modified xsi:type="dcterms:W3CDTF">2026-08-18T10:24:27Z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0x0101008F1D9073FED79B4DB00CD965CF8AF99E</vt:lpwstr>
  </property>
</Properties>
</file>