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795" yWindow="15" windowWidth="14415" windowHeight="11700" tabRatio="851" activeTab="2"/>
  </bookViews>
  <sheets>
    <sheet name="INFO" sheetId="2663" r:id="rId1"/>
    <sheet name="C_07.00(001)" sheetId="2342" r:id="rId2"/>
    <sheet name="C_07.00(002)" sheetId="2343" r:id="rId3"/>
    <sheet name="C_07.00(003)" sheetId="2344" r:id="rId4"/>
    <sheet name="C_07.00(004)" sheetId="2345" r:id="rId5"/>
    <sheet name="C_07.00(005)" sheetId="2346" r:id="rId6"/>
    <sheet name="C_07.00(006)" sheetId="2347" r:id="rId7"/>
    <sheet name="C_07.00(007)" sheetId="2348" r:id="rId8"/>
    <sheet name="C_07.00(008)" sheetId="2349" r:id="rId9"/>
    <sheet name="C_07.00(009)" sheetId="2350" r:id="rId10"/>
    <sheet name="C_07.00(010)" sheetId="2351" r:id="rId11"/>
    <sheet name="C_07.00(011)" sheetId="2352" r:id="rId12"/>
    <sheet name="C_07.00(012)" sheetId="2353" r:id="rId13"/>
    <sheet name="C_07.00(013)" sheetId="2354" r:id="rId14"/>
    <sheet name="C_07.00(014)" sheetId="2355" r:id="rId15"/>
    <sheet name="C_07.00(015)" sheetId="2356" r:id="rId16"/>
    <sheet name="C_07.00(16)" sheetId="2667" r:id="rId17"/>
    <sheet name="C_07.00(17)" sheetId="2668" r:id="rId18"/>
    <sheet name="Sheet1" sheetId="2664" r:id="rId19"/>
  </sheets>
  <definedNames>
    <definedName name="DataPointIDs" localSheetId="16">#REF!</definedName>
    <definedName name="DataPointIDs" localSheetId="17">#REF!</definedName>
    <definedName name="DataPointIDs">#REF!</definedName>
    <definedName name="DataPointTooltips" localSheetId="16">#REF!</definedName>
    <definedName name="DataPointTooltips" localSheetId="17">#REF!</definedName>
    <definedName name="DataPointTooltips">#REF!</definedName>
    <definedName name="myData" localSheetId="16">OFFSET(#REF!,0,0,MATCH("*",#REF!,-1),6)</definedName>
    <definedName name="myData" localSheetId="17">OFFSET(#REF!,0,0,MATCH("*",#REF!,-1),6)</definedName>
    <definedName name="myData">OFFSET(#REF!,0,0,MATCH("*",#REF!,-1),6)</definedName>
    <definedName name="myFilterSelection" localSheetId="16">#REF!</definedName>
    <definedName name="myFilterSelection" localSheetId="17">#REF!</definedName>
    <definedName name="myFilterSelection">#REF!</definedName>
    <definedName name="myPivotTable" localSheetId="16">#REF!</definedName>
    <definedName name="myPivotTable" localSheetId="17">#REF!</definedName>
    <definedName name="myPivotTable">#REF!</definedName>
    <definedName name="myPivotTableStart" localSheetId="16">#REF!</definedName>
    <definedName name="myPivotTableStart" localSheetId="17">#REF!</definedName>
    <definedName name="myPivotTableStart">#REF!</definedName>
    <definedName name="Templates" localSheetId="16">#REF!</definedName>
    <definedName name="Templates" localSheetId="17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Y39" i="2343" l="1"/>
  <c r="Y39" i="2344"/>
  <c r="Y39" i="2345"/>
  <c r="Y39" i="2346"/>
  <c r="Y39" i="2347"/>
  <c r="Y39" i="2348"/>
  <c r="Y39" i="2349"/>
  <c r="Y39" i="2350"/>
  <c r="Y39" i="2351"/>
  <c r="Y39" i="2352"/>
  <c r="Y39" i="2353"/>
  <c r="Y39" i="2354"/>
  <c r="Y39" i="2355"/>
  <c r="Y39" i="2356"/>
  <c r="Y39" i="2667"/>
  <c r="Y39" i="2668"/>
  <c r="Y26" i="2343"/>
  <c r="Y26" i="2344"/>
  <c r="Y26" i="2345"/>
  <c r="Y26" i="2346"/>
  <c r="Y26" i="2347"/>
  <c r="Y26" i="2348"/>
  <c r="Y26" i="2349"/>
  <c r="Y26" i="2350"/>
  <c r="Y26" i="2351"/>
  <c r="Y26" i="2352"/>
  <c r="Y26" i="2353"/>
  <c r="Y26" i="2354"/>
  <c r="Y26" i="2355"/>
  <c r="Y26" i="2356"/>
  <c r="Y26" i="2667"/>
  <c r="Y26" i="2668"/>
  <c r="Y38" i="2344"/>
  <c r="Y37" i="2344"/>
  <c r="Y36" i="2344"/>
  <c r="Y35" i="2344"/>
  <c r="Y34" i="2344"/>
  <c r="Y33" i="2344"/>
  <c r="Y32" i="2344"/>
  <c r="Y31" i="2344"/>
  <c r="Y30" i="2344"/>
  <c r="Y29" i="2344"/>
  <c r="Y28" i="2344"/>
  <c r="Y27" i="2344"/>
  <c r="Y38" i="2345"/>
  <c r="Y37" i="2345"/>
  <c r="Y36" i="2345"/>
  <c r="Y35" i="2345"/>
  <c r="Y34" i="2345"/>
  <c r="Y33" i="2345"/>
  <c r="Y32" i="2345"/>
  <c r="Y31" i="2345"/>
  <c r="Y30" i="2345"/>
  <c r="Y29" i="2345"/>
  <c r="Y28" i="2345"/>
  <c r="Y27" i="2345"/>
  <c r="Y38" i="2346"/>
  <c r="Y37" i="2346"/>
  <c r="Y36" i="2346"/>
  <c r="Y35" i="2346"/>
  <c r="Y34" i="2346"/>
  <c r="Y33" i="2346"/>
  <c r="Y32" i="2346"/>
  <c r="Y31" i="2346"/>
  <c r="Y30" i="2346"/>
  <c r="Y29" i="2346"/>
  <c r="Y28" i="2346"/>
  <c r="Y27" i="2346"/>
  <c r="Y38" i="2347"/>
  <c r="Y37" i="2347"/>
  <c r="Y36" i="2347"/>
  <c r="Y35" i="2347"/>
  <c r="Y34" i="2347"/>
  <c r="Y33" i="2347"/>
  <c r="Y32" i="2347"/>
  <c r="Y31" i="2347"/>
  <c r="Y30" i="2347"/>
  <c r="Y29" i="2347"/>
  <c r="Y28" i="2347"/>
  <c r="Y27" i="2347"/>
  <c r="Y38" i="2348"/>
  <c r="Y37" i="2348"/>
  <c r="Y36" i="2348"/>
  <c r="Y35" i="2348"/>
  <c r="Y34" i="2348"/>
  <c r="Y33" i="2348"/>
  <c r="Y32" i="2348"/>
  <c r="Y31" i="2348"/>
  <c r="Y30" i="2348"/>
  <c r="Y29" i="2348"/>
  <c r="Y28" i="2348"/>
  <c r="Y27" i="2348"/>
  <c r="Y38" i="2349"/>
  <c r="Y37" i="2349"/>
  <c r="Y36" i="2349"/>
  <c r="Y35" i="2349"/>
  <c r="Y34" i="2349"/>
  <c r="Y33" i="2349"/>
  <c r="Y32" i="2349"/>
  <c r="Y31" i="2349"/>
  <c r="Y30" i="2349"/>
  <c r="Y29" i="2349"/>
  <c r="Y28" i="2349"/>
  <c r="Y27" i="2349"/>
  <c r="Y38" i="2350"/>
  <c r="Y37" i="2350"/>
  <c r="Y36" i="2350"/>
  <c r="Y35" i="2350"/>
  <c r="Y34" i="2350"/>
  <c r="Y33" i="2350"/>
  <c r="Y32" i="2350"/>
  <c r="Y31" i="2350"/>
  <c r="Y30" i="2350"/>
  <c r="Y29" i="2350"/>
  <c r="Y28" i="2350"/>
  <c r="Y27" i="2350"/>
  <c r="Y38" i="2351"/>
  <c r="Y37" i="2351"/>
  <c r="Y36" i="2351"/>
  <c r="Y35" i="2351"/>
  <c r="Y34" i="2351"/>
  <c r="Y33" i="2351"/>
  <c r="Y32" i="2351"/>
  <c r="Y31" i="2351"/>
  <c r="Y30" i="2351"/>
  <c r="Y29" i="2351"/>
  <c r="Y28" i="2351"/>
  <c r="Y27" i="2351"/>
  <c r="Y38" i="2352"/>
  <c r="Y37" i="2352"/>
  <c r="Y36" i="2352"/>
  <c r="Y35" i="2352"/>
  <c r="Y34" i="2352"/>
  <c r="Y33" i="2352"/>
  <c r="Y32" i="2352"/>
  <c r="Y31" i="2352"/>
  <c r="Y30" i="2352"/>
  <c r="Y29" i="2352"/>
  <c r="Y28" i="2352"/>
  <c r="Y27" i="2352"/>
  <c r="Y38" i="2353"/>
  <c r="Y37" i="2353"/>
  <c r="Y36" i="2353"/>
  <c r="Y35" i="2353"/>
  <c r="Y34" i="2353"/>
  <c r="Y33" i="2353"/>
  <c r="Y32" i="2353"/>
  <c r="Y31" i="2353"/>
  <c r="Y30" i="2353"/>
  <c r="Y29" i="2353"/>
  <c r="Y28" i="2353"/>
  <c r="Y27" i="2353"/>
  <c r="Y38" i="2354"/>
  <c r="Y37" i="2354"/>
  <c r="Y36" i="2354"/>
  <c r="Y35" i="2354"/>
  <c r="Y34" i="2354"/>
  <c r="Y33" i="2354"/>
  <c r="Y32" i="2354"/>
  <c r="Y31" i="2354"/>
  <c r="Y30" i="2354"/>
  <c r="Y29" i="2354"/>
  <c r="Y28" i="2354"/>
  <c r="Y27" i="2354"/>
  <c r="Y38" i="2355"/>
  <c r="Y37" i="2355"/>
  <c r="Y36" i="2355"/>
  <c r="Y35" i="2355"/>
  <c r="Y34" i="2355"/>
  <c r="Y33" i="2355"/>
  <c r="Y32" i="2355"/>
  <c r="Y31" i="2355"/>
  <c r="Y30" i="2355"/>
  <c r="Y29" i="2355"/>
  <c r="Y28" i="2355"/>
  <c r="Y27" i="2355"/>
  <c r="Y38" i="2356"/>
  <c r="Y37" i="2356"/>
  <c r="Y36" i="2356"/>
  <c r="Y35" i="2356"/>
  <c r="Y34" i="2356"/>
  <c r="Y33" i="2356"/>
  <c r="Y32" i="2356"/>
  <c r="Y31" i="2356"/>
  <c r="Y30" i="2356"/>
  <c r="Y29" i="2356"/>
  <c r="Y28" i="2356"/>
  <c r="Y27" i="2356"/>
  <c r="Y38" i="2667"/>
  <c r="Y37" i="2667"/>
  <c r="Y36" i="2667"/>
  <c r="Y35" i="2667"/>
  <c r="Y34" i="2667"/>
  <c r="Y33" i="2667"/>
  <c r="Y32" i="2667"/>
  <c r="Y31" i="2667"/>
  <c r="Y30" i="2667"/>
  <c r="Y29" i="2667"/>
  <c r="Y28" i="2667"/>
  <c r="Y27" i="2667"/>
  <c r="Y38" i="2668"/>
  <c r="Y37" i="2668"/>
  <c r="Y36" i="2668"/>
  <c r="Y35" i="2668"/>
  <c r="Y34" i="2668"/>
  <c r="Y33" i="2668"/>
  <c r="Y32" i="2668"/>
  <c r="Y31" i="2668"/>
  <c r="Y30" i="2668"/>
  <c r="Y29" i="2668"/>
  <c r="Y28" i="2668"/>
  <c r="Y27" i="2668"/>
  <c r="Y38" i="2343"/>
  <c r="Y37" i="2343"/>
  <c r="Y36" i="2343"/>
  <c r="Y35" i="2343"/>
  <c r="Y34" i="2343"/>
  <c r="Y33" i="2343"/>
  <c r="Y32" i="2343"/>
  <c r="Y31" i="2343"/>
  <c r="Y30" i="2343"/>
  <c r="Y29" i="2343"/>
  <c r="Y28" i="2343"/>
  <c r="Y27" i="2343"/>
  <c r="Z43" i="2342" l="1"/>
  <c r="Y44" i="2342"/>
  <c r="X44" i="2342"/>
  <c r="W44" i="2342"/>
  <c r="V44" i="2342"/>
  <c r="U44" i="2342"/>
  <c r="T44" i="2342"/>
  <c r="S44" i="2342"/>
  <c r="R44" i="2342"/>
  <c r="Y43" i="2342"/>
  <c r="X43" i="2342"/>
  <c r="W43" i="2342"/>
  <c r="V43" i="2342"/>
  <c r="U43" i="2342"/>
  <c r="T43" i="2342"/>
  <c r="S43" i="2342"/>
  <c r="R43" i="2342"/>
  <c r="Y42" i="2342"/>
  <c r="X42" i="2342"/>
  <c r="W42" i="2342"/>
  <c r="V42" i="2342"/>
  <c r="U42" i="2342"/>
  <c r="T42" i="2342"/>
  <c r="S42" i="2342"/>
  <c r="R42" i="2342"/>
  <c r="Z41" i="2342"/>
  <c r="Y41" i="2342"/>
  <c r="X41" i="2342"/>
  <c r="W41" i="2342"/>
  <c r="V41" i="2342"/>
  <c r="U41" i="2342"/>
  <c r="T41" i="2342"/>
  <c r="S41" i="2342"/>
  <c r="R41" i="2342"/>
  <c r="G44" i="2342"/>
  <c r="F44" i="2342"/>
  <c r="E44" i="2342"/>
  <c r="G43" i="2342"/>
  <c r="F43" i="2342"/>
  <c r="E43" i="2342"/>
  <c r="G42" i="2342"/>
  <c r="F42" i="2342"/>
  <c r="E42" i="2342"/>
  <c r="G41" i="2342"/>
  <c r="F41" i="2342"/>
  <c r="E41" i="2342"/>
  <c r="AB40" i="2342"/>
  <c r="AA40" i="2342"/>
  <c r="Z40" i="2342"/>
  <c r="Y40" i="2342"/>
  <c r="X40" i="2342"/>
  <c r="V40" i="2342"/>
  <c r="U40" i="2342"/>
  <c r="T40" i="2342"/>
  <c r="S40" i="2342"/>
  <c r="R40" i="2342"/>
  <c r="AB39" i="2342"/>
  <c r="AA39" i="2342"/>
  <c r="Z39" i="2342"/>
  <c r="X39" i="2342"/>
  <c r="V39" i="2342"/>
  <c r="U39" i="2342"/>
  <c r="T39" i="2342"/>
  <c r="S39" i="2342"/>
  <c r="R39" i="2342"/>
  <c r="AB38" i="2342"/>
  <c r="AA38" i="2342"/>
  <c r="Z38" i="2342"/>
  <c r="X38" i="2342"/>
  <c r="V38" i="2342"/>
  <c r="U38" i="2342"/>
  <c r="T38" i="2342"/>
  <c r="S38" i="2342"/>
  <c r="R38" i="2342"/>
  <c r="AB37" i="2342"/>
  <c r="AA37" i="2342"/>
  <c r="Z37" i="2342"/>
  <c r="X37" i="2342"/>
  <c r="V37" i="2342"/>
  <c r="U37" i="2342"/>
  <c r="T37" i="2342"/>
  <c r="S37" i="2342"/>
  <c r="R37" i="2342"/>
  <c r="AB36" i="2342"/>
  <c r="AA36" i="2342"/>
  <c r="Z36" i="2342"/>
  <c r="X36" i="2342"/>
  <c r="V36" i="2342"/>
  <c r="U36" i="2342"/>
  <c r="T36" i="2342"/>
  <c r="S36" i="2342"/>
  <c r="R36" i="2342"/>
  <c r="AB35" i="2342"/>
  <c r="AA35" i="2342"/>
  <c r="Z35" i="2342"/>
  <c r="X35" i="2342"/>
  <c r="V35" i="2342"/>
  <c r="U35" i="2342"/>
  <c r="T35" i="2342"/>
  <c r="S35" i="2342"/>
  <c r="R35" i="2342"/>
  <c r="AB34" i="2342"/>
  <c r="AA34" i="2342"/>
  <c r="Z34" i="2342"/>
  <c r="X34" i="2342"/>
  <c r="V34" i="2342"/>
  <c r="U34" i="2342"/>
  <c r="T34" i="2342"/>
  <c r="S34" i="2342"/>
  <c r="R34" i="2342"/>
  <c r="AB33" i="2342"/>
  <c r="AA33" i="2342"/>
  <c r="Z33" i="2342"/>
  <c r="X33" i="2342"/>
  <c r="V33" i="2342"/>
  <c r="U33" i="2342"/>
  <c r="T33" i="2342"/>
  <c r="S33" i="2342"/>
  <c r="R33" i="2342"/>
  <c r="AB32" i="2342"/>
  <c r="AA32" i="2342"/>
  <c r="Z32" i="2342"/>
  <c r="X32" i="2342"/>
  <c r="V32" i="2342"/>
  <c r="U32" i="2342"/>
  <c r="T32" i="2342"/>
  <c r="S32" i="2342"/>
  <c r="R32" i="2342"/>
  <c r="AB31" i="2342"/>
  <c r="AA31" i="2342"/>
  <c r="Z31" i="2342"/>
  <c r="X31" i="2342"/>
  <c r="V31" i="2342"/>
  <c r="U31" i="2342"/>
  <c r="T31" i="2342"/>
  <c r="S31" i="2342"/>
  <c r="R31" i="2342"/>
  <c r="AB30" i="2342"/>
  <c r="AA30" i="2342"/>
  <c r="Z30" i="2342"/>
  <c r="X30" i="2342"/>
  <c r="V30" i="2342"/>
  <c r="U30" i="2342"/>
  <c r="T30" i="2342"/>
  <c r="S30" i="2342"/>
  <c r="R30" i="2342"/>
  <c r="AB29" i="2342"/>
  <c r="AA29" i="2342"/>
  <c r="Z29" i="2342"/>
  <c r="X29" i="2342"/>
  <c r="V29" i="2342"/>
  <c r="U29" i="2342"/>
  <c r="T29" i="2342"/>
  <c r="S29" i="2342"/>
  <c r="R29" i="2342"/>
  <c r="AB28" i="2342"/>
  <c r="AA28" i="2342"/>
  <c r="Z28" i="2342"/>
  <c r="X28" i="2342"/>
  <c r="V28" i="2342"/>
  <c r="U28" i="2342"/>
  <c r="T28" i="2342"/>
  <c r="S28" i="2342"/>
  <c r="R28" i="2342"/>
  <c r="AB27" i="2342"/>
  <c r="AA27" i="2342"/>
  <c r="Z27" i="2342"/>
  <c r="X27" i="2342"/>
  <c r="V27" i="2342"/>
  <c r="U27" i="2342"/>
  <c r="T27" i="2342"/>
  <c r="S27" i="2342"/>
  <c r="R27" i="2342"/>
  <c r="AB26" i="2342"/>
  <c r="AA26" i="2342"/>
  <c r="Z26" i="2342"/>
  <c r="X26" i="2342"/>
  <c r="V26" i="2342"/>
  <c r="U26" i="2342"/>
  <c r="T26" i="2342"/>
  <c r="S26" i="2342"/>
  <c r="R26" i="2342"/>
  <c r="Z24" i="2342"/>
  <c r="Y24" i="2342"/>
  <c r="X24" i="2342"/>
  <c r="X22" i="2342"/>
  <c r="Z22" i="2342"/>
  <c r="Y22" i="2342"/>
  <c r="Z20" i="2342"/>
  <c r="Y20" i="2342"/>
  <c r="X20" i="2342"/>
  <c r="G40" i="2342"/>
  <c r="F40" i="2342"/>
  <c r="E40" i="2342"/>
  <c r="G39" i="2342"/>
  <c r="F39" i="2342"/>
  <c r="E39" i="2342"/>
  <c r="G38" i="2342"/>
  <c r="F38" i="2342"/>
  <c r="E38" i="2342"/>
  <c r="G37" i="2342"/>
  <c r="F37" i="2342"/>
  <c r="E37" i="2342"/>
  <c r="G36" i="2342"/>
  <c r="F36" i="2342"/>
  <c r="E36" i="2342"/>
  <c r="G35" i="2342"/>
  <c r="F35" i="2342"/>
  <c r="E35" i="2342"/>
  <c r="G34" i="2342"/>
  <c r="F34" i="2342"/>
  <c r="E34" i="2342"/>
  <c r="G32" i="2342"/>
  <c r="F32" i="2342"/>
  <c r="E32" i="2342"/>
  <c r="G31" i="2342"/>
  <c r="F31" i="2342"/>
  <c r="E31" i="2342"/>
  <c r="G30" i="2342"/>
  <c r="F30" i="2342"/>
  <c r="E30" i="2342"/>
  <c r="G29" i="2342"/>
  <c r="F29" i="2342"/>
  <c r="E29" i="2342"/>
  <c r="G28" i="2342"/>
  <c r="F28" i="2342"/>
  <c r="E28" i="2342"/>
  <c r="G27" i="2342"/>
  <c r="F27" i="2342"/>
  <c r="E27" i="2342"/>
  <c r="G26" i="2342"/>
  <c r="F26" i="2342"/>
  <c r="E26" i="2342"/>
  <c r="F23" i="2342"/>
  <c r="E23" i="2342"/>
  <c r="F21" i="2342"/>
  <c r="E21" i="2342"/>
  <c r="Q24" i="2342"/>
  <c r="P24" i="2342"/>
  <c r="O24" i="2342"/>
  <c r="M24" i="2342"/>
  <c r="L24" i="2342"/>
  <c r="K24" i="2342"/>
  <c r="J24" i="2342"/>
  <c r="I24" i="2342"/>
  <c r="H24" i="2342"/>
  <c r="G24" i="2342"/>
  <c r="F24" i="2342"/>
  <c r="E24" i="2342"/>
  <c r="Q22" i="2342"/>
  <c r="P22" i="2342"/>
  <c r="O22" i="2342"/>
  <c r="M22" i="2342"/>
  <c r="L22" i="2342"/>
  <c r="K22" i="2342"/>
  <c r="J22" i="2342"/>
  <c r="I22" i="2342"/>
  <c r="H22" i="2342"/>
  <c r="G22" i="2342"/>
  <c r="F22" i="2342"/>
  <c r="E22" i="2342"/>
  <c r="Q20" i="2342"/>
  <c r="P20" i="2342"/>
  <c r="O20" i="2342"/>
  <c r="M20" i="2342"/>
  <c r="L20" i="2342"/>
  <c r="K20" i="2342"/>
  <c r="J20" i="2342"/>
  <c r="I20" i="2342"/>
  <c r="H20" i="2342"/>
  <c r="G20" i="2342"/>
  <c r="F20" i="2342"/>
  <c r="E20" i="2342"/>
  <c r="Z18" i="2342"/>
  <c r="Y18" i="2342"/>
  <c r="X18" i="2342"/>
  <c r="V18" i="2342"/>
  <c r="U18" i="2342"/>
  <c r="T18" i="2342"/>
  <c r="S18" i="2342"/>
  <c r="Q18" i="2342"/>
  <c r="P18" i="2342"/>
  <c r="O18" i="2342"/>
  <c r="M18" i="2342"/>
  <c r="L18" i="2342"/>
  <c r="K18" i="2342"/>
  <c r="J18" i="2342"/>
  <c r="I18" i="2342"/>
  <c r="H18" i="2342"/>
  <c r="G18" i="2342"/>
  <c r="F18" i="2342"/>
  <c r="E18" i="2342"/>
  <c r="Z17" i="2342"/>
  <c r="Y17" i="2342"/>
  <c r="X17" i="2342"/>
  <c r="V17" i="2342"/>
  <c r="U17" i="2342"/>
  <c r="T17" i="2342"/>
  <c r="S17" i="2342"/>
  <c r="Q17" i="2342"/>
  <c r="P17" i="2342"/>
  <c r="O17" i="2342"/>
  <c r="M17" i="2342"/>
  <c r="L17" i="2342"/>
  <c r="K17" i="2342"/>
  <c r="J17" i="2342"/>
  <c r="I17" i="2342"/>
  <c r="H17" i="2342"/>
  <c r="G17" i="2342"/>
  <c r="F17" i="2342"/>
  <c r="E17" i="2342"/>
  <c r="AB10" i="2342"/>
  <c r="AA10" i="2342"/>
  <c r="Z15" i="2342"/>
  <c r="Y15" i="2342"/>
  <c r="X15" i="2342"/>
  <c r="V15" i="2342"/>
  <c r="U15" i="2342"/>
  <c r="T15" i="2342"/>
  <c r="S15" i="2342"/>
  <c r="Q15" i="2342"/>
  <c r="P15" i="2342"/>
  <c r="O15" i="2342"/>
  <c r="M15" i="2342"/>
  <c r="L15" i="2342"/>
  <c r="K15" i="2342"/>
  <c r="J15" i="2342"/>
  <c r="I15" i="2342"/>
  <c r="H15" i="2342"/>
  <c r="G15" i="2342"/>
  <c r="F15" i="2342"/>
  <c r="E15" i="2342"/>
  <c r="Z14" i="2342"/>
  <c r="Y14" i="2342"/>
  <c r="X14" i="2342"/>
  <c r="V14" i="2342"/>
  <c r="U14" i="2342"/>
  <c r="T14" i="2342"/>
  <c r="S14" i="2342"/>
  <c r="Q14" i="2342"/>
  <c r="P14" i="2342"/>
  <c r="O14" i="2342"/>
  <c r="M14" i="2342"/>
  <c r="L14" i="2342"/>
  <c r="K14" i="2342"/>
  <c r="J14" i="2342"/>
  <c r="I14" i="2342"/>
  <c r="H14" i="2342"/>
  <c r="G14" i="2342"/>
  <c r="F14" i="2342"/>
  <c r="E14" i="2342"/>
  <c r="Z13" i="2342"/>
  <c r="Y13" i="2342"/>
  <c r="X13" i="2342"/>
  <c r="V13" i="2342"/>
  <c r="U13" i="2342"/>
  <c r="T13" i="2342"/>
  <c r="S13" i="2342"/>
  <c r="Q13" i="2342"/>
  <c r="P13" i="2342"/>
  <c r="O13" i="2342"/>
  <c r="M13" i="2342"/>
  <c r="L13" i="2342"/>
  <c r="K13" i="2342"/>
  <c r="J13" i="2342"/>
  <c r="I13" i="2342"/>
  <c r="H13" i="2342"/>
  <c r="G13" i="2342"/>
  <c r="F13" i="2342"/>
  <c r="E13" i="2342"/>
  <c r="Z12" i="2342"/>
  <c r="Y12" i="2342"/>
  <c r="X12" i="2342"/>
  <c r="V12" i="2342"/>
  <c r="U12" i="2342"/>
  <c r="T12" i="2342"/>
  <c r="S12" i="2342"/>
  <c r="Q12" i="2342"/>
  <c r="P12" i="2342"/>
  <c r="O12" i="2342"/>
  <c r="M12" i="2342"/>
  <c r="L12" i="2342"/>
  <c r="K12" i="2342"/>
  <c r="J12" i="2342"/>
  <c r="I12" i="2342"/>
  <c r="H12" i="2342"/>
  <c r="G12" i="2342"/>
  <c r="F12" i="2342"/>
  <c r="E12" i="2342"/>
  <c r="Z11" i="2342"/>
  <c r="Y11" i="2342"/>
  <c r="X11" i="2342"/>
  <c r="V11" i="2342"/>
  <c r="U11" i="2342"/>
  <c r="T11" i="2342"/>
  <c r="S11" i="2342"/>
  <c r="Q11" i="2342"/>
  <c r="P11" i="2342"/>
  <c r="O11" i="2342"/>
  <c r="M11" i="2342"/>
  <c r="L11" i="2342"/>
  <c r="K11" i="2342"/>
  <c r="J11" i="2342"/>
  <c r="I11" i="2342"/>
  <c r="H11" i="2342"/>
  <c r="G11" i="2342"/>
  <c r="F11" i="2342"/>
  <c r="E11" i="2342"/>
  <c r="W40" i="2345" l="1"/>
  <c r="W39" i="2345"/>
  <c r="W38" i="2345"/>
  <c r="W37" i="2345"/>
  <c r="W36" i="2345"/>
  <c r="W35" i="2345"/>
  <c r="W34" i="2345"/>
  <c r="W33" i="2345"/>
  <c r="W32" i="2345"/>
  <c r="W31" i="2345"/>
  <c r="W30" i="2345"/>
  <c r="W29" i="2345"/>
  <c r="W28" i="2345"/>
  <c r="W27" i="2345"/>
  <c r="W26" i="2345"/>
  <c r="R24" i="2345"/>
  <c r="W24" i="2345" s="1"/>
  <c r="N24" i="2345"/>
  <c r="W23" i="2345"/>
  <c r="R22" i="2345"/>
  <c r="W22" i="2345" s="1"/>
  <c r="N22" i="2345"/>
  <c r="W21" i="2345"/>
  <c r="R20" i="2345"/>
  <c r="W20" i="2345" s="1"/>
  <c r="N20" i="2345"/>
  <c r="N18" i="2345"/>
  <c r="R18" i="2345" s="1"/>
  <c r="W18" i="2345" s="1"/>
  <c r="N17" i="2345"/>
  <c r="R17" i="2345" s="1"/>
  <c r="W15" i="2345"/>
  <c r="R15" i="2345"/>
  <c r="N15" i="2345"/>
  <c r="R14" i="2345"/>
  <c r="W14" i="2345" s="1"/>
  <c r="N14" i="2345"/>
  <c r="N13" i="2345"/>
  <c r="R13" i="2345" s="1"/>
  <c r="W13" i="2345" s="1"/>
  <c r="N12" i="2345"/>
  <c r="R12" i="2345" s="1"/>
  <c r="W12" i="2345" s="1"/>
  <c r="W11" i="2345"/>
  <c r="R11" i="2345"/>
  <c r="N11" i="2345"/>
  <c r="Z10" i="2345"/>
  <c r="Y10" i="2345"/>
  <c r="X10" i="2345"/>
  <c r="V10" i="2345"/>
  <c r="U10" i="2345"/>
  <c r="T10" i="2345"/>
  <c r="S10" i="2345"/>
  <c r="Q10" i="2345"/>
  <c r="P10" i="2345"/>
  <c r="O10" i="2345"/>
  <c r="M10" i="2345"/>
  <c r="K10" i="2345"/>
  <c r="J10" i="2345"/>
  <c r="I10" i="2345"/>
  <c r="H10" i="2345"/>
  <c r="L10" i="2345" s="1"/>
  <c r="N10" i="2345" s="1"/>
  <c r="G10" i="2345"/>
  <c r="F10" i="2345"/>
  <c r="E10" i="2345"/>
  <c r="W40" i="2346"/>
  <c r="W39" i="2346"/>
  <c r="W38" i="2346"/>
  <c r="W37" i="2346"/>
  <c r="W36" i="2346"/>
  <c r="W35" i="2346"/>
  <c r="W34" i="2346"/>
  <c r="W33" i="2346"/>
  <c r="W32" i="2346"/>
  <c r="W31" i="2346"/>
  <c r="W30" i="2346"/>
  <c r="W29" i="2346"/>
  <c r="W28" i="2346"/>
  <c r="W27" i="2346"/>
  <c r="W26" i="2346"/>
  <c r="N24" i="2346"/>
  <c r="W23" i="2346"/>
  <c r="R22" i="2346"/>
  <c r="N22" i="2346"/>
  <c r="W21" i="2346"/>
  <c r="N20" i="2346"/>
  <c r="N18" i="2346"/>
  <c r="N17" i="2346"/>
  <c r="N15" i="2346"/>
  <c r="R15" i="2346" s="1"/>
  <c r="R14" i="2346"/>
  <c r="N14" i="2346"/>
  <c r="N13" i="2346"/>
  <c r="R12" i="2346"/>
  <c r="N12" i="2346"/>
  <c r="N11" i="2346"/>
  <c r="Z10" i="2346"/>
  <c r="Y10" i="2346"/>
  <c r="X10" i="2346"/>
  <c r="V10" i="2346"/>
  <c r="U10" i="2346"/>
  <c r="T10" i="2346"/>
  <c r="S10" i="2346"/>
  <c r="Q10" i="2346"/>
  <c r="P10" i="2346"/>
  <c r="O10" i="2346"/>
  <c r="M10" i="2346"/>
  <c r="K10" i="2346"/>
  <c r="J10" i="2346"/>
  <c r="I10" i="2346"/>
  <c r="H10" i="2346"/>
  <c r="G10" i="2346"/>
  <c r="F10" i="2346"/>
  <c r="E10" i="2346"/>
  <c r="W40" i="2347"/>
  <c r="W39" i="2347"/>
  <c r="W38" i="2347"/>
  <c r="W37" i="2347"/>
  <c r="W36" i="2347"/>
  <c r="W35" i="2347"/>
  <c r="W34" i="2347"/>
  <c r="W33" i="2347"/>
  <c r="W32" i="2347"/>
  <c r="W31" i="2347"/>
  <c r="W30" i="2347"/>
  <c r="W29" i="2347"/>
  <c r="W28" i="2347"/>
  <c r="W27" i="2347"/>
  <c r="Y10" i="2347"/>
  <c r="W26" i="2347"/>
  <c r="N24" i="2347"/>
  <c r="R24" i="2347" s="1"/>
  <c r="W24" i="2347" s="1"/>
  <c r="W23" i="2347"/>
  <c r="N22" i="2347"/>
  <c r="R22" i="2347" s="1"/>
  <c r="W22" i="2347" s="1"/>
  <c r="W21" i="2347"/>
  <c r="N20" i="2347"/>
  <c r="R20" i="2347" s="1"/>
  <c r="W20" i="2347" s="1"/>
  <c r="N18" i="2347"/>
  <c r="R18" i="2347" s="1"/>
  <c r="W18" i="2347" s="1"/>
  <c r="N17" i="2347"/>
  <c r="R17" i="2347" s="1"/>
  <c r="W17" i="2347" s="1"/>
  <c r="N15" i="2347"/>
  <c r="R15" i="2347" s="1"/>
  <c r="W15" i="2347" s="1"/>
  <c r="N14" i="2347"/>
  <c r="R14" i="2347" s="1"/>
  <c r="W14" i="2347" s="1"/>
  <c r="N13" i="2347"/>
  <c r="R13" i="2347" s="1"/>
  <c r="W13" i="2347" s="1"/>
  <c r="R12" i="2347"/>
  <c r="W12" i="2347" s="1"/>
  <c r="N12" i="2347"/>
  <c r="N11" i="2347"/>
  <c r="R11" i="2347" s="1"/>
  <c r="W11" i="2347" s="1"/>
  <c r="Z10" i="2347"/>
  <c r="X10" i="2347"/>
  <c r="V10" i="2347"/>
  <c r="U10" i="2347"/>
  <c r="T10" i="2347"/>
  <c r="S10" i="2347"/>
  <c r="Q10" i="2347"/>
  <c r="P10" i="2347"/>
  <c r="O10" i="2347"/>
  <c r="M10" i="2347"/>
  <c r="K10" i="2347"/>
  <c r="J10" i="2347"/>
  <c r="I10" i="2347"/>
  <c r="H10" i="2347"/>
  <c r="G10" i="2347"/>
  <c r="F10" i="2347"/>
  <c r="E10" i="2347"/>
  <c r="W40" i="2348"/>
  <c r="W39" i="2348"/>
  <c r="W38" i="2348"/>
  <c r="W37" i="2348"/>
  <c r="W36" i="2348"/>
  <c r="W35" i="2348"/>
  <c r="W34" i="2348"/>
  <c r="W33" i="2348"/>
  <c r="W32" i="2348"/>
  <c r="W31" i="2348"/>
  <c r="W30" i="2348"/>
  <c r="W29" i="2348"/>
  <c r="W28" i="2348"/>
  <c r="Y10" i="2348"/>
  <c r="W27" i="2348"/>
  <c r="W26" i="2348"/>
  <c r="W24" i="2348"/>
  <c r="R24" i="2348"/>
  <c r="N24" i="2348"/>
  <c r="W23" i="2348"/>
  <c r="W22" i="2348"/>
  <c r="R22" i="2348"/>
  <c r="N22" i="2348"/>
  <c r="W21" i="2348"/>
  <c r="W20" i="2348"/>
  <c r="R20" i="2348"/>
  <c r="N20" i="2348"/>
  <c r="W18" i="2348"/>
  <c r="R18" i="2348"/>
  <c r="N18" i="2348"/>
  <c r="R17" i="2348"/>
  <c r="W17" i="2348" s="1"/>
  <c r="N17" i="2348"/>
  <c r="N15" i="2348"/>
  <c r="R15" i="2348" s="1"/>
  <c r="W15" i="2348" s="1"/>
  <c r="W14" i="2348"/>
  <c r="R14" i="2348"/>
  <c r="N14" i="2348"/>
  <c r="W13" i="2348"/>
  <c r="R13" i="2348"/>
  <c r="N13" i="2348"/>
  <c r="R12" i="2348"/>
  <c r="W12" i="2348" s="1"/>
  <c r="N12" i="2348"/>
  <c r="N11" i="2348"/>
  <c r="R11" i="2348" s="1"/>
  <c r="W11" i="2348" s="1"/>
  <c r="Z10" i="2348"/>
  <c r="X10" i="2348"/>
  <c r="V10" i="2348"/>
  <c r="U10" i="2348"/>
  <c r="T10" i="2348"/>
  <c r="S10" i="2348"/>
  <c r="R10" i="2348"/>
  <c r="W10" i="2348" s="1"/>
  <c r="Q10" i="2348"/>
  <c r="P10" i="2348"/>
  <c r="O10" i="2348"/>
  <c r="M10" i="2348"/>
  <c r="K10" i="2348"/>
  <c r="J10" i="2348"/>
  <c r="I10" i="2348"/>
  <c r="H10" i="2348"/>
  <c r="L10" i="2348" s="1"/>
  <c r="G10" i="2348"/>
  <c r="F10" i="2348"/>
  <c r="E10" i="2348"/>
  <c r="W40" i="2349"/>
  <c r="W39" i="2349"/>
  <c r="W38" i="2349"/>
  <c r="W37" i="2349"/>
  <c r="W36" i="2349"/>
  <c r="W35" i="2349"/>
  <c r="W34" i="2349"/>
  <c r="W33" i="2349"/>
  <c r="W32" i="2349"/>
  <c r="W31" i="2349"/>
  <c r="W30" i="2349"/>
  <c r="W29" i="2349"/>
  <c r="W28" i="2349"/>
  <c r="W27" i="2349"/>
  <c r="W26" i="2349"/>
  <c r="R24" i="2349"/>
  <c r="W24" i="2349" s="1"/>
  <c r="N24" i="2349"/>
  <c r="W23" i="2349"/>
  <c r="R22" i="2349"/>
  <c r="W22" i="2349" s="1"/>
  <c r="N22" i="2349"/>
  <c r="W21" i="2349"/>
  <c r="R20" i="2349"/>
  <c r="W20" i="2349" s="1"/>
  <c r="N20" i="2349"/>
  <c r="N18" i="2349"/>
  <c r="R18" i="2349" s="1"/>
  <c r="W18" i="2349" s="1"/>
  <c r="N17" i="2349"/>
  <c r="R17" i="2349" s="1"/>
  <c r="W15" i="2349"/>
  <c r="R15" i="2349"/>
  <c r="N15" i="2349"/>
  <c r="R14" i="2349"/>
  <c r="W14" i="2349" s="1"/>
  <c r="N14" i="2349"/>
  <c r="N13" i="2349"/>
  <c r="R13" i="2349" s="1"/>
  <c r="W13" i="2349" s="1"/>
  <c r="N12" i="2349"/>
  <c r="R12" i="2349" s="1"/>
  <c r="W12" i="2349" s="1"/>
  <c r="W11" i="2349"/>
  <c r="R11" i="2349"/>
  <c r="N11" i="2349"/>
  <c r="Z10" i="2349"/>
  <c r="Y10" i="2349"/>
  <c r="X10" i="2349"/>
  <c r="V10" i="2349"/>
  <c r="U10" i="2349"/>
  <c r="T10" i="2349"/>
  <c r="S10" i="2349"/>
  <c r="Q10" i="2349"/>
  <c r="P10" i="2349"/>
  <c r="O10" i="2349"/>
  <c r="M10" i="2349"/>
  <c r="K10" i="2349"/>
  <c r="J10" i="2349"/>
  <c r="I10" i="2349"/>
  <c r="H10" i="2349"/>
  <c r="L10" i="2349" s="1"/>
  <c r="N10" i="2349" s="1"/>
  <c r="G10" i="2349"/>
  <c r="F10" i="2349"/>
  <c r="E10" i="2349"/>
  <c r="W40" i="2350"/>
  <c r="W39" i="2350"/>
  <c r="W38" i="2350"/>
  <c r="W37" i="2350"/>
  <c r="W36" i="2350"/>
  <c r="W35" i="2350"/>
  <c r="W34" i="2350"/>
  <c r="W33" i="2350"/>
  <c r="W32" i="2350"/>
  <c r="W31" i="2350"/>
  <c r="W30" i="2350"/>
  <c r="W29" i="2350"/>
  <c r="W28" i="2350"/>
  <c r="W27" i="2350"/>
  <c r="W26" i="2350"/>
  <c r="N24" i="2350"/>
  <c r="R24" i="2350" s="1"/>
  <c r="W24" i="2350" s="1"/>
  <c r="W23" i="2350"/>
  <c r="N22" i="2350"/>
  <c r="R22" i="2350" s="1"/>
  <c r="W22" i="2350" s="1"/>
  <c r="W21" i="2350"/>
  <c r="N20" i="2350"/>
  <c r="R20" i="2350" s="1"/>
  <c r="W20" i="2350" s="1"/>
  <c r="N18" i="2350"/>
  <c r="R18" i="2350" s="1"/>
  <c r="W17" i="2350"/>
  <c r="R17" i="2350"/>
  <c r="N17" i="2350"/>
  <c r="R15" i="2350"/>
  <c r="W15" i="2350" s="1"/>
  <c r="N15" i="2350"/>
  <c r="N14" i="2350"/>
  <c r="R14" i="2350" s="1"/>
  <c r="W14" i="2350" s="1"/>
  <c r="N13" i="2350"/>
  <c r="R13" i="2350" s="1"/>
  <c r="W13" i="2350" s="1"/>
  <c r="W12" i="2350"/>
  <c r="R12" i="2350"/>
  <c r="N12" i="2350"/>
  <c r="R11" i="2350"/>
  <c r="W11" i="2350" s="1"/>
  <c r="N11" i="2350"/>
  <c r="Z10" i="2350"/>
  <c r="Y10" i="2350"/>
  <c r="X10" i="2350"/>
  <c r="V10" i="2350"/>
  <c r="U10" i="2350"/>
  <c r="T10" i="2350"/>
  <c r="S10" i="2350"/>
  <c r="Q10" i="2350"/>
  <c r="P10" i="2350"/>
  <c r="O10" i="2350"/>
  <c r="M10" i="2350"/>
  <c r="K10" i="2350"/>
  <c r="J10" i="2350"/>
  <c r="I10" i="2350"/>
  <c r="H10" i="2350"/>
  <c r="L10" i="2350" s="1"/>
  <c r="G10" i="2350"/>
  <c r="F10" i="2350"/>
  <c r="E10" i="2350"/>
  <c r="W40" i="2351"/>
  <c r="W39" i="2351"/>
  <c r="W38" i="2351"/>
  <c r="W37" i="2351"/>
  <c r="W36" i="2351"/>
  <c r="W35" i="2351"/>
  <c r="W34" i="2351"/>
  <c r="W33" i="2351"/>
  <c r="W32" i="2351"/>
  <c r="W31" i="2351"/>
  <c r="W30" i="2351"/>
  <c r="W29" i="2351"/>
  <c r="W28" i="2351"/>
  <c r="W27" i="2351"/>
  <c r="W26" i="2351"/>
  <c r="N24" i="2351"/>
  <c r="R24" i="2351" s="1"/>
  <c r="W24" i="2351" s="1"/>
  <c r="W23" i="2351"/>
  <c r="N22" i="2351"/>
  <c r="R22" i="2351" s="1"/>
  <c r="W22" i="2351" s="1"/>
  <c r="W21" i="2351"/>
  <c r="N20" i="2351"/>
  <c r="R20" i="2351" s="1"/>
  <c r="W20" i="2351" s="1"/>
  <c r="N18" i="2351"/>
  <c r="R18" i="2351" s="1"/>
  <c r="W18" i="2351" s="1"/>
  <c r="R17" i="2351"/>
  <c r="N17" i="2351"/>
  <c r="R15" i="2351"/>
  <c r="W15" i="2351" s="1"/>
  <c r="N15" i="2351"/>
  <c r="N14" i="2351"/>
  <c r="R14" i="2351" s="1"/>
  <c r="W14" i="2351" s="1"/>
  <c r="N13" i="2351"/>
  <c r="R13" i="2351" s="1"/>
  <c r="W13" i="2351" s="1"/>
  <c r="N12" i="2351"/>
  <c r="R12" i="2351" s="1"/>
  <c r="W12" i="2351" s="1"/>
  <c r="N11" i="2351"/>
  <c r="R11" i="2351" s="1"/>
  <c r="W11" i="2351" s="1"/>
  <c r="Z10" i="2351"/>
  <c r="X10" i="2351"/>
  <c r="V10" i="2351"/>
  <c r="U10" i="2351"/>
  <c r="T10" i="2351"/>
  <c r="S10" i="2351"/>
  <c r="Q10" i="2351"/>
  <c r="P10" i="2351"/>
  <c r="O10" i="2351"/>
  <c r="M10" i="2351"/>
  <c r="K10" i="2351"/>
  <c r="J10" i="2351"/>
  <c r="I10" i="2351"/>
  <c r="H10" i="2351"/>
  <c r="G10" i="2351"/>
  <c r="F10" i="2351"/>
  <c r="E10" i="2351"/>
  <c r="W40" i="2352"/>
  <c r="W39" i="2352"/>
  <c r="W38" i="2352"/>
  <c r="W37" i="2352"/>
  <c r="W36" i="2352"/>
  <c r="W35" i="2352"/>
  <c r="W34" i="2352"/>
  <c r="W33" i="2352"/>
  <c r="W32" i="2352"/>
  <c r="W31" i="2352"/>
  <c r="W30" i="2352"/>
  <c r="W29" i="2352"/>
  <c r="W28" i="2352"/>
  <c r="Y10" i="2352"/>
  <c r="W27" i="2352"/>
  <c r="W26" i="2352"/>
  <c r="R24" i="2352"/>
  <c r="W24" i="2352" s="1"/>
  <c r="N24" i="2352"/>
  <c r="W23" i="2352"/>
  <c r="N22" i="2352"/>
  <c r="R22" i="2352" s="1"/>
  <c r="W22" i="2352" s="1"/>
  <c r="W21" i="2352"/>
  <c r="N20" i="2352"/>
  <c r="R20" i="2352" s="1"/>
  <c r="W20" i="2352" s="1"/>
  <c r="N18" i="2352"/>
  <c r="R18" i="2352" s="1"/>
  <c r="W18" i="2352" s="1"/>
  <c r="N17" i="2352"/>
  <c r="R17" i="2352" s="1"/>
  <c r="N15" i="2352"/>
  <c r="R15" i="2352" s="1"/>
  <c r="W15" i="2352" s="1"/>
  <c r="N14" i="2352"/>
  <c r="R14" i="2352" s="1"/>
  <c r="W14" i="2352" s="1"/>
  <c r="R13" i="2352"/>
  <c r="W13" i="2352" s="1"/>
  <c r="N13" i="2352"/>
  <c r="N12" i="2352"/>
  <c r="R12" i="2352" s="1"/>
  <c r="W12" i="2352" s="1"/>
  <c r="N11" i="2352"/>
  <c r="R11" i="2352" s="1"/>
  <c r="W11" i="2352" s="1"/>
  <c r="Z10" i="2352"/>
  <c r="X10" i="2352"/>
  <c r="V10" i="2352"/>
  <c r="U10" i="2352"/>
  <c r="T10" i="2352"/>
  <c r="S10" i="2352"/>
  <c r="Q10" i="2352"/>
  <c r="P10" i="2352"/>
  <c r="O10" i="2352"/>
  <c r="M10" i="2352"/>
  <c r="K10" i="2352"/>
  <c r="J10" i="2352"/>
  <c r="I10" i="2352"/>
  <c r="H10" i="2352"/>
  <c r="G10" i="2352"/>
  <c r="F10" i="2352"/>
  <c r="E10" i="2352"/>
  <c r="W40" i="2353"/>
  <c r="W39" i="2353"/>
  <c r="W38" i="2353"/>
  <c r="W37" i="2353"/>
  <c r="W36" i="2353"/>
  <c r="W35" i="2353"/>
  <c r="W34" i="2353"/>
  <c r="W33" i="2353"/>
  <c r="W32" i="2353"/>
  <c r="W31" i="2353"/>
  <c r="W30" i="2353"/>
  <c r="W29" i="2353"/>
  <c r="W28" i="2353"/>
  <c r="W27" i="2353"/>
  <c r="Y10" i="2353"/>
  <c r="W26" i="2353"/>
  <c r="N24" i="2353"/>
  <c r="R24" i="2353" s="1"/>
  <c r="W24" i="2353" s="1"/>
  <c r="W23" i="2353"/>
  <c r="N22" i="2353"/>
  <c r="R22" i="2353" s="1"/>
  <c r="W22" i="2353" s="1"/>
  <c r="W21" i="2353"/>
  <c r="N20" i="2353"/>
  <c r="R20" i="2353" s="1"/>
  <c r="W20" i="2353" s="1"/>
  <c r="N18" i="2353"/>
  <c r="R18" i="2353" s="1"/>
  <c r="W18" i="2353" s="1"/>
  <c r="N17" i="2353"/>
  <c r="R17" i="2353" s="1"/>
  <c r="N15" i="2353"/>
  <c r="R15" i="2353" s="1"/>
  <c r="W15" i="2353" s="1"/>
  <c r="N14" i="2353"/>
  <c r="R14" i="2353" s="1"/>
  <c r="W14" i="2353" s="1"/>
  <c r="N13" i="2353"/>
  <c r="R13" i="2353" s="1"/>
  <c r="W13" i="2353" s="1"/>
  <c r="N12" i="2353"/>
  <c r="R12" i="2353" s="1"/>
  <c r="W12" i="2353" s="1"/>
  <c r="N11" i="2353"/>
  <c r="R11" i="2353" s="1"/>
  <c r="W11" i="2353" s="1"/>
  <c r="Z10" i="2353"/>
  <c r="X10" i="2353"/>
  <c r="V10" i="2353"/>
  <c r="U10" i="2353"/>
  <c r="T10" i="2353"/>
  <c r="S10" i="2353"/>
  <c r="Q10" i="2353"/>
  <c r="P10" i="2353"/>
  <c r="O10" i="2353"/>
  <c r="M10" i="2353"/>
  <c r="K10" i="2353"/>
  <c r="J10" i="2353"/>
  <c r="I10" i="2353"/>
  <c r="H10" i="2353"/>
  <c r="G10" i="2353"/>
  <c r="F10" i="2353"/>
  <c r="E10" i="2353"/>
  <c r="W40" i="2354"/>
  <c r="W39" i="2354"/>
  <c r="W38" i="2354"/>
  <c r="W37" i="2354"/>
  <c r="W36" i="2354"/>
  <c r="W35" i="2354"/>
  <c r="W34" i="2354"/>
  <c r="W33" i="2354"/>
  <c r="W32" i="2354"/>
  <c r="W31" i="2354"/>
  <c r="W30" i="2354"/>
  <c r="W29" i="2354"/>
  <c r="W28" i="2354"/>
  <c r="W27" i="2354"/>
  <c r="W26" i="2354"/>
  <c r="N24" i="2354"/>
  <c r="R24" i="2354" s="1"/>
  <c r="W24" i="2354" s="1"/>
  <c r="W23" i="2354"/>
  <c r="N22" i="2354"/>
  <c r="R22" i="2354" s="1"/>
  <c r="W22" i="2354" s="1"/>
  <c r="W21" i="2354"/>
  <c r="N20" i="2354"/>
  <c r="R20" i="2354" s="1"/>
  <c r="W20" i="2354" s="1"/>
  <c r="N18" i="2354"/>
  <c r="R18" i="2354" s="1"/>
  <c r="R17" i="2354"/>
  <c r="W17" i="2354" s="1"/>
  <c r="N17" i="2354"/>
  <c r="R15" i="2354"/>
  <c r="W15" i="2354" s="1"/>
  <c r="N15" i="2354"/>
  <c r="N14" i="2354"/>
  <c r="R14" i="2354" s="1"/>
  <c r="W14" i="2354" s="1"/>
  <c r="N13" i="2354"/>
  <c r="R13" i="2354" s="1"/>
  <c r="W13" i="2354" s="1"/>
  <c r="N12" i="2354"/>
  <c r="R12" i="2354" s="1"/>
  <c r="W12" i="2354" s="1"/>
  <c r="N11" i="2354"/>
  <c r="R11" i="2354" s="1"/>
  <c r="W11" i="2354" s="1"/>
  <c r="Z10" i="2354"/>
  <c r="Y10" i="2354"/>
  <c r="X10" i="2354"/>
  <c r="V10" i="2354"/>
  <c r="U10" i="2354"/>
  <c r="T10" i="2354"/>
  <c r="S10" i="2354"/>
  <c r="Q10" i="2354"/>
  <c r="P10" i="2354"/>
  <c r="O10" i="2354"/>
  <c r="M10" i="2354"/>
  <c r="K10" i="2354"/>
  <c r="J10" i="2354"/>
  <c r="I10" i="2354"/>
  <c r="H10" i="2354"/>
  <c r="G10" i="2354"/>
  <c r="F10" i="2354"/>
  <c r="E10" i="2354"/>
  <c r="W40" i="2355"/>
  <c r="W39" i="2355"/>
  <c r="W38" i="2355"/>
  <c r="W37" i="2355"/>
  <c r="W36" i="2355"/>
  <c r="W35" i="2355"/>
  <c r="W34" i="2355"/>
  <c r="W33" i="2355"/>
  <c r="W32" i="2355"/>
  <c r="W31" i="2355"/>
  <c r="W30" i="2355"/>
  <c r="W29" i="2355"/>
  <c r="W28" i="2355"/>
  <c r="W27" i="2355"/>
  <c r="W26" i="2355"/>
  <c r="N24" i="2355"/>
  <c r="R24" i="2355" s="1"/>
  <c r="W24" i="2355" s="1"/>
  <c r="W23" i="2355"/>
  <c r="N22" i="2355"/>
  <c r="R22" i="2355" s="1"/>
  <c r="W22" i="2355" s="1"/>
  <c r="W21" i="2355"/>
  <c r="N20" i="2355"/>
  <c r="R20" i="2355" s="1"/>
  <c r="W20" i="2355" s="1"/>
  <c r="N18" i="2355"/>
  <c r="R18" i="2355" s="1"/>
  <c r="W18" i="2355" s="1"/>
  <c r="N17" i="2355"/>
  <c r="R17" i="2355" s="1"/>
  <c r="W17" i="2355" s="1"/>
  <c r="N15" i="2355"/>
  <c r="R15" i="2355" s="1"/>
  <c r="W15" i="2355" s="1"/>
  <c r="N14" i="2355"/>
  <c r="R14" i="2355" s="1"/>
  <c r="W14" i="2355" s="1"/>
  <c r="N13" i="2355"/>
  <c r="R13" i="2355" s="1"/>
  <c r="W13" i="2355" s="1"/>
  <c r="N12" i="2355"/>
  <c r="R12" i="2355" s="1"/>
  <c r="W12" i="2355" s="1"/>
  <c r="N11" i="2355"/>
  <c r="R11" i="2355" s="1"/>
  <c r="W11" i="2355" s="1"/>
  <c r="Z10" i="2355"/>
  <c r="X10" i="2355"/>
  <c r="V10" i="2355"/>
  <c r="U10" i="2355"/>
  <c r="T10" i="2355"/>
  <c r="S10" i="2355"/>
  <c r="Q10" i="2355"/>
  <c r="P10" i="2355"/>
  <c r="O10" i="2355"/>
  <c r="M10" i="2355"/>
  <c r="K10" i="2355"/>
  <c r="J10" i="2355"/>
  <c r="I10" i="2355"/>
  <c r="H10" i="2355"/>
  <c r="G10" i="2355"/>
  <c r="F10" i="2355"/>
  <c r="E10" i="2355"/>
  <c r="W40" i="2356"/>
  <c r="W39" i="2356"/>
  <c r="W38" i="2356"/>
  <c r="W37" i="2356"/>
  <c r="W36" i="2356"/>
  <c r="W35" i="2356"/>
  <c r="W34" i="2356"/>
  <c r="W33" i="2356"/>
  <c r="W32" i="2356"/>
  <c r="W31" i="2356"/>
  <c r="W30" i="2356"/>
  <c r="W29" i="2356"/>
  <c r="W28" i="2356"/>
  <c r="Y10" i="2356"/>
  <c r="W27" i="2356"/>
  <c r="W26" i="2356"/>
  <c r="N24" i="2356"/>
  <c r="R24" i="2356" s="1"/>
  <c r="W24" i="2356" s="1"/>
  <c r="W23" i="2356"/>
  <c r="N22" i="2356"/>
  <c r="R22" i="2356" s="1"/>
  <c r="W22" i="2356" s="1"/>
  <c r="W21" i="2356"/>
  <c r="N20" i="2356"/>
  <c r="R20" i="2356" s="1"/>
  <c r="W20" i="2356" s="1"/>
  <c r="N18" i="2356"/>
  <c r="R18" i="2356" s="1"/>
  <c r="W18" i="2356" s="1"/>
  <c r="N17" i="2356"/>
  <c r="R17" i="2356" s="1"/>
  <c r="N15" i="2356"/>
  <c r="R15" i="2356" s="1"/>
  <c r="W15" i="2356" s="1"/>
  <c r="N14" i="2356"/>
  <c r="R14" i="2356" s="1"/>
  <c r="W14" i="2356" s="1"/>
  <c r="N13" i="2356"/>
  <c r="R13" i="2356" s="1"/>
  <c r="W13" i="2356" s="1"/>
  <c r="N12" i="2356"/>
  <c r="R12" i="2356" s="1"/>
  <c r="W12" i="2356" s="1"/>
  <c r="N11" i="2356"/>
  <c r="R11" i="2356" s="1"/>
  <c r="W11" i="2356" s="1"/>
  <c r="Z10" i="2356"/>
  <c r="X10" i="2356"/>
  <c r="V10" i="2356"/>
  <c r="U10" i="2356"/>
  <c r="T10" i="2356"/>
  <c r="S10" i="2356"/>
  <c r="Q10" i="2356"/>
  <c r="P10" i="2356"/>
  <c r="O10" i="2356"/>
  <c r="M10" i="2356"/>
  <c r="K10" i="2356"/>
  <c r="J10" i="2356"/>
  <c r="I10" i="2356"/>
  <c r="H10" i="2356"/>
  <c r="G10" i="2356"/>
  <c r="F10" i="2356"/>
  <c r="E10" i="2356"/>
  <c r="W40" i="2667"/>
  <c r="W39" i="2667"/>
  <c r="W38" i="2667"/>
  <c r="W37" i="2667"/>
  <c r="W36" i="2667"/>
  <c r="W35" i="2667"/>
  <c r="W34" i="2667"/>
  <c r="W33" i="2667"/>
  <c r="W32" i="2667"/>
  <c r="W31" i="2667"/>
  <c r="W30" i="2667"/>
  <c r="W29" i="2667"/>
  <c r="W28" i="2667"/>
  <c r="W27" i="2667"/>
  <c r="W26" i="2667"/>
  <c r="N24" i="2667"/>
  <c r="R24" i="2667" s="1"/>
  <c r="W24" i="2667" s="1"/>
  <c r="W23" i="2667"/>
  <c r="R22" i="2667"/>
  <c r="W22" i="2667" s="1"/>
  <c r="N22" i="2667"/>
  <c r="W21" i="2667"/>
  <c r="N20" i="2667"/>
  <c r="R20" i="2667" s="1"/>
  <c r="W20" i="2667" s="1"/>
  <c r="N18" i="2667"/>
  <c r="R18" i="2667" s="1"/>
  <c r="W18" i="2667" s="1"/>
  <c r="N17" i="2667"/>
  <c r="R17" i="2667" s="1"/>
  <c r="W17" i="2667" s="1"/>
  <c r="N15" i="2667"/>
  <c r="R15" i="2667" s="1"/>
  <c r="W15" i="2667" s="1"/>
  <c r="N14" i="2667"/>
  <c r="R14" i="2667" s="1"/>
  <c r="W14" i="2667" s="1"/>
  <c r="N13" i="2667"/>
  <c r="R13" i="2667" s="1"/>
  <c r="W13" i="2667" s="1"/>
  <c r="N12" i="2667"/>
  <c r="R12" i="2667" s="1"/>
  <c r="W12" i="2667" s="1"/>
  <c r="N11" i="2667"/>
  <c r="R11" i="2667" s="1"/>
  <c r="W11" i="2667" s="1"/>
  <c r="Z10" i="2667"/>
  <c r="Y10" i="2667"/>
  <c r="X10" i="2667"/>
  <c r="V10" i="2667"/>
  <c r="U10" i="2667"/>
  <c r="T10" i="2667"/>
  <c r="S10" i="2667"/>
  <c r="Q10" i="2667"/>
  <c r="P10" i="2667"/>
  <c r="O10" i="2667"/>
  <c r="M10" i="2667"/>
  <c r="K10" i="2667"/>
  <c r="J10" i="2667"/>
  <c r="I10" i="2667"/>
  <c r="H10" i="2667"/>
  <c r="G10" i="2667"/>
  <c r="F10" i="2667"/>
  <c r="E10" i="2667"/>
  <c r="W40" i="2668"/>
  <c r="W39" i="2668"/>
  <c r="W38" i="2668"/>
  <c r="W37" i="2668"/>
  <c r="W36" i="2668"/>
  <c r="W35" i="2668"/>
  <c r="W34" i="2668"/>
  <c r="W33" i="2668"/>
  <c r="W32" i="2668"/>
  <c r="W31" i="2668"/>
  <c r="W30" i="2668"/>
  <c r="W29" i="2668"/>
  <c r="W28" i="2668"/>
  <c r="W27" i="2668"/>
  <c r="Y10" i="2668"/>
  <c r="W26" i="2668"/>
  <c r="N24" i="2668"/>
  <c r="R24" i="2668" s="1"/>
  <c r="W24" i="2668" s="1"/>
  <c r="W23" i="2668"/>
  <c r="N22" i="2668"/>
  <c r="R22" i="2668" s="1"/>
  <c r="W22" i="2668" s="1"/>
  <c r="W21" i="2668"/>
  <c r="N20" i="2668"/>
  <c r="R20" i="2668" s="1"/>
  <c r="N18" i="2668"/>
  <c r="R18" i="2668" s="1"/>
  <c r="W18" i="2668" s="1"/>
  <c r="N17" i="2668"/>
  <c r="R17" i="2668" s="1"/>
  <c r="W17" i="2668" s="1"/>
  <c r="N15" i="2668"/>
  <c r="R15" i="2668" s="1"/>
  <c r="W15" i="2668" s="1"/>
  <c r="N14" i="2668"/>
  <c r="R14" i="2668" s="1"/>
  <c r="W14" i="2668" s="1"/>
  <c r="R13" i="2668"/>
  <c r="W13" i="2668" s="1"/>
  <c r="N13" i="2668"/>
  <c r="N12" i="2668"/>
  <c r="R12" i="2668" s="1"/>
  <c r="W12" i="2668" s="1"/>
  <c r="N11" i="2668"/>
  <c r="R11" i="2668" s="1"/>
  <c r="W11" i="2668" s="1"/>
  <c r="Z10" i="2668"/>
  <c r="X10" i="2668"/>
  <c r="V10" i="2668"/>
  <c r="U10" i="2668"/>
  <c r="T10" i="2668"/>
  <c r="S10" i="2668"/>
  <c r="Q10" i="2668"/>
  <c r="P10" i="2668"/>
  <c r="O10" i="2668"/>
  <c r="M10" i="2668"/>
  <c r="K10" i="2668"/>
  <c r="J10" i="2668"/>
  <c r="I10" i="2668"/>
  <c r="H10" i="2668"/>
  <c r="G10" i="2668"/>
  <c r="F10" i="2668"/>
  <c r="E10" i="2668"/>
  <c r="W40" i="2344"/>
  <c r="W39" i="2344"/>
  <c r="W38" i="2344"/>
  <c r="W37" i="2344"/>
  <c r="W36" i="2344"/>
  <c r="W35" i="2344"/>
  <c r="W34" i="2344"/>
  <c r="W33" i="2344"/>
  <c r="W32" i="2344"/>
  <c r="W31" i="2344"/>
  <c r="W30" i="2344"/>
  <c r="W29" i="2344"/>
  <c r="W28" i="2344"/>
  <c r="W27" i="2344"/>
  <c r="W26" i="2344"/>
  <c r="R24" i="2344"/>
  <c r="W24" i="2344" s="1"/>
  <c r="N24" i="2344"/>
  <c r="W23" i="2344"/>
  <c r="R22" i="2344"/>
  <c r="W22" i="2344" s="1"/>
  <c r="N22" i="2344"/>
  <c r="W21" i="2344"/>
  <c r="R20" i="2344"/>
  <c r="W20" i="2344" s="1"/>
  <c r="N20" i="2344"/>
  <c r="N18" i="2344"/>
  <c r="R18" i="2344" s="1"/>
  <c r="W18" i="2344" s="1"/>
  <c r="N17" i="2344"/>
  <c r="R17" i="2344" s="1"/>
  <c r="N15" i="2344"/>
  <c r="R15" i="2344" s="1"/>
  <c r="W15" i="2344" s="1"/>
  <c r="R14" i="2344"/>
  <c r="W14" i="2344" s="1"/>
  <c r="N14" i="2344"/>
  <c r="N13" i="2344"/>
  <c r="R13" i="2344" s="1"/>
  <c r="W13" i="2344" s="1"/>
  <c r="N12" i="2344"/>
  <c r="R12" i="2344" s="1"/>
  <c r="W12" i="2344" s="1"/>
  <c r="N11" i="2344"/>
  <c r="R11" i="2344" s="1"/>
  <c r="W11" i="2344" s="1"/>
  <c r="Z10" i="2344"/>
  <c r="Y10" i="2344"/>
  <c r="X10" i="2344"/>
  <c r="V10" i="2344"/>
  <c r="U10" i="2344"/>
  <c r="T10" i="2344"/>
  <c r="S10" i="2344"/>
  <c r="Q10" i="2344"/>
  <c r="P10" i="2344"/>
  <c r="O10" i="2344"/>
  <c r="M10" i="2344"/>
  <c r="K10" i="2344"/>
  <c r="J10" i="2344"/>
  <c r="I10" i="2344"/>
  <c r="H10" i="2344"/>
  <c r="L10" i="2344" s="1"/>
  <c r="N10" i="2344" s="1"/>
  <c r="G10" i="2344"/>
  <c r="F10" i="2344"/>
  <c r="E10" i="2344"/>
  <c r="Z10" i="2343"/>
  <c r="W23" i="2343"/>
  <c r="W21" i="2343"/>
  <c r="W40" i="2343"/>
  <c r="W39" i="2343"/>
  <c r="W38" i="2343"/>
  <c r="W37" i="2343"/>
  <c r="W36" i="2343"/>
  <c r="W35" i="2343"/>
  <c r="W34" i="2343"/>
  <c r="W33" i="2343"/>
  <c r="W32" i="2343"/>
  <c r="W31" i="2343"/>
  <c r="W30" i="2343"/>
  <c r="W29" i="2343"/>
  <c r="W28" i="2343"/>
  <c r="W27" i="2343"/>
  <c r="W26" i="2343"/>
  <c r="R24" i="2343"/>
  <c r="W24" i="2343" s="1"/>
  <c r="R22" i="2343"/>
  <c r="W22" i="2343" s="1"/>
  <c r="R15" i="2343"/>
  <c r="W15" i="2343" s="1"/>
  <c r="R14" i="2343"/>
  <c r="W14" i="2343" s="1"/>
  <c r="R11" i="2343"/>
  <c r="W11" i="2343" s="1"/>
  <c r="N24" i="2343"/>
  <c r="N22" i="2343"/>
  <c r="N20" i="2343"/>
  <c r="R20" i="2343" s="1"/>
  <c r="W20" i="2343" s="1"/>
  <c r="N18" i="2343"/>
  <c r="R18" i="2343" s="1"/>
  <c r="W18" i="2343" s="1"/>
  <c r="N17" i="2343"/>
  <c r="N15" i="2343"/>
  <c r="N14" i="2343"/>
  <c r="N13" i="2343"/>
  <c r="R13" i="2343" s="1"/>
  <c r="W13" i="2343" s="1"/>
  <c r="N12" i="2343"/>
  <c r="R12" i="2343" s="1"/>
  <c r="W12" i="2343" s="1"/>
  <c r="N11" i="2343"/>
  <c r="G10" i="2343"/>
  <c r="F10" i="2343"/>
  <c r="X10" i="2343"/>
  <c r="V10" i="2343"/>
  <c r="U10" i="2343"/>
  <c r="T10" i="2343"/>
  <c r="S10" i="2343"/>
  <c r="Q10" i="2343"/>
  <c r="P10" i="2343"/>
  <c r="O10" i="2343"/>
  <c r="M10" i="2343"/>
  <c r="K10" i="2343"/>
  <c r="J10" i="2343"/>
  <c r="I10" i="2343"/>
  <c r="H10" i="2343"/>
  <c r="E10" i="2343"/>
  <c r="L10" i="2343" l="1"/>
  <c r="N10" i="2343"/>
  <c r="R17" i="2343"/>
  <c r="W17" i="2343" s="1"/>
  <c r="Y10" i="2343"/>
  <c r="L10" i="2668"/>
  <c r="N10" i="2668" s="1"/>
  <c r="W17" i="2356"/>
  <c r="R10" i="2356"/>
  <c r="W10" i="2356" s="1"/>
  <c r="W17" i="2352"/>
  <c r="R10" i="2352"/>
  <c r="W10" i="2352" s="1"/>
  <c r="Y10" i="2355"/>
  <c r="L10" i="2353"/>
  <c r="N10" i="2353" s="1"/>
  <c r="L10" i="2351"/>
  <c r="N10" i="2351" s="1"/>
  <c r="R10" i="2351"/>
  <c r="W10" i="2351" s="1"/>
  <c r="G10" i="2342"/>
  <c r="K10" i="2342"/>
  <c r="Q10" i="2342"/>
  <c r="V10" i="2342"/>
  <c r="N11" i="2342"/>
  <c r="R12" i="2342"/>
  <c r="W14" i="2346"/>
  <c r="W14" i="2342" s="1"/>
  <c r="R14" i="2342"/>
  <c r="N17" i="2342"/>
  <c r="N20" i="2342"/>
  <c r="W22" i="2346"/>
  <c r="W22" i="2342" s="1"/>
  <c r="R22" i="2342"/>
  <c r="W26" i="2342"/>
  <c r="W28" i="2342"/>
  <c r="W30" i="2342"/>
  <c r="W32" i="2342"/>
  <c r="W34" i="2342"/>
  <c r="W36" i="2342"/>
  <c r="W38" i="2342"/>
  <c r="W40" i="2342"/>
  <c r="L10" i="2667"/>
  <c r="N10" i="2667" s="1"/>
  <c r="W17" i="2351"/>
  <c r="Y10" i="2351"/>
  <c r="L10" i="2347"/>
  <c r="N10" i="2347" s="1"/>
  <c r="L10" i="2346"/>
  <c r="H10" i="2342"/>
  <c r="M10" i="2342"/>
  <c r="S10" i="2342"/>
  <c r="X10" i="2342"/>
  <c r="R11" i="2346"/>
  <c r="W12" i="2346"/>
  <c r="W12" i="2342" s="1"/>
  <c r="N15" i="2342"/>
  <c r="R17" i="2346"/>
  <c r="R20" i="2346"/>
  <c r="W23" i="2342"/>
  <c r="Y26" i="2342"/>
  <c r="Y28" i="2342"/>
  <c r="Y30" i="2342"/>
  <c r="Y32" i="2342"/>
  <c r="Y34" i="2342"/>
  <c r="Y36" i="2342"/>
  <c r="Y38" i="2342"/>
  <c r="E10" i="2342"/>
  <c r="I10" i="2342"/>
  <c r="O10" i="2342"/>
  <c r="T10" i="2342"/>
  <c r="Y10" i="2342"/>
  <c r="R13" i="2346"/>
  <c r="N13" i="2342"/>
  <c r="R15" i="2342"/>
  <c r="W21" i="2342"/>
  <c r="N24" i="2342"/>
  <c r="W27" i="2342"/>
  <c r="W29" i="2342"/>
  <c r="W31" i="2342"/>
  <c r="W33" i="2342"/>
  <c r="W35" i="2342"/>
  <c r="W37" i="2342"/>
  <c r="W39" i="2342"/>
  <c r="L10" i="2355"/>
  <c r="N10" i="2355" s="1"/>
  <c r="L10" i="2354"/>
  <c r="N10" i="2354" s="1"/>
  <c r="L10" i="2352"/>
  <c r="N10" i="2352" s="1"/>
  <c r="F10" i="2342"/>
  <c r="J10" i="2342"/>
  <c r="P10" i="2342"/>
  <c r="U10" i="2342"/>
  <c r="Z10" i="2342"/>
  <c r="N12" i="2342"/>
  <c r="N14" i="2342"/>
  <c r="W15" i="2346"/>
  <c r="W15" i="2342" s="1"/>
  <c r="R18" i="2346"/>
  <c r="R18" i="2342" s="1"/>
  <c r="N18" i="2342"/>
  <c r="N22" i="2342"/>
  <c r="R24" i="2346"/>
  <c r="Y27" i="2342"/>
  <c r="Y29" i="2342"/>
  <c r="Y31" i="2342"/>
  <c r="Y33" i="2342"/>
  <c r="Y35" i="2342"/>
  <c r="Y37" i="2342"/>
  <c r="Y39" i="2342"/>
  <c r="R10" i="2344"/>
  <c r="W10" i="2344" s="1"/>
  <c r="W17" i="2344"/>
  <c r="W20" i="2668"/>
  <c r="R10" i="2668"/>
  <c r="W10" i="2668" s="1"/>
  <c r="R10" i="2667"/>
  <c r="W10" i="2667" s="1"/>
  <c r="L10" i="2356"/>
  <c r="N10" i="2356" s="1"/>
  <c r="R10" i="2353"/>
  <c r="W10" i="2353" s="1"/>
  <c r="W17" i="2353"/>
  <c r="R10" i="2347"/>
  <c r="W10" i="2347" s="1"/>
  <c r="R10" i="2345"/>
  <c r="W10" i="2345" s="1"/>
  <c r="W17" i="2345"/>
  <c r="R10" i="2354"/>
  <c r="W10" i="2354" s="1"/>
  <c r="W18" i="2354"/>
  <c r="R10" i="2349"/>
  <c r="W10" i="2349" s="1"/>
  <c r="W17" i="2349"/>
  <c r="R10" i="2355"/>
  <c r="W10" i="2355" s="1"/>
  <c r="N10" i="2350"/>
  <c r="R10" i="2350"/>
  <c r="W10" i="2350" s="1"/>
  <c r="W18" i="2350"/>
  <c r="N10" i="2348"/>
  <c r="R10" i="2346"/>
  <c r="W18" i="2346"/>
  <c r="R10" i="2343" l="1"/>
  <c r="W10" i="2343" s="1"/>
  <c r="W18" i="2342"/>
  <c r="W20" i="2346"/>
  <c r="W20" i="2342" s="1"/>
  <c r="R20" i="2342"/>
  <c r="R11" i="2342"/>
  <c r="W11" i="2346"/>
  <c r="W11" i="2342" s="1"/>
  <c r="W10" i="2346"/>
  <c r="W24" i="2346"/>
  <c r="W24" i="2342" s="1"/>
  <c r="R24" i="2342"/>
  <c r="R17" i="2342"/>
  <c r="W17" i="2346"/>
  <c r="W17" i="2342" s="1"/>
  <c r="L10" i="2342"/>
  <c r="N10" i="2346"/>
  <c r="N10" i="2342" s="1"/>
  <c r="W13" i="2346"/>
  <c r="W13" i="2342" s="1"/>
  <c r="R13" i="2342"/>
  <c r="W10" i="2342" l="1"/>
  <c r="R10" i="2342"/>
</calcChain>
</file>

<file path=xl/sharedStrings.xml><?xml version="1.0" encoding="utf-8"?>
<sst xmlns="http://schemas.openxmlformats.org/spreadsheetml/2006/main" count="2279" uniqueCount="629">
  <si>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</si>
  <si>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</si>
  <si>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</si>
  <si>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</si>
  <si>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</si>
  <si>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</si>
  <si>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</si>
  <si>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</si>
  <si>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</si>
  <si>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</si>
  <si>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</si>
  <si>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</si>
  <si>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</si>
  <si>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</si>
  <si>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</si>
  <si>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</si>
  <si>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</si>
  <si>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</si>
  <si>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</si>
  <si>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</si>
  <si>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</si>
  <si>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</si>
  <si>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</si>
  <si>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</si>
  <si>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</si>
  <si>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</si>
  <si>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</si>
  <si>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</si>
  <si>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Original exposure pre conversion factors</t>
  </si>
  <si>
    <t>Exposure value</t>
  </si>
  <si>
    <t>Securities Financing Transactions</t>
  </si>
  <si>
    <t>Derivatives &amp; Long Settlement Transactions</t>
  </si>
  <si>
    <t>From Contractual Cross Product Netting</t>
  </si>
  <si>
    <t>Funded credit protection</t>
  </si>
  <si>
    <t>of which: SME</t>
  </si>
  <si>
    <t>TOTAL EXPOSURES</t>
  </si>
  <si>
    <t>On balance sheet exposures subject to credit risk</t>
  </si>
  <si>
    <t>Off balance sheet exposures subject to credit risk</t>
  </si>
  <si>
    <t>Exposure net of value adjustments and provisions</t>
  </si>
  <si>
    <t>CREDIT RISK MITIGATION (CRM) TECHNIQUES WITH SUBSTITUTION EFFECTS ON THE EXPOSURE</t>
  </si>
  <si>
    <t>Unfunded credit protection: adjusted values (Ga)</t>
  </si>
  <si>
    <t>Substitution of the exposure due to CRM</t>
  </si>
  <si>
    <t>Total Inflows (+)</t>
  </si>
  <si>
    <t>(-) Financial collateral: adjusted value (Cvam)</t>
  </si>
  <si>
    <t>Fully adjusted exposure value (E*)</t>
  </si>
  <si>
    <t>Breakdown of the fully adjusted exposure of off-balance sheet items by conversion factors</t>
  </si>
  <si>
    <t>Other risk weights</t>
  </si>
  <si>
    <t>Of which: with a credit assessment derived from central government</t>
  </si>
  <si>
    <t>of which: Secured by mortgages on immovable property - Residential property</t>
  </si>
  <si>
    <t>Of which: with a credit assessment by a nominated ECAI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</si>
  <si>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</si>
  <si>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</si>
  <si>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(-) Value adjustments and provision associated with the original exposure</t>
  </si>
  <si>
    <t>(-) Total Outflows</t>
  </si>
  <si>
    <t>Credit risk mitigation techniques affecting the amount of the exposure: funded credit protection. Financial collateral comprehensive method</t>
  </si>
  <si>
    <t>Volatility adjustment to the exposure</t>
  </si>
  <si>
    <t>Volatility and maturity adjustments</t>
  </si>
  <si>
    <t>215</t>
  </si>
  <si>
    <t>Risk weighted exposure amount pre SME-supporting factor</t>
  </si>
  <si>
    <t>Risk weighted exposure amount after SME-supporting factor</t>
  </si>
  <si>
    <t>of which: SME subject to SME-supporting factor</t>
  </si>
  <si>
    <t>Of which: Centrally cleared through a QCCP</t>
  </si>
  <si>
    <t>(-) Guarantees</t>
  </si>
  <si>
    <t>(-) Credit derivatives</t>
  </si>
  <si>
    <t>(-) Financial collateral: simple method</t>
  </si>
  <si>
    <t>(-) Other funded credit protection</t>
  </si>
  <si>
    <t>Net exposure after CRM substitution effects pre conversion factors</t>
  </si>
  <si>
    <t>Row</t>
  </si>
  <si>
    <t>Columns</t>
  </si>
  <si>
    <t>065 BREAKDOWN OF TOTAL EXPOSURES BY EXPOSURE TYPES:</t>
  </si>
  <si>
    <t>085 Exposures / Transactions subject to counterparty credit risk</t>
  </si>
  <si>
    <t>135 BREAKDOWN OF TOTAL EXPOSURES BY RISK WEIGHTS:</t>
  </si>
  <si>
    <t>001 Total</t>
  </si>
  <si>
    <t>002 Central governments or central banks</t>
  </si>
  <si>
    <t>003 Regional governments or local authorities</t>
  </si>
  <si>
    <t>004 Public sector entities</t>
  </si>
  <si>
    <t>005 Multilateral developments banks</t>
  </si>
  <si>
    <t>006 International organisations</t>
  </si>
  <si>
    <t>007 Institutions</t>
  </si>
  <si>
    <t>008 Corporates</t>
  </si>
  <si>
    <t>009 Retail</t>
  </si>
  <si>
    <t>010 Secured by mortgages on immovable property</t>
  </si>
  <si>
    <t>011 Exposures in default</t>
  </si>
  <si>
    <t>012 Items associated with particularly high risk</t>
  </si>
  <si>
    <t>013 Covered bonds</t>
  </si>
  <si>
    <t>014 Claims on institutions and corporate with a short-term credit assessment</t>
  </si>
  <si>
    <t>015 Claims in the form of CIU</t>
  </si>
  <si>
    <t>016 Equity Exposures</t>
  </si>
  <si>
    <t>017 Other items</t>
  </si>
  <si>
    <t>Taxonomy</t>
  </si>
  <si>
    <t>Entity</t>
  </si>
  <si>
    <t>StartDate</t>
  </si>
  <si>
    <t>EndDate/Instant</t>
  </si>
  <si>
    <t>Unit</t>
  </si>
  <si>
    <t>Table</t>
  </si>
  <si>
    <t>C_07.00</t>
  </si>
  <si>
    <t>Exposures secured by mortgages on commercial immovable property</t>
  </si>
  <si>
    <t>290</t>
  </si>
  <si>
    <t>Exposures secured by mortgages on residential property</t>
  </si>
  <si>
    <t>310</t>
  </si>
  <si>
    <t>Of which: Arising from Counterparty Credit Risk</t>
  </si>
  <si>
    <t>Exposures in default subject to a risk weight of 100%</t>
  </si>
  <si>
    <t>300</t>
  </si>
  <si>
    <t>Exposures in default subject to a risk weight of 150%</t>
  </si>
  <si>
    <t>320</t>
  </si>
  <si>
    <t>C 07.00 - Credit and counterparty credit risks and free deliveries</t>
  </si>
  <si>
    <t>CRD4-2014-Q3-COREP-CON</t>
  </si>
  <si>
    <t>EUR</t>
  </si>
  <si>
    <t>C_07_00_001_001</t>
  </si>
  <si>
    <t>C_07_00_014_010</t>
  </si>
  <si>
    <t>C_07_00_001_020</t>
  </si>
  <si>
    <t>C_07_00_001_030</t>
  </si>
  <si>
    <t>C_07_00_001_040</t>
  </si>
  <si>
    <t>C_07_00_001_050</t>
  </si>
  <si>
    <t>C_07_00_001_060</t>
  </si>
  <si>
    <t>C_07_00_001_070</t>
  </si>
  <si>
    <t>C_07_00_001_080</t>
  </si>
  <si>
    <t>C_07_00_001_090</t>
  </si>
  <si>
    <t>C_07_00_001_100</t>
  </si>
  <si>
    <t>C_07_00_001_110</t>
  </si>
  <si>
    <t>C_07_00_001_120</t>
  </si>
  <si>
    <t>C_07_00_001_130</t>
  </si>
  <si>
    <t>C_07_00_001_140</t>
  </si>
  <si>
    <t>C_07_00_001_150</t>
  </si>
  <si>
    <t>C_07_00_001_160</t>
  </si>
  <si>
    <t>C_07_00_001_170</t>
  </si>
  <si>
    <t>C_07_00_001_180</t>
  </si>
  <si>
    <t>C_07_00_001_190</t>
  </si>
  <si>
    <t>C_07_00_001_200</t>
  </si>
  <si>
    <t>C_07_00_001_210</t>
  </si>
  <si>
    <t>C_07_00_001_220</t>
  </si>
  <si>
    <t>C_07_00_001_230</t>
  </si>
  <si>
    <t>C_07_00_001_240</t>
  </si>
  <si>
    <t>C_07_00_001_250</t>
  </si>
  <si>
    <t>C_07_00_001_260</t>
  </si>
  <si>
    <t>C_07_00_001_270</t>
  </si>
  <si>
    <t>C_07_00_001_280</t>
  </si>
  <si>
    <t>C_07_00_001_290</t>
  </si>
  <si>
    <t>C_07_00_001_300</t>
  </si>
  <si>
    <t>C_07_00_001_310</t>
  </si>
  <si>
    <t>C_07_00_001_320</t>
  </si>
  <si>
    <t>C_07_00_002_001</t>
  </si>
  <si>
    <t>C_07_00_002_020</t>
  </si>
  <si>
    <t>C_07_00_002_030</t>
  </si>
  <si>
    <t>C_07_00_002_040</t>
  </si>
  <si>
    <t>C_07_00_002_050</t>
  </si>
  <si>
    <t>C_07_00_002_060</t>
  </si>
  <si>
    <t>C_07_00_002_070</t>
  </si>
  <si>
    <t>C_07_00_002_080</t>
  </si>
  <si>
    <t>C_07_00_002_090</t>
  </si>
  <si>
    <t>C_07_00_002_100</t>
  </si>
  <si>
    <t>C_07_00_002_110</t>
  </si>
  <si>
    <t>C_07_00_002_120</t>
  </si>
  <si>
    <t>C_07_00_002_130</t>
  </si>
  <si>
    <t>C_07_00_002_140</t>
  </si>
  <si>
    <t>C_07_00_002_150</t>
  </si>
  <si>
    <t>C_07_00_002_160</t>
  </si>
  <si>
    <t>C_07_00_002_170</t>
  </si>
  <si>
    <t>C_07_00_002_180</t>
  </si>
  <si>
    <t>C_07_00_002_190</t>
  </si>
  <si>
    <t>C_07_00_002_200</t>
  </si>
  <si>
    <t>C_07_00_002_210</t>
  </si>
  <si>
    <t>C_07_00_002_220</t>
  </si>
  <si>
    <t>C_07_00_002_230</t>
  </si>
  <si>
    <t>C_07_00_002_240</t>
  </si>
  <si>
    <t>C_07_00_002_250</t>
  </si>
  <si>
    <t>C_07_00_002_260</t>
  </si>
  <si>
    <t>C_07_00_002_270</t>
  </si>
  <si>
    <t>C_07_00_002_280</t>
  </si>
  <si>
    <t>C_07_00_002_290</t>
  </si>
  <si>
    <t>C_07_00_002_300</t>
  </si>
  <si>
    <t>C_07_00_002_310</t>
  </si>
  <si>
    <t>C_07_00_002_320</t>
  </si>
  <si>
    <t>C_07_00_003_001</t>
  </si>
  <si>
    <t>C_07_00_003_020</t>
  </si>
  <si>
    <t>C_07_00_003_030</t>
  </si>
  <si>
    <t>C_07_00_003_040</t>
  </si>
  <si>
    <t>C_07_00_003_050</t>
  </si>
  <si>
    <t>C_07_00_003_060</t>
  </si>
  <si>
    <t>C_07_00_003_070</t>
  </si>
  <si>
    <t>C_07_00_003_080</t>
  </si>
  <si>
    <t>C_07_00_003_090</t>
  </si>
  <si>
    <t>C_07_00_003_100</t>
  </si>
  <si>
    <t>C_07_00_003_110</t>
  </si>
  <si>
    <t>C_07_00_003_120</t>
  </si>
  <si>
    <t>C_07_00_003_130</t>
  </si>
  <si>
    <t>C_07_00_003_140</t>
  </si>
  <si>
    <t>C_07_00_003_150</t>
  </si>
  <si>
    <t>C_07_00_003_160</t>
  </si>
  <si>
    <t>C_07_00_003_170</t>
  </si>
  <si>
    <t>C_07_00_003_180</t>
  </si>
  <si>
    <t>C_07_00_003_190</t>
  </si>
  <si>
    <t>C_07_00_003_200</t>
  </si>
  <si>
    <t>C_07_00_003_210</t>
  </si>
  <si>
    <t>C_07_00_003_220</t>
  </si>
  <si>
    <t>C_07_00_003_230</t>
  </si>
  <si>
    <t>C_07_00_003_240</t>
  </si>
  <si>
    <t>C_07_00_003_250</t>
  </si>
  <si>
    <t>C_07_00_003_260</t>
  </si>
  <si>
    <t>C_07_00_003_270</t>
  </si>
  <si>
    <t>C_07_00_003_280</t>
  </si>
  <si>
    <t>C_07_00_003_290</t>
  </si>
  <si>
    <t>C_07_00_003_300</t>
  </si>
  <si>
    <t>C_07_00_003_310</t>
  </si>
  <si>
    <t>C_07_00_003_320</t>
  </si>
  <si>
    <t>C_07_00_004_001</t>
  </si>
  <si>
    <t>C_07_00_004_020</t>
  </si>
  <si>
    <t>C_07_00_004_030</t>
  </si>
  <si>
    <t>C_07_00_004_040</t>
  </si>
  <si>
    <t>C_07_00_004_050</t>
  </si>
  <si>
    <t>C_07_00_004_060</t>
  </si>
  <si>
    <t>C_07_00_004_070</t>
  </si>
  <si>
    <t>C_07_00_004_080</t>
  </si>
  <si>
    <t>C_07_00_004_090</t>
  </si>
  <si>
    <t>C_07_00_004_100</t>
  </si>
  <si>
    <t>C_07_00_004_110</t>
  </si>
  <si>
    <t>C_07_00_004_120</t>
  </si>
  <si>
    <t>C_07_00_004_130</t>
  </si>
  <si>
    <t>C_07_00_004_140</t>
  </si>
  <si>
    <t>C_07_00_004_150</t>
  </si>
  <si>
    <t>C_07_00_004_160</t>
  </si>
  <si>
    <t>C_07_00_004_170</t>
  </si>
  <si>
    <t>C_07_00_004_180</t>
  </si>
  <si>
    <t>C_07_00_004_190</t>
  </si>
  <si>
    <t>C_07_00_004_200</t>
  </si>
  <si>
    <t>C_07_00_004_210</t>
  </si>
  <si>
    <t>C_07_00_004_220</t>
  </si>
  <si>
    <t>C_07_00_004_230</t>
  </si>
  <si>
    <t>C_07_00_004_240</t>
  </si>
  <si>
    <t>C_07_00_004_250</t>
  </si>
  <si>
    <t>C_07_00_004_260</t>
  </si>
  <si>
    <t>C_07_00_004_270</t>
  </si>
  <si>
    <t>C_07_00_004_280</t>
  </si>
  <si>
    <t>C_07_00_004_290</t>
  </si>
  <si>
    <t>C_07_00_004_300</t>
  </si>
  <si>
    <t>C_07_00_004_310</t>
  </si>
  <si>
    <t>C_07_00_004_320</t>
  </si>
  <si>
    <t>C_07_00_005_001</t>
  </si>
  <si>
    <t>C_07_00_005_020</t>
  </si>
  <si>
    <t>C_07_00_005_030</t>
  </si>
  <si>
    <t>C_07_00_005_040</t>
  </si>
  <si>
    <t>C_07_00_005_050</t>
  </si>
  <si>
    <t>C_07_00_005_060</t>
  </si>
  <si>
    <t>C_07_00_005_070</t>
  </si>
  <si>
    <t>C_07_00_005_080</t>
  </si>
  <si>
    <t>C_07_00_005_090</t>
  </si>
  <si>
    <t>C_07_00_005_100</t>
  </si>
  <si>
    <t>C_07_00_005_110</t>
  </si>
  <si>
    <t>C_07_00_005_120</t>
  </si>
  <si>
    <t>C_07_00_005_130</t>
  </si>
  <si>
    <t>C_07_00_005_140</t>
  </si>
  <si>
    <t>C_07_00_005_150</t>
  </si>
  <si>
    <t>C_07_00_005_160</t>
  </si>
  <si>
    <t>C_07_00_005_170</t>
  </si>
  <si>
    <t>C_07_00_005_180</t>
  </si>
  <si>
    <t>C_07_00_005_190</t>
  </si>
  <si>
    <t>C_07_00_005_200</t>
  </si>
  <si>
    <t>C_07_00_005_210</t>
  </si>
  <si>
    <t>C_07_00_005_220</t>
  </si>
  <si>
    <t>C_07_00_005_230</t>
  </si>
  <si>
    <t>C_07_00_005_240</t>
  </si>
  <si>
    <t>C_07_00_005_250</t>
  </si>
  <si>
    <t>C_07_00_005_260</t>
  </si>
  <si>
    <t>C_07_00_005_270</t>
  </si>
  <si>
    <t>C_07_00_005_280</t>
  </si>
  <si>
    <t>C_07_00_006_001</t>
  </si>
  <si>
    <t>C_07_00_006_020</t>
  </si>
  <si>
    <t>C_07_00_006_030</t>
  </si>
  <si>
    <t>C_07_00_006_040</t>
  </si>
  <si>
    <t>C_07_00_006_050</t>
  </si>
  <si>
    <t>C_07_00_006_060</t>
  </si>
  <si>
    <t>C_07_00_006_070</t>
  </si>
  <si>
    <t>C_07_00_006_080</t>
  </si>
  <si>
    <t>C_07_00_006_090</t>
  </si>
  <si>
    <t>C_07_00_006_100</t>
  </si>
  <si>
    <t>C_07_00_006_110</t>
  </si>
  <si>
    <t>C_07_00_006_120</t>
  </si>
  <si>
    <t>C_07_00_006_130</t>
  </si>
  <si>
    <t>C_07_00_006_140</t>
  </si>
  <si>
    <t>C_07_00_006_150</t>
  </si>
  <si>
    <t>C_07_00_006_160</t>
  </si>
  <si>
    <t>C_07_00_006_170</t>
  </si>
  <si>
    <t>C_07_00_006_180</t>
  </si>
  <si>
    <t>C_07_00_006_190</t>
  </si>
  <si>
    <t>C_07_00_006_200</t>
  </si>
  <si>
    <t>C_07_00_006_210</t>
  </si>
  <si>
    <t>C_07_00_006_220</t>
  </si>
  <si>
    <t>C_07_00_006_230</t>
  </si>
  <si>
    <t>C_07_00_006_240</t>
  </si>
  <si>
    <t>C_07_00_006_250</t>
  </si>
  <si>
    <t>C_07_00_006_260</t>
  </si>
  <si>
    <t>C_07_00_006_270</t>
  </si>
  <si>
    <t>C_07_00_006_280</t>
  </si>
  <si>
    <t>C_07_00_007_001</t>
  </si>
  <si>
    <t>C_07_00_007_020</t>
  </si>
  <si>
    <t>C_07_00_007_030</t>
  </si>
  <si>
    <t>C_07_00_007_040</t>
  </si>
  <si>
    <t>C_07_00_007_050</t>
  </si>
  <si>
    <t>C_07_00_007_060</t>
  </si>
  <si>
    <t>C_07_00_007_070</t>
  </si>
  <si>
    <t>C_07_00_007_080</t>
  </si>
  <si>
    <t>C_07_00_007_090</t>
  </si>
  <si>
    <t>C_07_00_007_100</t>
  </si>
  <si>
    <t>C_07_00_007_110</t>
  </si>
  <si>
    <t>C_07_00_007_120</t>
  </si>
  <si>
    <t>C_07_00_007_130</t>
  </si>
  <si>
    <t>C_07_00_007_140</t>
  </si>
  <si>
    <t>C_07_00_007_150</t>
  </si>
  <si>
    <t>C_07_00_007_160</t>
  </si>
  <si>
    <t>C_07_00_007_170</t>
  </si>
  <si>
    <t>C_07_00_007_180</t>
  </si>
  <si>
    <t>C_07_00_007_190</t>
  </si>
  <si>
    <t>C_07_00_007_200</t>
  </si>
  <si>
    <t>C_07_00_007_210</t>
  </si>
  <si>
    <t>C_07_00_007_220</t>
  </si>
  <si>
    <t>C_07_00_007_230</t>
  </si>
  <si>
    <t>C_07_00_007_240</t>
  </si>
  <si>
    <t>C_07_00_007_250</t>
  </si>
  <si>
    <t>C_07_00_007_260</t>
  </si>
  <si>
    <t>C_07_00_007_270</t>
  </si>
  <si>
    <t>C_07_00_007_280</t>
  </si>
  <si>
    <t>C_07_00_007_290</t>
  </si>
  <si>
    <t>C_07_00_007_300</t>
  </si>
  <si>
    <t>C_07_00_007_310</t>
  </si>
  <si>
    <t>C_07_00_007_320</t>
  </si>
  <si>
    <t>C_07_00_008_001</t>
  </si>
  <si>
    <t>C_07_00_008_020</t>
  </si>
  <si>
    <t>C_07_00_008_030</t>
  </si>
  <si>
    <t>C_07_00_008_040</t>
  </si>
  <si>
    <t>C_07_00_008_050</t>
  </si>
  <si>
    <t>C_07_00_008_060</t>
  </si>
  <si>
    <t>C_07_00_008_070</t>
  </si>
  <si>
    <t>C_07_00_008_080</t>
  </si>
  <si>
    <t>C_07_00_008_090</t>
  </si>
  <si>
    <t>C_07_00_008_100</t>
  </si>
  <si>
    <t>C_07_00_008_110</t>
  </si>
  <si>
    <t>C_07_00_008_120</t>
  </si>
  <si>
    <t>C_07_00_008_130</t>
  </si>
  <si>
    <t>C_07_00_008_140</t>
  </si>
  <si>
    <t>C_07_00_008_150</t>
  </si>
  <si>
    <t>C_07_00_008_160</t>
  </si>
  <si>
    <t>C_07_00_008_170</t>
  </si>
  <si>
    <t>C_07_00_008_180</t>
  </si>
  <si>
    <t>C_07_00_008_190</t>
  </si>
  <si>
    <t>C_07_00_008_200</t>
  </si>
  <si>
    <t>C_07_00_008_210</t>
  </si>
  <si>
    <t>C_07_00_008_220</t>
  </si>
  <si>
    <t>C_07_00_008_230</t>
  </si>
  <si>
    <t>C_07_00_008_240</t>
  </si>
  <si>
    <t>C_07_00_008_250</t>
  </si>
  <si>
    <t>C_07_00_008_260</t>
  </si>
  <si>
    <t>C_07_00_008_270</t>
  </si>
  <si>
    <t>C_07_00_008_280</t>
  </si>
  <si>
    <t>C_07_00_008_290</t>
  </si>
  <si>
    <t>C_07_00_008_300</t>
  </si>
  <si>
    <t>C_07_00_008_310</t>
  </si>
  <si>
    <t>C_07_00_008_320</t>
  </si>
  <si>
    <t>C_07_00_009_001</t>
  </si>
  <si>
    <t>C_07_00_009_020</t>
  </si>
  <si>
    <t>C_07_00_009_030</t>
  </si>
  <si>
    <t>C_07_00_009_040</t>
  </si>
  <si>
    <t>C_07_00_009_050</t>
  </si>
  <si>
    <t>C_07_00_009_060</t>
  </si>
  <si>
    <t>C_07_00_009_070</t>
  </si>
  <si>
    <t>C_07_00_009_080</t>
  </si>
  <si>
    <t>C_07_00_009_090</t>
  </si>
  <si>
    <t>C_07_00_009_100</t>
  </si>
  <si>
    <t>C_07_00_009_110</t>
  </si>
  <si>
    <t>C_07_00_009_120</t>
  </si>
  <si>
    <t>C_07_00_009_130</t>
  </si>
  <si>
    <t>C_07_00_009_140</t>
  </si>
  <si>
    <t>C_07_00_009_150</t>
  </si>
  <si>
    <t>C_07_00_009_160</t>
  </si>
  <si>
    <t>C_07_00_009_170</t>
  </si>
  <si>
    <t>C_07_00_009_180</t>
  </si>
  <si>
    <t>C_07_00_009_190</t>
  </si>
  <si>
    <t>C_07_00_009_200</t>
  </si>
  <si>
    <t>C_07_00_009_210</t>
  </si>
  <si>
    <t>C_07_00_009_220</t>
  </si>
  <si>
    <t>C_07_00_009_230</t>
  </si>
  <si>
    <t>C_07_00_009_240</t>
  </si>
  <si>
    <t>C_07_00_009_250</t>
  </si>
  <si>
    <t>C_07_00_009_260</t>
  </si>
  <si>
    <t>C_07_00_009_270</t>
  </si>
  <si>
    <t>C_07_00_009_280</t>
  </si>
  <si>
    <t>C_07_00_009_290</t>
  </si>
  <si>
    <t>C_07_00_009_300</t>
  </si>
  <si>
    <t>C_07_00_009_310</t>
  </si>
  <si>
    <t>C_07_00_009_320</t>
  </si>
  <si>
    <t>C_07_00_010_001</t>
  </si>
  <si>
    <t>C_07_00_010_020</t>
  </si>
  <si>
    <t>C_07_00_010_030</t>
  </si>
  <si>
    <t>C_07_00_010_040</t>
  </si>
  <si>
    <t>C_07_00_010_050</t>
  </si>
  <si>
    <t>C_07_00_010_060</t>
  </si>
  <si>
    <t>C_07_00_010_070</t>
  </si>
  <si>
    <t>C_07_00_010_080</t>
  </si>
  <si>
    <t>C_07_00_010_090</t>
  </si>
  <si>
    <t>C_07_00_010_100</t>
  </si>
  <si>
    <t>C_07_00_010_110</t>
  </si>
  <si>
    <t>C_07_00_010_120</t>
  </si>
  <si>
    <t>C_07_00_010_130</t>
  </si>
  <si>
    <t>C_07_00_010_140</t>
  </si>
  <si>
    <t>C_07_00_010_150</t>
  </si>
  <si>
    <t>C_07_00_010_160</t>
  </si>
  <si>
    <t>C_07_00_010_170</t>
  </si>
  <si>
    <t>C_07_00_010_180</t>
  </si>
  <si>
    <t>C_07_00_010_190</t>
  </si>
  <si>
    <t>C_07_00_010_200</t>
  </si>
  <si>
    <t>C_07_00_010_210</t>
  </si>
  <si>
    <t>C_07_00_010_220</t>
  </si>
  <si>
    <t>C_07_00_010_230</t>
  </si>
  <si>
    <t>C_07_00_010_240</t>
  </si>
  <si>
    <t>C_07_00_010_250</t>
  </si>
  <si>
    <t>C_07_00_010_260</t>
  </si>
  <si>
    <t>C_07_00_010_270</t>
  </si>
  <si>
    <t>C_07_00_010_280</t>
  </si>
  <si>
    <t>C_07_00_011_001</t>
  </si>
  <si>
    <t>C_07_00_011_020</t>
  </si>
  <si>
    <t>C_07_00_011_030</t>
  </si>
  <si>
    <t>C_07_00_011_040</t>
  </si>
  <si>
    <t>C_07_00_011_050</t>
  </si>
  <si>
    <t>C_07_00_011_060</t>
  </si>
  <si>
    <t>C_07_00_011_070</t>
  </si>
  <si>
    <t>C_07_00_011_080</t>
  </si>
  <si>
    <t>C_07_00_011_090</t>
  </si>
  <si>
    <t>C_07_00_011_100</t>
  </si>
  <si>
    <t>C_07_00_011_110</t>
  </si>
  <si>
    <t>C_07_00_011_120</t>
  </si>
  <si>
    <t>C_07_00_011_130</t>
  </si>
  <si>
    <t>C_07_00_011_140</t>
  </si>
  <si>
    <t>C_07_00_011_150</t>
  </si>
  <si>
    <t>C_07_00_011_160</t>
  </si>
  <si>
    <t>C_07_00_011_170</t>
  </si>
  <si>
    <t>C_07_00_011_180</t>
  </si>
  <si>
    <t>C_07_00_011_190</t>
  </si>
  <si>
    <t>C_07_00_011_200</t>
  </si>
  <si>
    <t>C_07_00_011_210</t>
  </si>
  <si>
    <t>C_07_00_011_220</t>
  </si>
  <si>
    <t>C_07_00_011_230</t>
  </si>
  <si>
    <t>C_07_00_011_240</t>
  </si>
  <si>
    <t>C_07_00_011_250</t>
  </si>
  <si>
    <t>C_07_00_011_260</t>
  </si>
  <si>
    <t>C_07_00_011_270</t>
  </si>
  <si>
    <t>C_07_00_011_280</t>
  </si>
  <si>
    <t>C_07_00_012_001</t>
  </si>
  <si>
    <t>C_07_00_012_020</t>
  </si>
  <si>
    <t>C_07_00_012_030</t>
  </si>
  <si>
    <t>C_07_00_012_040</t>
  </si>
  <si>
    <t>C_07_00_012_050</t>
  </si>
  <si>
    <t>C_07_00_012_060</t>
  </si>
  <si>
    <t>C_07_00_012_070</t>
  </si>
  <si>
    <t>C_07_00_012_080</t>
  </si>
  <si>
    <t>C_07_00_012_090</t>
  </si>
  <si>
    <t>C_07_00_012_100</t>
  </si>
  <si>
    <t>C_07_00_012_110</t>
  </si>
  <si>
    <t>C_07_00_012_120</t>
  </si>
  <si>
    <t>C_07_00_012_130</t>
  </si>
  <si>
    <t>C_07_00_012_140</t>
  </si>
  <si>
    <t>C_07_00_012_150</t>
  </si>
  <si>
    <t>C_07_00_012_160</t>
  </si>
  <si>
    <t>C_07_00_012_170</t>
  </si>
  <si>
    <t>C_07_00_012_180</t>
  </si>
  <si>
    <t>C_07_00_012_190</t>
  </si>
  <si>
    <t>C_07_00_012_200</t>
  </si>
  <si>
    <t>C_07_00_012_210</t>
  </si>
  <si>
    <t>C_07_00_012_220</t>
  </si>
  <si>
    <t>C_07_00_012_230</t>
  </si>
  <si>
    <t>C_07_00_012_240</t>
  </si>
  <si>
    <t>C_07_00_012_250</t>
  </si>
  <si>
    <t>C_07_00_012_260</t>
  </si>
  <si>
    <t>C_07_00_012_270</t>
  </si>
  <si>
    <t>C_07_00_012_280</t>
  </si>
  <si>
    <t>C_07_00_013_001</t>
  </si>
  <si>
    <t>C_07_00_013_020</t>
  </si>
  <si>
    <t>C_07_00_013_030</t>
  </si>
  <si>
    <t>C_07_00_013_040</t>
  </si>
  <si>
    <t>C_07_00_013_050</t>
  </si>
  <si>
    <t>C_07_00_013_060</t>
  </si>
  <si>
    <t>C_07_00_013_070</t>
  </si>
  <si>
    <t>C_07_00_013_080</t>
  </si>
  <si>
    <t>C_07_00_013_090</t>
  </si>
  <si>
    <t>C_07_00_013_100</t>
  </si>
  <si>
    <t>C_07_00_013_110</t>
  </si>
  <si>
    <t>C_07_00_013_120</t>
  </si>
  <si>
    <t>C_07_00_013_130</t>
  </si>
  <si>
    <t>C_07_00_013_140</t>
  </si>
  <si>
    <t>C_07_00_013_150</t>
  </si>
  <si>
    <t>C_07_00_013_160</t>
  </si>
  <si>
    <t>C_07_00_013_170</t>
  </si>
  <si>
    <t>C_07_00_013_180</t>
  </si>
  <si>
    <t>C_07_00_013_190</t>
  </si>
  <si>
    <t>C_07_00_013_200</t>
  </si>
  <si>
    <t>C_07_00_013_210</t>
  </si>
  <si>
    <t>C_07_00_013_220</t>
  </si>
  <si>
    <t>C_07_00_013_230</t>
  </si>
  <si>
    <t>C_07_00_013_240</t>
  </si>
  <si>
    <t>C_07_00_013_250</t>
  </si>
  <si>
    <t>C_07_00_013_260</t>
  </si>
  <si>
    <t>C_07_00_013_270</t>
  </si>
  <si>
    <t>C_07_00_013_280</t>
  </si>
  <si>
    <t>C_07_00_014_001</t>
  </si>
  <si>
    <t>C_07_00_014_020</t>
  </si>
  <si>
    <t>C_07_00_014_030</t>
  </si>
  <si>
    <t>C_07_00_014_040</t>
  </si>
  <si>
    <t>C_07_00_014_050</t>
  </si>
  <si>
    <t>C_07_00_014_060</t>
  </si>
  <si>
    <t>C_07_00_014_070</t>
  </si>
  <si>
    <t>C_07_00_014_080</t>
  </si>
  <si>
    <t>C_07_00_014_090</t>
  </si>
  <si>
    <t>C_07_00_014_100</t>
  </si>
  <si>
    <t>C_07_00_014_110</t>
  </si>
  <si>
    <t>C_07_00_014_120</t>
  </si>
  <si>
    <t>C_07_00_014_130</t>
  </si>
  <si>
    <t>C_07_00_014_140</t>
  </si>
  <si>
    <t>C_07_00_014_150</t>
  </si>
  <si>
    <t>C_07_00_014_160</t>
  </si>
  <si>
    <t>C_07_00_014_170</t>
  </si>
  <si>
    <t>C_07_00_014_180</t>
  </si>
  <si>
    <t>C_07_00_014_190</t>
  </si>
  <si>
    <t>C_07_00_014_200</t>
  </si>
  <si>
    <t>C_07_00_014_210</t>
  </si>
  <si>
    <t>C_07_00_014_220</t>
  </si>
  <si>
    <t>C_07_00_014_230</t>
  </si>
  <si>
    <t>C_07_00_014_240</t>
  </si>
  <si>
    <t>C_07_00_014_250</t>
  </si>
  <si>
    <t>C_07_00_014_260</t>
  </si>
  <si>
    <t>C_07_00_014_270</t>
  </si>
  <si>
    <t>C_07_00_014_280</t>
  </si>
  <si>
    <t>C_07_00_015_001</t>
  </si>
  <si>
    <t>C_07_00_015_020</t>
  </si>
  <si>
    <t>C_07_00_015_030</t>
  </si>
  <si>
    <t>C_07_00_015_040</t>
  </si>
  <si>
    <t>C_07_00_015_050</t>
  </si>
  <si>
    <t>C_07_00_015_060</t>
  </si>
  <si>
    <t>C_07_00_015_070</t>
  </si>
  <si>
    <t>C_07_00_015_080</t>
  </si>
  <si>
    <t>C_07_00_015_090</t>
  </si>
  <si>
    <t>C_07_00_015_100</t>
  </si>
  <si>
    <t>C_07_00_015_110</t>
  </si>
  <si>
    <t>C_07_00_015_120</t>
  </si>
  <si>
    <t>C_07_00_015_130</t>
  </si>
  <si>
    <t>C_07_00_015_140</t>
  </si>
  <si>
    <t>C_07_00_015_150</t>
  </si>
  <si>
    <t>C_07_00_015_160</t>
  </si>
  <si>
    <t>C_07_00_015_170</t>
  </si>
  <si>
    <t>C_07_00_015_180</t>
  </si>
  <si>
    <t>C_07_00_015_190</t>
  </si>
  <si>
    <t>C_07_00_015_200</t>
  </si>
  <si>
    <t>C_07_00_015_210</t>
  </si>
  <si>
    <t>C_07_00_015_220</t>
  </si>
  <si>
    <t>C_07_00_015_230</t>
  </si>
  <si>
    <t>C_07_00_015_240</t>
  </si>
  <si>
    <t>C_07_00_015_250</t>
  </si>
  <si>
    <t>C_07_00_015_260</t>
  </si>
  <si>
    <t>C_07_00_015_270</t>
  </si>
  <si>
    <t>C_07_00_015_280</t>
  </si>
  <si>
    <t>C_07_00_016_001</t>
  </si>
  <si>
    <t>C_07_00_016_020</t>
  </si>
  <si>
    <t>C_07_00_016_030</t>
  </si>
  <si>
    <t>C_07_00_016_040</t>
  </si>
  <si>
    <t>C_07_00_016_050</t>
  </si>
  <si>
    <t>C_07_00_016_060</t>
  </si>
  <si>
    <t>C_07_00_016_070</t>
  </si>
  <si>
    <t>C_07_00_016_080</t>
  </si>
  <si>
    <t>C_07_00_016_090</t>
  </si>
  <si>
    <t>C_07_00_016_100</t>
  </si>
  <si>
    <t>C_07_00_016_110</t>
  </si>
  <si>
    <t>C_07_00_016_120</t>
  </si>
  <si>
    <t>C_07_00_016_130</t>
  </si>
  <si>
    <t>C_07_00_016_140</t>
  </si>
  <si>
    <t>C_07_00_016_150</t>
  </si>
  <si>
    <t>C_07_00_016_160</t>
  </si>
  <si>
    <t>C_07_00_016_170</t>
  </si>
  <si>
    <t>C_07_00_016_180</t>
  </si>
  <si>
    <t>C_07_00_016_190</t>
  </si>
  <si>
    <t>C_07_00_016_200</t>
  </si>
  <si>
    <t>C_07_00_016_210</t>
  </si>
  <si>
    <t>C_07_00_016_220</t>
  </si>
  <si>
    <t>C_07_00_016_230</t>
  </si>
  <si>
    <t>C_07_00_016_240</t>
  </si>
  <si>
    <t>C_07_00_016_250</t>
  </si>
  <si>
    <t>C_07_00_016_260</t>
  </si>
  <si>
    <t>C_07_00_016_270</t>
  </si>
  <si>
    <t>C_07_00_016_280</t>
  </si>
  <si>
    <t>C_07_00_017_001</t>
  </si>
  <si>
    <t>C_07_00_017_020</t>
  </si>
  <si>
    <t>C_07_00_017_030</t>
  </si>
  <si>
    <t>C_07_00_017_040</t>
  </si>
  <si>
    <t>C_07_00_017_050</t>
  </si>
  <si>
    <t>C_07_00_017_060</t>
  </si>
  <si>
    <t>C_07_00_017_070</t>
  </si>
  <si>
    <t>C_07_00_017_080</t>
  </si>
  <si>
    <t>C_07_00_017_090</t>
  </si>
  <si>
    <t>C_07_00_017_100</t>
  </si>
  <si>
    <t>C_07_00_017_110</t>
  </si>
  <si>
    <t>C_07_00_017_120</t>
  </si>
  <si>
    <t>C_07_00_017_130</t>
  </si>
  <si>
    <t>C_07_00_017_140</t>
  </si>
  <si>
    <t>C_07_00_017_150</t>
  </si>
  <si>
    <t>C_07_00_017_160</t>
  </si>
  <si>
    <t>C_07_00_017_170</t>
  </si>
  <si>
    <t>C_07_00_017_180</t>
  </si>
  <si>
    <t>C_07_00_017_190</t>
  </si>
  <si>
    <t>C_07_00_017_200</t>
  </si>
  <si>
    <t>C_07_00_017_210</t>
  </si>
  <si>
    <t>C_07_00_017_220</t>
  </si>
  <si>
    <t>C_07_00_017_230</t>
  </si>
  <si>
    <t>C_07_00_017_240</t>
  </si>
  <si>
    <t>C_07_00_017_250</t>
  </si>
  <si>
    <t>C_07_00_017_260</t>
  </si>
  <si>
    <t>C_07_00_017_270</t>
  </si>
  <si>
    <t>C_07_00_017_280</t>
  </si>
  <si>
    <t>C_07_00_005_010</t>
  </si>
  <si>
    <t>C_07_00_006_010</t>
  </si>
  <si>
    <t>C_07_00_009_010</t>
  </si>
  <si>
    <t>C_07_00_010_010</t>
  </si>
  <si>
    <t>C_07_00_011_010</t>
  </si>
  <si>
    <t>C_07_00_012_010</t>
  </si>
  <si>
    <t>C_07_00_013_010</t>
  </si>
  <si>
    <t>C_07_00_015_010</t>
  </si>
  <si>
    <t>C_07_00_016_010</t>
  </si>
  <si>
    <t>C_07_00_017_010</t>
  </si>
  <si>
    <t>C_07_00_001_010</t>
  </si>
  <si>
    <t>C_07_00_002_010</t>
  </si>
  <si>
    <t>C_07_00_003_010</t>
  </si>
  <si>
    <t>C_07_00_004_010</t>
  </si>
  <si>
    <t>C_07_00_007_010</t>
  </si>
  <si>
    <t>C_07_00_008_010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</si>
</sst>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0.0000"/>
    <numFmt numFmtId="167" formatCode="dd/mm/yyyy;@"/>
  </numFmts>
  <fonts count="5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Verdana"/>
      <family val="2"/>
    </font>
    <font>
      <b/>
      <sz val="16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i/>
      <sz val="11"/>
      <name val="Verdana"/>
      <family val="2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18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25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7" fontId="0" fillId="0" borderId="2" xfId="0" applyNumberFormat="1" applyBorder="1" applyProtection="1">
      <protection locked="0"/>
    </xf>
    <xf numFmtId="0" fontId="41" fillId="0" borderId="0" xfId="0" applyFont="1" applyProtection="1"/>
    <xf numFmtId="0" fontId="42" fillId="0" borderId="0" xfId="215" applyFont="1" applyFill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166" fontId="0" fillId="0" borderId="0" xfId="0" applyNumberFormat="1" applyProtection="1"/>
    <xf numFmtId="3" fontId="45" fillId="0" borderId="23" xfId="216" quotePrefix="1" applyNumberFormat="1" applyFont="1" applyFill="1" applyBorder="1" applyAlignment="1" applyProtection="1">
      <alignment horizontal="center" vertical="center" wrapText="1"/>
    </xf>
    <xf numFmtId="3" fontId="45" fillId="0" borderId="25" xfId="216" quotePrefix="1" applyNumberFormat="1" applyFont="1" applyFill="1" applyBorder="1" applyAlignment="1" applyProtection="1">
      <alignment horizontal="center" vertical="center" wrapText="1"/>
    </xf>
    <xf numFmtId="3" fontId="45" fillId="31" borderId="25" xfId="216" applyNumberFormat="1" applyFont="1" applyFill="1" applyBorder="1" applyAlignment="1" applyProtection="1">
      <alignment horizontal="center" vertical="center" wrapText="1"/>
    </xf>
    <xf numFmtId="3" fontId="45" fillId="0" borderId="27" xfId="216" quotePrefix="1" applyNumberFormat="1" applyFont="1" applyFill="1" applyBorder="1" applyAlignment="1" applyProtection="1">
      <alignment horizontal="center" vertical="center" wrapText="1"/>
    </xf>
    <xf numFmtId="165" fontId="0" fillId="29" borderId="23" xfId="0" applyNumberFormat="1" applyFill="1" applyBorder="1" applyProtection="1"/>
    <xf numFmtId="3" fontId="45" fillId="0" borderId="24" xfId="216" quotePrefix="1" applyNumberFormat="1" applyFont="1" applyFill="1" applyBorder="1" applyAlignment="1" applyProtection="1">
      <alignment horizontal="center" vertical="center" wrapText="1"/>
    </xf>
    <xf numFmtId="3" fontId="45" fillId="0" borderId="29" xfId="216" quotePrefix="1" applyNumberFormat="1" applyFont="1" applyFill="1" applyBorder="1" applyAlignment="1" applyProtection="1">
      <alignment horizontal="center" vertical="center" wrapText="1"/>
    </xf>
    <xf numFmtId="165" fontId="0" fillId="29" borderId="29" xfId="0" applyNumberFormat="1" applyFill="1" applyBorder="1" applyProtection="1"/>
    <xf numFmtId="3" fontId="0" fillId="0" borderId="23" xfId="0" applyNumberFormat="1" applyBorder="1" applyAlignment="1" applyProtection="1">
      <alignment horizontal="center"/>
    </xf>
    <xf numFmtId="3" fontId="0" fillId="0" borderId="23" xfId="0" applyNumberFormat="1" applyFill="1" applyBorder="1" applyAlignment="1" applyProtection="1">
      <alignment horizontal="center"/>
    </xf>
    <xf numFmtId="0" fontId="40" fillId="28" borderId="31" xfId="0" applyFont="1" applyFill="1" applyBorder="1" applyAlignment="1" applyProtection="1">
      <alignment horizontal="center" vertical="center"/>
    </xf>
    <xf numFmtId="3" fontId="45" fillId="0" borderId="45" xfId="216" quotePrefix="1" applyNumberFormat="1" applyFont="1" applyFill="1" applyBorder="1" applyAlignment="1" applyProtection="1">
      <alignment horizontal="center" vertical="center" wrapText="1"/>
    </xf>
    <xf numFmtId="3" fontId="45" fillId="0" borderId="46" xfId="216" quotePrefix="1" applyNumberFormat="1" applyFont="1" applyFill="1" applyBorder="1" applyAlignment="1" applyProtection="1">
      <alignment horizontal="center" vertical="center" wrapText="1"/>
    </xf>
    <xf numFmtId="0" fontId="44" fillId="3" borderId="50" xfId="216" applyFont="1" applyFill="1" applyBorder="1" applyAlignment="1" applyProtection="1">
      <alignment horizontal="left" vertical="center" wrapText="1"/>
    </xf>
    <xf numFmtId="0" fontId="44" fillId="0" borderId="16" xfId="216" applyFont="1" applyFill="1" applyBorder="1" applyAlignment="1" applyProtection="1">
      <alignment horizontal="left" vertical="center" wrapText="1"/>
    </xf>
    <xf numFmtId="0" fontId="44" fillId="31" borderId="16" xfId="216" applyFont="1" applyFill="1" applyBorder="1" applyAlignment="1" applyProtection="1">
      <alignment horizontal="left" vertical="center" wrapText="1"/>
    </xf>
    <xf numFmtId="9" fontId="44" fillId="0" borderId="16" xfId="216" applyNumberFormat="1" applyFont="1" applyFill="1" applyBorder="1" applyAlignment="1" applyProtection="1">
      <alignment horizontal="left" vertical="center" wrapText="1"/>
    </xf>
    <xf numFmtId="9" fontId="47" fillId="0" borderId="16" xfId="216" applyNumberFormat="1" applyFont="1" applyFill="1" applyBorder="1" applyAlignment="1" applyProtection="1">
      <alignment horizontal="left" vertical="center" wrapText="1"/>
    </xf>
    <xf numFmtId="9" fontId="44" fillId="3" borderId="16" xfId="216" applyNumberFormat="1" applyFont="1" applyFill="1" applyBorder="1" applyAlignment="1" applyProtection="1">
      <alignment horizontal="left" vertical="center" wrapText="1" indent="1"/>
    </xf>
    <xf numFmtId="9" fontId="44" fillId="3" borderId="51" xfId="216" applyNumberFormat="1" applyFont="1" applyFill="1" applyBorder="1" applyAlignment="1" applyProtection="1">
      <alignment horizontal="left" vertical="center" wrapText="1" indent="1"/>
    </xf>
    <xf numFmtId="3" fontId="45" fillId="0" borderId="52" xfId="216" quotePrefix="1" applyNumberFormat="1" applyFont="1" applyFill="1" applyBorder="1" applyAlignment="1" applyProtection="1">
      <alignment horizontal="center" vertical="center" wrapText="1"/>
    </xf>
    <xf numFmtId="3" fontId="45" fillId="0" borderId="53" xfId="216" quotePrefix="1" applyNumberFormat="1" applyFont="1" applyFill="1" applyBorder="1" applyAlignment="1" applyProtection="1">
      <alignment horizontal="center" vertical="center" wrapText="1"/>
    </xf>
    <xf numFmtId="166" fontId="0" fillId="29" borderId="53" xfId="0" applyNumberFormat="1" applyFill="1" applyBorder="1" applyProtection="1"/>
    <xf numFmtId="3" fontId="45" fillId="0" borderId="54" xfId="216" quotePrefix="1" applyNumberFormat="1" applyFont="1" applyFill="1" applyBorder="1" applyAlignment="1" applyProtection="1">
      <alignment horizontal="center" vertical="center" wrapText="1"/>
    </xf>
    <xf numFmtId="0" fontId="0" fillId="28" borderId="55" xfId="0" quotePrefix="1" applyFill="1" applyBorder="1" applyAlignment="1" applyProtection="1">
      <alignment horizontal="center" vertical="center"/>
    </xf>
    <xf numFmtId="0" fontId="0" fillId="28" borderId="56" xfId="0" quotePrefix="1" applyFill="1" applyBorder="1" applyAlignment="1" applyProtection="1">
      <alignment horizontal="center" vertical="center"/>
    </xf>
    <xf numFmtId="0" fontId="0" fillId="28" borderId="57" xfId="0" quotePrefix="1" applyFill="1" applyBorder="1" applyAlignment="1" applyProtection="1">
      <alignment horizontal="center" vertical="center"/>
    </xf>
    <xf numFmtId="0" fontId="44" fillId="0" borderId="15" xfId="216" applyFont="1" applyFill="1" applyBorder="1" applyAlignment="1" applyProtection="1">
      <alignment horizontal="left" vertical="center" wrapText="1"/>
    </xf>
    <xf numFmtId="0" fontId="0" fillId="28" borderId="58" xfId="0" quotePrefix="1" applyFill="1" applyBorder="1" applyAlignment="1" applyProtection="1">
      <alignment horizontal="center" vertical="center"/>
    </xf>
    <xf numFmtId="3" fontId="45" fillId="0" borderId="59" xfId="216" quotePrefix="1" applyNumberFormat="1" applyFont="1" applyFill="1" applyBorder="1" applyAlignment="1" applyProtection="1">
      <alignment horizontal="center" vertical="center" wrapText="1"/>
    </xf>
    <xf numFmtId="9" fontId="44" fillId="0" borderId="60" xfId="216" applyNumberFormat="1" applyFont="1" applyFill="1" applyBorder="1" applyAlignment="1" applyProtection="1">
      <alignment horizontal="left" vertical="center" wrapText="1"/>
    </xf>
    <xf numFmtId="0" fontId="0" fillId="28" borderId="61" xfId="0" quotePrefix="1" applyFill="1" applyBorder="1" applyAlignment="1" applyProtection="1">
      <alignment horizontal="center" vertical="center"/>
    </xf>
    <xf numFmtId="3" fontId="45" fillId="0" borderId="62" xfId="216" quotePrefix="1" applyNumberFormat="1" applyFont="1" applyFill="1" applyBorder="1" applyAlignment="1" applyProtection="1">
      <alignment horizontal="center" vertical="center" wrapText="1"/>
    </xf>
    <xf numFmtId="0" fontId="40" fillId="29" borderId="20" xfId="0" applyFont="1" applyFill="1" applyBorder="1" applyAlignment="1" applyProtection="1">
      <alignment horizontal="left" vertical="center" wrapText="1"/>
    </xf>
    <xf numFmtId="0" fontId="40" fillId="29" borderId="31" xfId="0" applyFont="1" applyFill="1" applyBorder="1" applyAlignment="1" applyProtection="1">
      <alignment horizontal="center" vertical="center" wrapText="1"/>
    </xf>
    <xf numFmtId="166" fontId="40" fillId="29" borderId="63" xfId="0" applyNumberFormat="1" applyFont="1" applyFill="1" applyBorder="1" applyAlignment="1" applyProtection="1">
      <alignment vertical="center" wrapText="1"/>
    </xf>
    <xf numFmtId="165" fontId="40" fillId="29" borderId="64" xfId="0" applyNumberFormat="1" applyFont="1" applyFill="1" applyBorder="1" applyAlignment="1" applyProtection="1">
      <alignment vertical="center" wrapText="1"/>
    </xf>
    <xf numFmtId="9" fontId="44" fillId="0" borderId="15" xfId="216" applyNumberFormat="1" applyFont="1" applyFill="1" applyBorder="1" applyAlignment="1" applyProtection="1">
      <alignment horizontal="left" vertical="center" wrapText="1"/>
    </xf>
    <xf numFmtId="165" fontId="0" fillId="29" borderId="27" xfId="0" applyNumberFormat="1" applyFill="1" applyBorder="1" applyProtection="1"/>
    <xf numFmtId="9" fontId="44" fillId="0" borderId="15" xfId="217" applyNumberFormat="1" applyFont="1" applyFill="1" applyBorder="1" applyAlignment="1" applyProtection="1">
      <alignment horizontal="left" vertical="center" wrapText="1"/>
    </xf>
    <xf numFmtId="9" fontId="44" fillId="3" borderId="60" xfId="216" applyNumberFormat="1" applyFont="1" applyFill="1" applyBorder="1" applyAlignment="1" applyProtection="1">
      <alignment horizontal="left" vertical="center" wrapText="1" indent="1"/>
    </xf>
    <xf numFmtId="3" fontId="45" fillId="0" borderId="28" xfId="216" quotePrefix="1" applyNumberFormat="1" applyFont="1" applyFill="1" applyBorder="1" applyAlignment="1" applyProtection="1">
      <alignment horizontal="center" vertical="center" wrapText="1"/>
    </xf>
    <xf numFmtId="166" fontId="48" fillId="28" borderId="44" xfId="0" quotePrefix="1" applyNumberFormat="1" applyFont="1" applyFill="1" applyBorder="1" applyAlignment="1" applyProtection="1">
      <alignment horizontal="left" vertical="top" wrapText="1"/>
    </xf>
    <xf numFmtId="0" fontId="48" fillId="28" borderId="5" xfId="0" quotePrefix="1" applyFont="1" applyFill="1" applyBorder="1" applyAlignment="1" applyProtection="1">
      <alignment horizontal="left" vertical="top" wrapText="1"/>
    </xf>
    <xf numFmtId="166" fontId="0" fillId="0" borderId="0" xfId="0" applyNumberFormat="1" applyAlignment="1" applyProtection="1">
      <alignment horizontal="center"/>
    </xf>
    <xf numFmtId="1" fontId="0" fillId="0" borderId="0" xfId="0" applyNumberFormat="1" applyAlignment="1" applyProtection="1">
      <alignment horizontal="center"/>
    </xf>
    <xf numFmtId="165" fontId="40" fillId="29" borderId="64" xfId="0" applyNumberFormat="1" applyFont="1" applyFill="1" applyBorder="1" applyAlignment="1" applyProtection="1">
      <alignment horizontal="center" vertical="center" wrapText="1"/>
    </xf>
    <xf numFmtId="166" fontId="40" fillId="29" borderId="64" xfId="0" applyNumberFormat="1" applyFont="1" applyFill="1" applyBorder="1" applyAlignment="1" applyProtection="1">
      <alignment horizontal="center" vertical="center" wrapText="1"/>
    </xf>
    <xf numFmtId="1" fontId="40" fillId="29" borderId="6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6" fontId="0" fillId="0" borderId="0" xfId="0" applyNumberForma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</xf>
    <xf numFmtId="0" fontId="48" fillId="28" borderId="14" xfId="0" applyFont="1" applyFill="1" applyBorder="1" applyAlignment="1" applyProtection="1">
      <alignment horizontal="center" vertical="center" wrapText="1"/>
    </xf>
    <xf numFmtId="166" fontId="48" fillId="28" borderId="17" xfId="0" applyNumberFormat="1" applyFont="1" applyFill="1" applyBorder="1" applyAlignment="1" applyProtection="1">
      <alignment horizontal="center" vertical="center" wrapText="1"/>
    </xf>
    <xf numFmtId="0" fontId="48" fillId="28" borderId="5" xfId="0" quotePrefix="1" applyFont="1" applyFill="1" applyBorder="1" applyAlignment="1" applyProtection="1">
      <alignment horizontal="center" vertical="center" wrapText="1"/>
    </xf>
    <xf numFmtId="166" fontId="48" fillId="28" borderId="5" xfId="0" quotePrefix="1" applyNumberFormat="1" applyFont="1" applyFill="1" applyBorder="1" applyAlignment="1" applyProtection="1">
      <alignment horizontal="center" vertical="center" wrapText="1"/>
    </xf>
    <xf numFmtId="1" fontId="48" fillId="28" borderId="38" xfId="0" quotePrefix="1" applyNumberFormat="1" applyFont="1" applyFill="1" applyBorder="1" applyAlignment="1" applyProtection="1">
      <alignment horizontal="center" vertical="center" wrapText="1"/>
    </xf>
    <xf numFmtId="0" fontId="48" fillId="28" borderId="4" xfId="0" applyFont="1" applyFill="1" applyBorder="1" applyAlignment="1" applyProtection="1">
      <alignment horizontal="center" vertical="center" wrapText="1"/>
    </xf>
    <xf numFmtId="166" fontId="48" fillId="28" borderId="4" xfId="0" applyNumberFormat="1" applyFont="1" applyFill="1" applyBorder="1" applyAlignment="1" applyProtection="1">
      <alignment horizontal="center" vertical="center" wrapText="1"/>
    </xf>
    <xf numFmtId="3" fontId="0" fillId="0" borderId="66" xfId="0" applyNumberFormat="1" applyBorder="1" applyAlignment="1" applyProtection="1">
      <alignment horizontal="center"/>
    </xf>
    <xf numFmtId="3" fontId="0" fillId="0" borderId="25" xfId="0" applyNumberFormat="1" applyBorder="1" applyAlignment="1" applyProtection="1">
      <alignment horizontal="center"/>
    </xf>
    <xf numFmtId="3" fontId="45" fillId="3" borderId="27" xfId="216" quotePrefix="1" applyNumberFormat="1" applyFont="1" applyFill="1" applyBorder="1" applyAlignment="1" applyProtection="1">
      <alignment horizontal="center" wrapText="1"/>
    </xf>
    <xf numFmtId="3" fontId="0" fillId="0" borderId="27" xfId="0" applyNumberFormat="1" applyBorder="1" applyAlignment="1" applyProtection="1">
      <alignment horizontal="center"/>
    </xf>
    <xf numFmtId="165" fontId="40" fillId="29" borderId="21" xfId="0" applyNumberFormat="1" applyFont="1" applyFill="1" applyBorder="1" applyAlignment="1">
      <alignment horizontal="center" wrapText="1"/>
    </xf>
    <xf numFmtId="0" fontId="44" fillId="3" borderId="68" xfId="216" applyFont="1" applyFill="1" applyBorder="1" applyAlignment="1" applyProtection="1">
      <alignment horizontal="left" vertical="center" wrapText="1"/>
    </xf>
    <xf numFmtId="0" fontId="44" fillId="0" borderId="67" xfId="216" applyFont="1" applyFill="1" applyBorder="1" applyAlignment="1" applyProtection="1">
      <alignment horizontal="left" vertical="center" wrapText="1"/>
    </xf>
    <xf numFmtId="0" fontId="44" fillId="31" borderId="67" xfId="216" applyFont="1" applyFill="1" applyBorder="1" applyAlignment="1" applyProtection="1">
      <alignment horizontal="left" vertical="center" wrapText="1"/>
    </xf>
    <xf numFmtId="0" fontId="44" fillId="0" borderId="35" xfId="216" applyFont="1" applyFill="1" applyBorder="1" applyAlignment="1" applyProtection="1">
      <alignment horizontal="left" vertical="center" wrapText="1"/>
    </xf>
    <xf numFmtId="9" fontId="44" fillId="0" borderId="69" xfId="216" applyNumberFormat="1" applyFont="1" applyFill="1" applyBorder="1" applyAlignment="1" applyProtection="1">
      <alignment horizontal="left" vertical="center" wrapText="1"/>
    </xf>
    <xf numFmtId="9" fontId="44" fillId="0" borderId="35" xfId="216" applyNumberFormat="1" applyFont="1" applyFill="1" applyBorder="1" applyAlignment="1" applyProtection="1">
      <alignment horizontal="left" vertical="center" wrapText="1"/>
    </xf>
    <xf numFmtId="9" fontId="47" fillId="0" borderId="67" xfId="216" applyNumberFormat="1" applyFont="1" applyFill="1" applyBorder="1" applyAlignment="1" applyProtection="1">
      <alignment horizontal="left" vertical="center" wrapText="1"/>
    </xf>
    <xf numFmtId="9" fontId="44" fillId="0" borderId="67" xfId="216" applyNumberFormat="1" applyFont="1" applyFill="1" applyBorder="1" applyAlignment="1" applyProtection="1">
      <alignment horizontal="left" vertical="center" wrapText="1"/>
    </xf>
    <xf numFmtId="9" fontId="44" fillId="0" borderId="35" xfId="217" applyNumberFormat="1" applyFont="1" applyFill="1" applyBorder="1" applyAlignment="1" applyProtection="1">
      <alignment horizontal="left" vertical="center" wrapText="1"/>
    </xf>
    <xf numFmtId="9" fontId="44" fillId="3" borderId="69" xfId="216" applyNumberFormat="1" applyFont="1" applyFill="1" applyBorder="1" applyAlignment="1" applyProtection="1">
      <alignment horizontal="left" vertical="center" wrapText="1" indent="1"/>
    </xf>
    <xf numFmtId="9" fontId="44" fillId="3" borderId="67" xfId="216" applyNumberFormat="1" applyFont="1" applyFill="1" applyBorder="1" applyAlignment="1" applyProtection="1">
      <alignment horizontal="left" vertical="center" wrapText="1" indent="1"/>
    </xf>
    <xf numFmtId="9" fontId="44" fillId="3" borderId="70" xfId="216" applyNumberFormat="1" applyFont="1" applyFill="1" applyBorder="1" applyAlignment="1" applyProtection="1">
      <alignment horizontal="left" vertical="center" wrapText="1" indent="1"/>
    </xf>
    <xf numFmtId="166" fontId="40" fillId="29" borderId="6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6" fontId="49" fillId="28" borderId="41" xfId="0" quotePrefix="1" applyNumberFormat="1" applyFont="1" applyFill="1" applyBorder="1" applyAlignment="1" applyProtection="1">
      <alignment horizontal="center" vertical="top" wrapText="1"/>
    </xf>
    <xf numFmtId="0" fontId="49" fillId="28" borderId="42" xfId="0" quotePrefix="1" applyFont="1" applyFill="1" applyBorder="1" applyAlignment="1" applyProtection="1">
      <alignment horizontal="center" vertical="top" wrapText="1"/>
    </xf>
    <xf numFmtId="166" fontId="49" fillId="28" borderId="42" xfId="0" quotePrefix="1" applyNumberFormat="1" applyFont="1" applyFill="1" applyBorder="1" applyAlignment="1" applyProtection="1">
      <alignment horizontal="center" vertical="top" wrapText="1"/>
    </xf>
    <xf numFmtId="1" fontId="49" fillId="28" borderId="43" xfId="0" quotePrefix="1" applyNumberFormat="1" applyFont="1" applyFill="1" applyBorder="1" applyAlignment="1" applyProtection="1">
      <alignment horizontal="center" vertical="top" wrapText="1"/>
    </xf>
    <xf numFmtId="0" fontId="40" fillId="28" borderId="2" xfId="0" applyFont="1" applyFill="1" applyBorder="1" applyAlignment="1" applyProtection="1">
      <alignment horizontal="center" vertical="center" wrapText="1"/>
    </xf>
    <xf numFmtId="0" fontId="49" fillId="28" borderId="2" xfId="0" applyFont="1" applyFill="1" applyBorder="1" applyAlignment="1" applyProtection="1">
      <alignment horizontal="center" vertical="center" wrapText="1"/>
    </xf>
    <xf numFmtId="0" fontId="40" fillId="28" borderId="5" xfId="0" applyFont="1" applyFill="1" applyBorder="1" applyAlignment="1" applyProtection="1">
      <alignment horizontal="center" vertical="center" wrapText="1"/>
    </xf>
    <xf numFmtId="0" fontId="40" fillId="28" borderId="4" xfId="0" applyFont="1" applyFill="1" applyBorder="1" applyAlignment="1" applyProtection="1">
      <alignment horizontal="center" vertical="center" wrapText="1"/>
    </xf>
    <xf numFmtId="0" fontId="49" fillId="28" borderId="5" xfId="0" applyFont="1" applyFill="1" applyBorder="1" applyAlignment="1" applyProtection="1">
      <alignment horizontal="center" vertical="center" wrapText="1"/>
    </xf>
    <xf numFmtId="0" fontId="49" fillId="28" borderId="4" xfId="0" applyFont="1" applyFill="1" applyBorder="1" applyAlignment="1" applyProtection="1">
      <alignment horizontal="center" vertical="center" wrapText="1"/>
    </xf>
    <xf numFmtId="9" fontId="40" fillId="28" borderId="5" xfId="0" applyNumberFormat="1" applyFont="1" applyFill="1" applyBorder="1" applyAlignment="1" applyProtection="1">
      <alignment horizontal="center" vertical="center" wrapText="1"/>
    </xf>
    <xf numFmtId="166" fontId="40" fillId="28" borderId="17" xfId="0" applyNumberFormat="1" applyFont="1" applyFill="1" applyBorder="1" applyAlignment="1" applyProtection="1">
      <alignment horizontal="center" vertical="center" wrapText="1"/>
    </xf>
    <xf numFmtId="9" fontId="49" fillId="28" borderId="5" xfId="0" applyNumberFormat="1" applyFont="1" applyFill="1" applyBorder="1" applyAlignment="1" applyProtection="1">
      <alignment horizontal="center" vertical="center" wrapText="1"/>
    </xf>
    <xf numFmtId="166" fontId="49" fillId="28" borderId="17" xfId="0" applyNumberFormat="1" applyFont="1" applyFill="1" applyBorder="1" applyAlignment="1" applyProtection="1">
      <alignment horizontal="center" vertical="center" wrapText="1"/>
    </xf>
    <xf numFmtId="166" fontId="49" fillId="28" borderId="4" xfId="0" applyNumberFormat="1" applyFont="1" applyFill="1" applyBorder="1" applyAlignment="1" applyProtection="1">
      <alignment horizontal="center" vertical="center" wrapText="1"/>
    </xf>
    <xf numFmtId="166" fontId="40" fillId="28" borderId="4" xfId="0" applyNumberFormat="1" applyFont="1" applyFill="1" applyBorder="1" applyAlignment="1" applyProtection="1">
      <alignment horizontal="center" vertical="center" wrapText="1"/>
    </xf>
    <xf numFmtId="3" fontId="45" fillId="29" borderId="23" xfId="216" applyNumberFormat="1" applyFont="1" applyFill="1" applyBorder="1" applyAlignment="1" applyProtection="1">
      <alignment horizontal="center" vertical="center" wrapText="1"/>
    </xf>
    <xf numFmtId="3" fontId="45" fillId="29" borderId="24" xfId="216" applyNumberFormat="1" applyFont="1" applyFill="1" applyBorder="1" applyAlignment="1" applyProtection="1">
      <alignment horizontal="center" vertical="center" wrapText="1"/>
    </xf>
    <xf numFmtId="3" fontId="45" fillId="29" borderId="25" xfId="216" applyNumberFormat="1" applyFont="1" applyFill="1" applyBorder="1" applyAlignment="1" applyProtection="1">
      <alignment horizontal="center" vertical="center" wrapText="1"/>
    </xf>
    <xf numFmtId="3" fontId="45" fillId="29" borderId="26" xfId="216" applyNumberFormat="1" applyFont="1" applyFill="1" applyBorder="1" applyAlignment="1" applyProtection="1">
      <alignment horizontal="center" vertical="center" wrapText="1"/>
    </xf>
    <xf numFmtId="3" fontId="0" fillId="29" borderId="27" xfId="0" applyNumberFormat="1" applyFill="1" applyBorder="1" applyAlignment="1" applyProtection="1">
      <alignment horizontal="center" vertical="center"/>
    </xf>
    <xf numFmtId="3" fontId="0" fillId="29" borderId="25" xfId="0" applyNumberFormat="1" applyFill="1" applyBorder="1" applyAlignment="1" applyProtection="1">
      <alignment horizontal="center" vertical="center"/>
    </xf>
    <xf numFmtId="3" fontId="0" fillId="29" borderId="28" xfId="0" applyNumberFormat="1" applyFill="1" applyBorder="1" applyAlignment="1" applyProtection="1">
      <alignment horizontal="center" vertical="center"/>
    </xf>
    <xf numFmtId="3" fontId="0" fillId="29" borderId="26" xfId="0" applyNumberFormat="1" applyFill="1" applyBorder="1" applyAlignment="1" applyProtection="1">
      <alignment horizontal="center" vertical="center"/>
    </xf>
    <xf numFmtId="3" fontId="0" fillId="29" borderId="23" xfId="0" applyNumberFormat="1" applyFill="1" applyBorder="1" applyAlignment="1" applyProtection="1">
      <alignment horizontal="center" vertical="center"/>
    </xf>
    <xf numFmtId="3" fontId="0" fillId="29" borderId="24" xfId="0" applyNumberFormat="1" applyFill="1" applyBorder="1" applyAlignment="1" applyProtection="1">
      <alignment horizontal="center" vertical="center"/>
    </xf>
    <xf numFmtId="3" fontId="0" fillId="29" borderId="29" xfId="0" applyNumberFormat="1" applyFill="1" applyBorder="1" applyAlignment="1" applyProtection="1">
      <alignment horizontal="center" vertical="center"/>
    </xf>
    <xf numFmtId="3" fontId="0" fillId="29" borderId="30" xfId="0" applyNumberFormat="1" applyFill="1" applyBorder="1" applyAlignment="1" applyProtection="1">
      <alignment horizontal="center" vertical="center"/>
    </xf>
    <xf numFmtId="166" fontId="40" fillId="28" borderId="41" xfId="0" quotePrefix="1" applyNumberFormat="1" applyFont="1" applyFill="1" applyBorder="1" applyAlignment="1" applyProtection="1">
      <alignment horizontal="center" vertical="center" wrapText="1"/>
    </xf>
    <xf numFmtId="0" fontId="40" fillId="28" borderId="42" xfId="0" quotePrefix="1" applyFont="1" applyFill="1" applyBorder="1" applyAlignment="1" applyProtection="1">
      <alignment horizontal="center" vertical="center" wrapText="1"/>
    </xf>
    <xf numFmtId="166" fontId="40" fillId="28" borderId="42" xfId="0" quotePrefix="1" applyNumberFormat="1" applyFont="1" applyFill="1" applyBorder="1" applyAlignment="1" applyProtection="1">
      <alignment horizontal="center" vertical="center" wrapText="1"/>
    </xf>
    <xf numFmtId="1" fontId="40" fillId="28" borderId="43" xfId="0" quotePrefix="1" applyNumberFormat="1" applyFont="1" applyFill="1" applyBorder="1" applyAlignment="1" applyProtection="1">
      <alignment horizontal="center" vertical="center" wrapText="1"/>
    </xf>
    <xf numFmtId="3" fontId="0" fillId="0" borderId="66" xfId="0" applyNumberFormat="1" applyBorder="1" applyAlignment="1" applyProtection="1">
      <alignment horizontal="center" vertical="center"/>
    </xf>
    <xf numFmtId="3" fontId="0" fillId="0" borderId="23" xfId="0" applyNumberFormat="1" applyBorder="1" applyAlignment="1" applyProtection="1">
      <alignment horizontal="center" vertical="center"/>
    </xf>
    <xf numFmtId="3" fontId="0" fillId="0" borderId="25" xfId="0" applyNumberFormat="1" applyBorder="1" applyAlignment="1" applyProtection="1">
      <alignment horizontal="center" vertical="center"/>
    </xf>
    <xf numFmtId="165" fontId="40" fillId="29" borderId="21" xfId="0" applyNumberFormat="1" applyFont="1" applyFill="1" applyBorder="1" applyAlignment="1">
      <alignment horizontal="center" vertical="center" wrapText="1"/>
    </xf>
    <xf numFmtId="3" fontId="45" fillId="3" borderId="27" xfId="216" quotePrefix="1" applyNumberFormat="1" applyFont="1" applyFill="1" applyBorder="1" applyAlignment="1" applyProtection="1">
      <alignment horizontal="center" vertical="center" wrapText="1"/>
    </xf>
    <xf numFmtId="3" fontId="0" fillId="0" borderId="27" xfId="0" applyNumberFormat="1" applyBorder="1" applyAlignment="1" applyProtection="1">
      <alignment horizontal="center" vertical="center"/>
    </xf>
    <xf numFmtId="3" fontId="0" fillId="0" borderId="23" xfId="0" applyNumberFormat="1" applyFill="1" applyBorder="1" applyAlignment="1" applyProtection="1">
      <alignment horizontal="center" vertical="center"/>
    </xf>
    <xf numFmtId="3" fontId="0" fillId="0" borderId="45" xfId="0" applyNumberFormat="1" applyBorder="1" applyAlignment="1" applyProtection="1">
      <alignment horizontal="center" vertical="center"/>
    </xf>
    <xf numFmtId="3" fontId="0" fillId="0" borderId="45" xfId="0" applyNumberFormat="1" applyFill="1" applyBorder="1" applyAlignment="1" applyProtection="1">
      <alignment horizontal="center" vertical="center"/>
    </xf>
    <xf numFmtId="3" fontId="45" fillId="0" borderId="27" xfId="216" applyNumberFormat="1" applyFont="1" applyFill="1" applyBorder="1" applyAlignment="1" applyProtection="1">
      <alignment horizontal="center" vertical="center" wrapText="1"/>
    </xf>
    <xf numFmtId="3" fontId="45" fillId="31" borderId="25" xfId="216" quotePrefix="1" applyNumberFormat="1" applyFont="1" applyFill="1" applyBorder="1" applyAlignment="1" applyProtection="1">
      <alignment horizontal="center" vertical="center" wrapText="1"/>
    </xf>
    <xf numFmtId="3" fontId="0" fillId="29" borderId="53" xfId="0" applyNumberForma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/>
    </xf>
    <xf numFmtId="3" fontId="0" fillId="0" borderId="45" xfId="0" applyNumberFormat="1" applyBorder="1" applyAlignment="1" applyProtection="1">
      <alignment horizontal="center"/>
    </xf>
    <xf numFmtId="3" fontId="0" fillId="0" borderId="45" xfId="0" applyNumberFormat="1" applyFill="1" applyBorder="1" applyAlignment="1" applyProtection="1">
      <alignment horizontal="center"/>
    </xf>
    <xf numFmtId="3" fontId="45" fillId="0" borderId="27" xfId="216" applyNumberFormat="1" applyFont="1" applyFill="1" applyBorder="1" applyAlignment="1" applyProtection="1">
      <alignment horizontal="center" wrapText="1"/>
    </xf>
    <xf numFmtId="3" fontId="45" fillId="31" borderId="25" xfId="216" applyNumberFormat="1" applyFont="1" applyFill="1" applyBorder="1" applyAlignment="1" applyProtection="1">
      <alignment horizontal="center" wrapText="1"/>
    </xf>
    <xf numFmtId="3" fontId="45" fillId="31" borderId="25" xfId="216" quotePrefix="1" applyNumberFormat="1" applyFont="1" applyFill="1" applyBorder="1" applyAlignment="1" applyProtection="1">
      <alignment horizontal="center" wrapText="1"/>
    </xf>
    <xf numFmtId="3" fontId="0" fillId="29" borderId="27" xfId="0" applyNumberFormat="1" applyFill="1" applyBorder="1" applyAlignment="1" applyProtection="1">
      <alignment horizontal="center"/>
    </xf>
    <xf numFmtId="3" fontId="0" fillId="29" borderId="28" xfId="0" applyNumberFormat="1" applyFill="1" applyBorder="1" applyAlignment="1" applyProtection="1">
      <alignment horizontal="center"/>
    </xf>
    <xf numFmtId="3" fontId="0" fillId="29" borderId="25" xfId="0" applyNumberFormat="1" applyFill="1" applyBorder="1" applyAlignment="1" applyProtection="1">
      <alignment horizontal="center"/>
    </xf>
    <xf numFmtId="3" fontId="0" fillId="29" borderId="26" xfId="0" applyNumberFormat="1" applyFill="1" applyBorder="1" applyAlignment="1" applyProtection="1">
      <alignment horizontal="center"/>
    </xf>
    <xf numFmtId="3" fontId="0" fillId="29" borderId="23" xfId="0" applyNumberFormat="1" applyFill="1" applyBorder="1" applyAlignment="1" applyProtection="1">
      <alignment horizontal="center"/>
    </xf>
    <xf numFmtId="3" fontId="0" fillId="29" borderId="24" xfId="0" applyNumberFormat="1" applyFill="1" applyBorder="1" applyAlignment="1" applyProtection="1">
      <alignment horizontal="center"/>
    </xf>
    <xf numFmtId="3" fontId="0" fillId="29" borderId="53" xfId="0" applyNumberFormat="1" applyFill="1" applyBorder="1" applyAlignment="1" applyProtection="1">
      <alignment horizontal="center"/>
    </xf>
    <xf numFmtId="3" fontId="0" fillId="29" borderId="29" xfId="0" applyNumberFormat="1" applyFill="1" applyBorder="1" applyAlignment="1" applyProtection="1">
      <alignment horizontal="center"/>
    </xf>
    <xf numFmtId="3" fontId="0" fillId="29" borderId="30" xfId="0" applyNumberFormat="1" applyFill="1" applyBorder="1" applyAlignment="1" applyProtection="1">
      <alignment horizontal="center"/>
    </xf>
    <xf numFmtId="3" fontId="45" fillId="0" borderId="53" xfId="171" applyNumberFormat="1" applyFont="1" applyFill="1" applyBorder="1" applyAlignment="1" applyProtection="1">
      <alignment horizontal="center" vertical="center"/>
      <protection locked="0"/>
    </xf>
    <xf numFmtId="3" fontId="45" fillId="0" borderId="23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31" borderId="53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31" borderId="23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53" xfId="216" quotePrefix="1" applyNumberFormat="1" applyFont="1" applyFill="1" applyBorder="1" applyAlignment="1" applyProtection="1">
      <alignment horizontal="center" vertical="center" wrapText="1"/>
      <protection locked="0"/>
    </xf>
    <xf numFmtId="3" fontId="46" fillId="0" borderId="23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53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59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5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3" xfId="216" applyNumberFormat="1" applyFont="1" applyFill="1" applyBorder="1" applyAlignment="1" applyProtection="1">
      <alignment horizontal="center" vertical="center" wrapText="1"/>
      <protection locked="0"/>
    </xf>
    <xf numFmtId="3" fontId="45" fillId="31" borderId="23" xfId="216" applyNumberFormat="1" applyFont="1" applyFill="1" applyBorder="1" applyAlignment="1" applyProtection="1">
      <alignment horizontal="center" vertical="center" wrapText="1"/>
      <protection locked="0"/>
    </xf>
    <xf numFmtId="3" fontId="45" fillId="31" borderId="25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5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27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62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59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54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9" xfId="216" quotePrefix="1" applyNumberFormat="1" applyFont="1" applyFill="1" applyBorder="1" applyAlignment="1" applyProtection="1">
      <alignment horizontal="center" vertical="center" wrapText="1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45" fillId="0" borderId="28" xfId="216" quotePrefix="1" applyNumberFormat="1" applyFont="1" applyFill="1" applyBorder="1" applyAlignment="1" applyProtection="1">
      <alignment horizontal="center" vertical="center" wrapText="1"/>
      <protection locked="0"/>
    </xf>
    <xf numFmtId="3" fontId="45" fillId="0" borderId="24" xfId="216" quotePrefix="1" applyNumberFormat="1" applyFont="1" applyFill="1" applyBorder="1" applyAlignment="1" applyProtection="1">
      <alignment horizontal="center" vertical="center" wrapText="1"/>
      <protection locked="0"/>
    </xf>
    <xf numFmtId="3" fontId="0" fillId="0" borderId="23" xfId="0" applyNumberFormat="1" applyBorder="1" applyAlignment="1" applyProtection="1">
      <alignment horizontal="center"/>
      <protection locked="0"/>
    </xf>
    <xf numFmtId="3" fontId="0" fillId="0" borderId="29" xfId="0" applyNumberFormat="1" applyBorder="1" applyAlignment="1" applyProtection="1">
      <alignment horizontal="center"/>
      <protection locked="0"/>
    </xf>
    <xf numFmtId="9" fontId="48" fillId="28" borderId="5" xfId="0" applyNumberFormat="1" applyFont="1" applyFill="1" applyBorder="1" applyAlignment="1" applyProtection="1">
      <alignment horizontal="center" vertical="center" wrapText="1"/>
    </xf>
    <xf numFmtId="0" fontId="48" fillId="28" borderId="2" xfId="0" applyFont="1" applyFill="1" applyBorder="1" applyAlignment="1" applyProtection="1">
      <alignment horizontal="center" vertical="center" wrapText="1"/>
    </xf>
    <xf numFmtId="0" fontId="49" fillId="28" borderId="5" xfId="0" applyFont="1" applyFill="1" applyBorder="1" applyAlignment="1" applyProtection="1">
      <alignment horizontal="center" vertical="center" wrapText="1"/>
    </xf>
    <xf numFmtId="0" fontId="49" fillId="28" borderId="4" xfId="0" applyFont="1" applyFill="1" applyBorder="1" applyAlignment="1" applyProtection="1">
      <alignment horizontal="center" vertical="center" wrapText="1"/>
    </xf>
    <xf numFmtId="166" fontId="49" fillId="28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3" fontId="0" fillId="0" borderId="29" xfId="0" applyNumberFormat="1" applyBorder="1" applyAlignment="1" applyProtection="1">
      <alignment horizontal="center"/>
    </xf>
    <xf numFmtId="3" fontId="45" fillId="0" borderId="30" xfId="216" quotePrefix="1" applyNumberFormat="1" applyFont="1" applyFill="1" applyBorder="1" applyAlignment="1" applyProtection="1">
      <alignment horizontal="center" vertical="center" wrapText="1"/>
      <protection locked="0"/>
    </xf>
    <xf numFmtId="0" fontId="0" fillId="0" borderId="71" xfId="0" applyBorder="1" applyProtection="1"/>
    <xf numFmtId="0" fontId="0" fillId="0" borderId="71" xfId="0" applyBorder="1" applyAlignment="1" applyProtection="1">
      <alignment horizontal="center"/>
    </xf>
    <xf numFmtId="3" fontId="0" fillId="0" borderId="71" xfId="0" applyNumberFormat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3" fontId="45" fillId="0" borderId="45" xfId="216" applyNumberFormat="1" applyFont="1" applyFill="1" applyBorder="1" applyAlignment="1" applyProtection="1">
      <alignment horizontal="center" vertical="center" wrapText="1"/>
      <protection locked="0"/>
    </xf>
    <xf numFmtId="3" fontId="45" fillId="0" borderId="46" xfId="216" applyNumberFormat="1" applyFont="1" applyFill="1" applyBorder="1" applyAlignment="1" applyProtection="1">
      <alignment horizontal="center" vertical="center" wrapText="1"/>
      <protection locked="0"/>
    </xf>
    <xf numFmtId="3" fontId="0" fillId="0" borderId="71" xfId="0" applyNumberFormat="1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/>
      <protection locked="0"/>
    </xf>
    <xf numFmtId="0" fontId="43" fillId="30" borderId="20" xfId="215" applyFont="1" applyFill="1" applyBorder="1" applyAlignment="1" applyProtection="1">
      <alignment horizontal="left" vertical="center" indent="1"/>
    </xf>
    <xf numFmtId="0" fontId="43" fillId="30" borderId="21" xfId="215" applyFont="1" applyFill="1" applyBorder="1" applyAlignment="1" applyProtection="1">
      <alignment horizontal="left" vertical="center" indent="1"/>
    </xf>
    <xf numFmtId="0" fontId="43" fillId="30" borderId="22" xfId="215" applyFont="1" applyFill="1" applyBorder="1" applyAlignment="1" applyProtection="1">
      <alignment horizontal="left" vertical="center" indent="1"/>
    </xf>
    <xf numFmtId="0" fontId="40" fillId="28" borderId="47" xfId="0" applyFont="1" applyFill="1" applyBorder="1" applyAlignment="1" applyProtection="1">
      <alignment horizontal="center" vertical="center" textRotation="90"/>
    </xf>
    <xf numFmtId="0" fontId="40" fillId="28" borderId="48" xfId="0" applyFont="1" applyFill="1" applyBorder="1" applyAlignment="1" applyProtection="1">
      <alignment horizontal="center" vertical="center" textRotation="90"/>
    </xf>
    <xf numFmtId="0" fontId="40" fillId="28" borderId="49" xfId="0" applyFont="1" applyFill="1" applyBorder="1" applyAlignment="1" applyProtection="1">
      <alignment horizontal="center" vertical="center" textRotation="90"/>
    </xf>
    <xf numFmtId="0" fontId="48" fillId="28" borderId="32" xfId="0" applyFont="1" applyFill="1" applyBorder="1" applyAlignment="1" applyProtection="1">
      <alignment horizontal="center" vertical="center"/>
    </xf>
    <xf numFmtId="0" fontId="48" fillId="28" borderId="33" xfId="0" applyFont="1" applyFill="1" applyBorder="1" applyAlignment="1" applyProtection="1">
      <alignment horizontal="center" vertical="center"/>
    </xf>
    <xf numFmtId="0" fontId="48" fillId="28" borderId="34" xfId="0" applyFont="1" applyFill="1" applyBorder="1" applyAlignment="1" applyProtection="1">
      <alignment horizontal="center" vertical="center"/>
    </xf>
    <xf numFmtId="0" fontId="48" fillId="28" borderId="3" xfId="0" applyFont="1" applyFill="1" applyBorder="1" applyAlignment="1" applyProtection="1">
      <alignment horizontal="center" vertical="center" wrapText="1"/>
    </xf>
    <xf numFmtId="0" fontId="48" fillId="28" borderId="14" xfId="0" applyFont="1" applyFill="1" applyBorder="1" applyAlignment="1" applyProtection="1">
      <alignment horizontal="center" vertical="center" wrapText="1"/>
    </xf>
    <xf numFmtId="0" fontId="48" fillId="28" borderId="16" xfId="0" applyFont="1" applyFill="1" applyBorder="1" applyAlignment="1" applyProtection="1">
      <alignment horizontal="center" vertical="center" wrapText="1"/>
    </xf>
    <xf numFmtId="0" fontId="48" fillId="28" borderId="18" xfId="0" applyFont="1" applyFill="1" applyBorder="1" applyAlignment="1" applyProtection="1">
      <alignment horizontal="center" vertical="center" wrapText="1"/>
    </xf>
    <xf numFmtId="0" fontId="48" fillId="28" borderId="19" xfId="0" applyFont="1" applyFill="1" applyBorder="1" applyAlignment="1" applyProtection="1">
      <alignment horizontal="center" vertical="center" wrapText="1"/>
    </xf>
    <xf numFmtId="0" fontId="48" fillId="28" borderId="15" xfId="0" applyFont="1" applyFill="1" applyBorder="1" applyAlignment="1" applyProtection="1">
      <alignment horizontal="center" vertical="center" wrapText="1"/>
    </xf>
    <xf numFmtId="0" fontId="48" fillId="28" borderId="36" xfId="0" applyFont="1" applyFill="1" applyBorder="1" applyAlignment="1" applyProtection="1">
      <alignment horizontal="center" vertical="center" wrapText="1"/>
    </xf>
    <xf numFmtId="0" fontId="48" fillId="28" borderId="5" xfId="0" applyFont="1" applyFill="1" applyBorder="1" applyAlignment="1" applyProtection="1">
      <alignment horizontal="center" vertical="center" wrapText="1"/>
    </xf>
    <xf numFmtId="0" fontId="48" fillId="28" borderId="17" xfId="0" applyFont="1" applyFill="1" applyBorder="1" applyAlignment="1" applyProtection="1">
      <alignment horizontal="center" vertical="center" wrapText="1"/>
    </xf>
    <xf numFmtId="0" fontId="48" fillId="28" borderId="4" xfId="0" applyFont="1" applyFill="1" applyBorder="1" applyAlignment="1" applyProtection="1">
      <alignment horizontal="center" vertical="center" wrapText="1"/>
    </xf>
    <xf numFmtId="166" fontId="48" fillId="28" borderId="5" xfId="0" applyNumberFormat="1" applyFont="1" applyFill="1" applyBorder="1" applyAlignment="1" applyProtection="1">
      <alignment horizontal="center" vertical="center" wrapText="1"/>
    </xf>
    <xf numFmtId="166" fontId="48" fillId="28" borderId="4" xfId="0" applyNumberFormat="1" applyFont="1" applyFill="1" applyBorder="1" applyAlignment="1" applyProtection="1">
      <alignment horizontal="center" vertical="center" wrapText="1"/>
    </xf>
    <xf numFmtId="1" fontId="48" fillId="28" borderId="38" xfId="0" applyNumberFormat="1" applyFont="1" applyFill="1" applyBorder="1" applyAlignment="1" applyProtection="1">
      <alignment horizontal="center" vertical="center" wrapText="1"/>
    </xf>
    <xf numFmtId="1" fontId="48" fillId="28" borderId="40" xfId="0" applyNumberFormat="1" applyFont="1" applyFill="1" applyBorder="1" applyAlignment="1" applyProtection="1">
      <alignment horizontal="center" vertical="center" wrapText="1"/>
    </xf>
    <xf numFmtId="0" fontId="48" fillId="28" borderId="44" xfId="0" applyFont="1" applyFill="1" applyBorder="1" applyAlignment="1" applyProtection="1">
      <alignment horizontal="center" vertical="center" wrapText="1"/>
    </xf>
    <xf numFmtId="0" fontId="48" fillId="28" borderId="37" xfId="0" applyFont="1" applyFill="1" applyBorder="1" applyAlignment="1" applyProtection="1">
      <alignment horizontal="center" vertical="center" wrapText="1"/>
    </xf>
    <xf numFmtId="0" fontId="48" fillId="28" borderId="39" xfId="0" applyFont="1" applyFill="1" applyBorder="1" applyAlignment="1" applyProtection="1">
      <alignment horizontal="center" vertical="center" wrapText="1"/>
    </xf>
    <xf numFmtId="0" fontId="40" fillId="28" borderId="32" xfId="0" applyFont="1" applyFill="1" applyBorder="1" applyAlignment="1" applyProtection="1">
      <alignment horizontal="center" vertical="center"/>
    </xf>
    <xf numFmtId="0" fontId="40" fillId="28" borderId="33" xfId="0" applyFont="1" applyFill="1" applyBorder="1" applyAlignment="1" applyProtection="1">
      <alignment horizontal="center" vertical="center"/>
    </xf>
    <xf numFmtId="0" fontId="40" fillId="28" borderId="34" xfId="0" applyFont="1" applyFill="1" applyBorder="1" applyAlignment="1" applyProtection="1">
      <alignment horizontal="center" vertical="center"/>
    </xf>
    <xf numFmtId="0" fontId="40" fillId="28" borderId="3" xfId="0" applyFont="1" applyFill="1" applyBorder="1" applyAlignment="1" applyProtection="1">
      <alignment horizontal="center" vertical="center" wrapText="1"/>
    </xf>
    <xf numFmtId="0" fontId="40" fillId="28" borderId="16" xfId="0" applyFont="1" applyFill="1" applyBorder="1" applyAlignment="1" applyProtection="1">
      <alignment horizontal="center" vertical="center" wrapText="1"/>
    </xf>
    <xf numFmtId="0" fontId="40" fillId="28" borderId="14" xfId="0" applyFont="1" applyFill="1" applyBorder="1" applyAlignment="1" applyProtection="1">
      <alignment horizontal="center" vertical="center" wrapText="1"/>
    </xf>
    <xf numFmtId="0" fontId="40" fillId="28" borderId="18" xfId="0" applyFont="1" applyFill="1" applyBorder="1" applyAlignment="1" applyProtection="1">
      <alignment horizontal="center" vertical="center" wrapText="1"/>
    </xf>
    <xf numFmtId="0" fontId="40" fillId="28" borderId="15" xfId="0" applyFont="1" applyFill="1" applyBorder="1" applyAlignment="1" applyProtection="1">
      <alignment horizontal="center" vertical="center" wrapText="1"/>
    </xf>
    <xf numFmtId="0" fontId="40" fillId="28" borderId="36" xfId="0" applyFont="1" applyFill="1" applyBorder="1" applyAlignment="1" applyProtection="1">
      <alignment horizontal="center" vertical="center" wrapText="1"/>
    </xf>
    <xf numFmtId="0" fontId="40" fillId="28" borderId="44" xfId="0" applyFont="1" applyFill="1" applyBorder="1" applyAlignment="1" applyProtection="1">
      <alignment horizontal="center" vertical="center" wrapText="1"/>
    </xf>
    <xf numFmtId="0" fontId="40" fillId="28" borderId="37" xfId="0" applyFont="1" applyFill="1" applyBorder="1" applyAlignment="1" applyProtection="1">
      <alignment horizontal="center" vertical="center" wrapText="1"/>
    </xf>
    <xf numFmtId="0" fontId="40" fillId="28" borderId="39" xfId="0" applyFont="1" applyFill="1" applyBorder="1" applyAlignment="1" applyProtection="1">
      <alignment horizontal="center" vertical="center" wrapText="1"/>
    </xf>
    <xf numFmtId="0" fontId="40" fillId="28" borderId="5" xfId="0" applyFont="1" applyFill="1" applyBorder="1" applyAlignment="1" applyProtection="1">
      <alignment horizontal="center" vertical="center" wrapText="1"/>
    </xf>
    <xf numFmtId="0" fontId="40" fillId="28" borderId="17" xfId="0" applyFont="1" applyFill="1" applyBorder="1" applyAlignment="1" applyProtection="1">
      <alignment horizontal="center" vertical="center" wrapText="1"/>
    </xf>
    <xf numFmtId="0" fontId="40" fillId="28" borderId="4" xfId="0" applyFont="1" applyFill="1" applyBorder="1" applyAlignment="1" applyProtection="1">
      <alignment horizontal="center" vertical="center" wrapText="1"/>
    </xf>
    <xf numFmtId="166" fontId="40" fillId="28" borderId="5" xfId="0" applyNumberFormat="1" applyFont="1" applyFill="1" applyBorder="1" applyAlignment="1" applyProtection="1">
      <alignment horizontal="center" vertical="center" wrapText="1"/>
    </xf>
    <xf numFmtId="166" fontId="40" fillId="28" borderId="4" xfId="0" applyNumberFormat="1" applyFont="1" applyFill="1" applyBorder="1" applyAlignment="1" applyProtection="1">
      <alignment horizontal="center" vertical="center" wrapText="1"/>
    </xf>
    <xf numFmtId="1" fontId="40" fillId="28" borderId="38" xfId="0" applyNumberFormat="1" applyFont="1" applyFill="1" applyBorder="1" applyAlignment="1" applyProtection="1">
      <alignment horizontal="center" vertical="center" wrapText="1"/>
    </xf>
    <xf numFmtId="1" fontId="40" fillId="28" borderId="40" xfId="0" applyNumberFormat="1" applyFont="1" applyFill="1" applyBorder="1" applyAlignment="1" applyProtection="1">
      <alignment horizontal="center" vertical="center" wrapText="1"/>
    </xf>
    <xf numFmtId="0" fontId="40" fillId="28" borderId="19" xfId="0" applyFont="1" applyFill="1" applyBorder="1" applyAlignment="1" applyProtection="1">
      <alignment horizontal="center" vertical="center" wrapText="1"/>
    </xf>
    <xf numFmtId="0" fontId="49" fillId="28" borderId="32" xfId="0" applyFont="1" applyFill="1" applyBorder="1" applyAlignment="1" applyProtection="1">
      <alignment horizontal="center" vertical="center"/>
    </xf>
    <xf numFmtId="0" fontId="49" fillId="28" borderId="33" xfId="0" applyFont="1" applyFill="1" applyBorder="1" applyAlignment="1" applyProtection="1">
      <alignment horizontal="center" vertical="center"/>
    </xf>
    <xf numFmtId="0" fontId="49" fillId="28" borderId="34" xfId="0" applyFont="1" applyFill="1" applyBorder="1" applyAlignment="1" applyProtection="1">
      <alignment horizontal="center" vertical="center"/>
    </xf>
    <xf numFmtId="0" fontId="49" fillId="28" borderId="3" xfId="0" applyFont="1" applyFill="1" applyBorder="1" applyAlignment="1" applyProtection="1">
      <alignment horizontal="center" vertical="center" wrapText="1"/>
    </xf>
    <xf numFmtId="0" fontId="49" fillId="28" borderId="16" xfId="0" applyFont="1" applyFill="1" applyBorder="1" applyAlignment="1" applyProtection="1">
      <alignment horizontal="center" vertical="center" wrapText="1"/>
    </xf>
    <xf numFmtId="0" fontId="49" fillId="28" borderId="14" xfId="0" applyFont="1" applyFill="1" applyBorder="1" applyAlignment="1" applyProtection="1">
      <alignment horizontal="center" vertical="center" wrapText="1"/>
    </xf>
    <xf numFmtId="0" fontId="49" fillId="28" borderId="18" xfId="0" applyFont="1" applyFill="1" applyBorder="1" applyAlignment="1" applyProtection="1">
      <alignment horizontal="center" vertical="center" wrapText="1"/>
    </xf>
    <xf numFmtId="0" fontId="49" fillId="28" borderId="15" xfId="0" applyFont="1" applyFill="1" applyBorder="1" applyAlignment="1" applyProtection="1">
      <alignment horizontal="center" vertical="center" wrapText="1"/>
    </xf>
    <xf numFmtId="0" fontId="49" fillId="28" borderId="36" xfId="0" applyFont="1" applyFill="1" applyBorder="1" applyAlignment="1" applyProtection="1">
      <alignment horizontal="center" vertical="center" wrapText="1"/>
    </xf>
    <xf numFmtId="0" fontId="49" fillId="28" borderId="44" xfId="0" applyFont="1" applyFill="1" applyBorder="1" applyAlignment="1" applyProtection="1">
      <alignment horizontal="center" vertical="center" wrapText="1"/>
    </xf>
    <xf numFmtId="0" fontId="49" fillId="28" borderId="37" xfId="0" applyFont="1" applyFill="1" applyBorder="1" applyAlignment="1" applyProtection="1">
      <alignment horizontal="center" vertical="center" wrapText="1"/>
    </xf>
    <xf numFmtId="0" fontId="49" fillId="28" borderId="39" xfId="0" applyFont="1" applyFill="1" applyBorder="1" applyAlignment="1" applyProtection="1">
      <alignment horizontal="center" vertical="center" wrapText="1"/>
    </xf>
    <xf numFmtId="0" fontId="49" fillId="28" borderId="5" xfId="0" applyFont="1" applyFill="1" applyBorder="1" applyAlignment="1" applyProtection="1">
      <alignment horizontal="center" vertical="center" wrapText="1"/>
    </xf>
    <xf numFmtId="0" fontId="49" fillId="28" borderId="17" xfId="0" applyFont="1" applyFill="1" applyBorder="1" applyAlignment="1" applyProtection="1">
      <alignment horizontal="center" vertical="center" wrapText="1"/>
    </xf>
    <xf numFmtId="0" fontId="49" fillId="28" borderId="4" xfId="0" applyFont="1" applyFill="1" applyBorder="1" applyAlignment="1" applyProtection="1">
      <alignment horizontal="center" vertical="center" wrapText="1"/>
    </xf>
    <xf numFmtId="166" fontId="49" fillId="28" borderId="5" xfId="0" applyNumberFormat="1" applyFont="1" applyFill="1" applyBorder="1" applyAlignment="1" applyProtection="1">
      <alignment horizontal="center" vertical="center" wrapText="1"/>
    </xf>
    <xf numFmtId="166" fontId="49" fillId="28" borderId="4" xfId="0" applyNumberFormat="1" applyFont="1" applyFill="1" applyBorder="1" applyAlignment="1" applyProtection="1">
      <alignment horizontal="center" vertical="center" wrapText="1"/>
    </xf>
    <xf numFmtId="1" fontId="49" fillId="28" borderId="38" xfId="0" applyNumberFormat="1" applyFont="1" applyFill="1" applyBorder="1" applyAlignment="1" applyProtection="1">
      <alignment horizontal="center" vertical="center" wrapText="1"/>
    </xf>
    <xf numFmtId="1" fontId="49" fillId="28" borderId="40" xfId="0" applyNumberFormat="1" applyFont="1" applyFill="1" applyBorder="1" applyAlignment="1" applyProtection="1">
      <alignment horizontal="center" vertical="center" wrapText="1"/>
    </xf>
    <xf numFmtId="0" fontId="49" fillId="28" borderId="19" xfId="0" applyFont="1" applyFill="1" applyBorder="1" applyAlignment="1" applyProtection="1">
      <alignment horizontal="center" vertical="center" wrapText="1"/>
    </xf>
  </cellXfs>
  <cellStyles count="218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03 STA 2" xfId="216"/>
    <cellStyle name="Normal_03 STA 3" xfId="217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tandard_20100129_1559 Jentsch_COREP ON 20100129 COREP preliminary proposal_CR SA" xfId="215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51"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  <dxf>
      <font>
        <strike/>
        <condense val="0"/>
        <extend val="0"/>
        <color indexed="57"/>
      </font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Y26" sqref="Y26:Y3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89</v>
      </c>
      <c r="C5" s="3" t="s">
        <v>106</v>
      </c>
    </row>
    <row r="6" spans="2:3">
      <c r="B6" s="2" t="s">
        <v>90</v>
      </c>
      <c r="C6" s="4"/>
    </row>
    <row r="7" spans="2:3">
      <c r="B7" s="2" t="s">
        <v>91</v>
      </c>
      <c r="C7" s="5"/>
    </row>
    <row r="8" spans="2:3">
      <c r="B8" s="2" t="s">
        <v>92</v>
      </c>
      <c r="C8" s="5"/>
    </row>
    <row r="9" spans="2:3">
      <c r="B9" s="2" t="s">
        <v>93</v>
      </c>
      <c r="C9" s="3" t="s">
        <v>107</v>
      </c>
    </row>
    <row r="10" spans="2:3">
      <c r="B10" s="2" t="s">
        <v>94</v>
      </c>
      <c r="C10" s="3" t="s">
        <v>95</v>
      </c>
    </row>
  </sheetData>
  <sheetProtection password="C3B7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4">
    <outlinePr summaryBelow="0" summaryRight="0"/>
  </sheetPr>
  <dimension ref="A1:AB78"/>
  <sheetViews>
    <sheetView zoomScale="60" zoomScaleNormal="60" workbookViewId="0">
      <pane xSplit="4" ySplit="9" topLeftCell="N31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357</v>
      </c>
      <c r="C4" s="21" t="s">
        <v>80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/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615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358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359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360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361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362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363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364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365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366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367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368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369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370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371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372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373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374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375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376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377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378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379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380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381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382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383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>
      <c r="A40" s="7" t="s">
        <v>384</v>
      </c>
      <c r="B40" s="193"/>
      <c r="C40" s="85" t="s">
        <v>46</v>
      </c>
      <c r="D40" s="36" t="s">
        <v>27</v>
      </c>
      <c r="E40" s="152"/>
      <c r="F40" s="149"/>
      <c r="G40" s="149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9"/>
      <c r="S40" s="149"/>
      <c r="T40" s="149"/>
      <c r="U40" s="149"/>
      <c r="V40" s="149"/>
      <c r="W40" s="19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385</v>
      </c>
      <c r="B41" s="193"/>
      <c r="C41" s="85" t="s">
        <v>96</v>
      </c>
      <c r="D41" s="36" t="s">
        <v>97</v>
      </c>
      <c r="E41" s="152"/>
      <c r="F41" s="149"/>
      <c r="G41" s="149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9"/>
      <c r="S41" s="149"/>
      <c r="T41" s="149"/>
      <c r="U41" s="149"/>
      <c r="V41" s="149"/>
      <c r="W41" s="170"/>
      <c r="X41" s="149"/>
      <c r="Y41" s="149"/>
      <c r="Z41" s="149"/>
      <c r="AA41" s="143"/>
      <c r="AB41" s="144"/>
    </row>
    <row r="42" spans="1:28" ht="36" customHeight="1">
      <c r="A42" s="7" t="s">
        <v>386</v>
      </c>
      <c r="B42" s="193"/>
      <c r="C42" s="85" t="s">
        <v>101</v>
      </c>
      <c r="D42" s="36" t="s">
        <v>102</v>
      </c>
      <c r="E42" s="152"/>
      <c r="F42" s="149"/>
      <c r="G42" s="149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9"/>
      <c r="S42" s="149"/>
      <c r="T42" s="149"/>
      <c r="U42" s="149"/>
      <c r="V42" s="149"/>
      <c r="W42" s="170"/>
      <c r="X42" s="149"/>
      <c r="Y42" s="149"/>
      <c r="Z42" s="143"/>
      <c r="AA42" s="143"/>
      <c r="AB42" s="144"/>
    </row>
    <row r="43" spans="1:28" ht="36" customHeight="1">
      <c r="A43" s="7" t="s">
        <v>387</v>
      </c>
      <c r="B43" s="193"/>
      <c r="C43" s="85" t="s">
        <v>98</v>
      </c>
      <c r="D43" s="36" t="s">
        <v>99</v>
      </c>
      <c r="E43" s="152"/>
      <c r="F43" s="149"/>
      <c r="G43" s="149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9"/>
      <c r="S43" s="149"/>
      <c r="T43" s="149"/>
      <c r="U43" s="149"/>
      <c r="V43" s="149"/>
      <c r="W43" s="170"/>
      <c r="X43" s="149"/>
      <c r="Y43" s="149"/>
      <c r="Z43" s="149"/>
      <c r="AA43" s="143"/>
      <c r="AB43" s="144"/>
    </row>
    <row r="44" spans="1:28" ht="36" customHeight="1" thickBot="1">
      <c r="A44" s="7" t="s">
        <v>388</v>
      </c>
      <c r="B44" s="194"/>
      <c r="C44" s="86" t="s">
        <v>103</v>
      </c>
      <c r="D44" s="37" t="s">
        <v>104</v>
      </c>
      <c r="E44" s="164"/>
      <c r="F44" s="165"/>
      <c r="G44" s="16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65"/>
      <c r="S44" s="165"/>
      <c r="T44" s="165"/>
      <c r="U44" s="165"/>
      <c r="V44" s="165"/>
      <c r="W44" s="171"/>
      <c r="X44" s="165"/>
      <c r="Y44" s="165"/>
      <c r="Z44" s="146"/>
      <c r="AA44" s="146"/>
      <c r="AB44" s="147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  <row r="75" spans="1:28">
      <c r="A75" s="8"/>
      <c r="D75" s="8"/>
      <c r="E75" s="9"/>
      <c r="Z75" s="9"/>
      <c r="AA75" s="9"/>
      <c r="AB75" s="9"/>
    </row>
    <row r="76" spans="1:28">
      <c r="A76" s="8"/>
      <c r="D76" s="8"/>
      <c r="E76" s="9"/>
      <c r="Z76" s="9"/>
      <c r="AA76" s="9"/>
      <c r="AB76" s="9"/>
    </row>
    <row r="77" spans="1:28">
      <c r="A77" s="8"/>
      <c r="D77" s="8"/>
      <c r="E77" s="9"/>
      <c r="Z77" s="9"/>
      <c r="AA77" s="9"/>
      <c r="AB77" s="9"/>
    </row>
    <row r="78" spans="1:28">
      <c r="A78" s="8"/>
      <c r="D78" s="8"/>
      <c r="E78" s="9"/>
      <c r="Z78" s="9"/>
      <c r="AA78" s="9"/>
      <c r="AB78" s="9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26" priority="1" stopIfTrue="1" operator="equal">
      <formula>#REF!</formula>
    </cfRule>
  </conditionalFormatting>
  <conditionalFormatting sqref="C17:C18">
    <cfRule type="cellIs" dxfId="25" priority="3" stopIfTrue="1" operator="equal">
      <formula>#REF!</formula>
    </cfRule>
  </conditionalFormatting>
  <conditionalFormatting sqref="C20:C24">
    <cfRule type="cellIs" dxfId="24" priority="2" stopIfTrue="1" operator="equal">
      <formula>#REF!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5">
    <outlinePr summaryBelow="0" summaryRight="0"/>
  </sheetPr>
  <dimension ref="A1:AB74"/>
  <sheetViews>
    <sheetView zoomScale="60" zoomScaleNormal="60" workbookViewId="0">
      <pane xSplit="4" ySplit="9" topLeftCell="E10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389</v>
      </c>
      <c r="C4" s="21" t="s">
        <v>81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616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390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391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392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393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394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395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396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397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398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399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400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401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402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403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404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405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406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407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408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409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410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411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412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413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414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415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416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23" priority="1" stopIfTrue="1" operator="equal">
      <formula>#REF!</formula>
    </cfRule>
  </conditionalFormatting>
  <conditionalFormatting sqref="C17:C18">
    <cfRule type="cellIs" dxfId="22" priority="3" stopIfTrue="1" operator="equal">
      <formula>#REF!</formula>
    </cfRule>
  </conditionalFormatting>
  <conditionalFormatting sqref="C20:C24">
    <cfRule type="cellIs" dxfId="21" priority="2" stopIfTrue="1" operator="equal">
      <formula>#REF!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6">
    <outlinePr summaryBelow="0" summaryRight="0"/>
  </sheetPr>
  <dimension ref="A1:AB74"/>
  <sheetViews>
    <sheetView zoomScale="60" zoomScaleNormal="60" workbookViewId="0">
      <pane xSplit="4" ySplit="9" topLeftCell="N34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417</v>
      </c>
      <c r="C4" s="21" t="s">
        <v>82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617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418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419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420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421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422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423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424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425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426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427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428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429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430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431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432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433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434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435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436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437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438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439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440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441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442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443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444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20" priority="1" stopIfTrue="1" operator="equal">
      <formula>#REF!</formula>
    </cfRule>
  </conditionalFormatting>
  <conditionalFormatting sqref="C17:C18">
    <cfRule type="cellIs" dxfId="19" priority="3" stopIfTrue="1" operator="equal">
      <formula>#REF!</formula>
    </cfRule>
  </conditionalFormatting>
  <conditionalFormatting sqref="C20:C24">
    <cfRule type="cellIs" dxfId="18" priority="2" stopIfTrue="1" operator="equal">
      <formula>#REF!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7">
    <outlinePr summaryBelow="0" summaryRight="0"/>
  </sheetPr>
  <dimension ref="A1:AB74"/>
  <sheetViews>
    <sheetView zoomScale="60" zoomScaleNormal="60" workbookViewId="0">
      <pane xSplit="4" ySplit="9" topLeftCell="N28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445</v>
      </c>
      <c r="C4" s="21" t="s">
        <v>83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618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446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447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448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449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450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451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452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453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454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455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456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457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458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459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460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461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462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463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464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465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466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467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468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469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470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471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472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17" priority="1" stopIfTrue="1" operator="equal">
      <formula>#REF!</formula>
    </cfRule>
  </conditionalFormatting>
  <conditionalFormatting sqref="C17:C18">
    <cfRule type="cellIs" dxfId="16" priority="3" stopIfTrue="1" operator="equal">
      <formula>#REF!</formula>
    </cfRule>
  </conditionalFormatting>
  <conditionalFormatting sqref="C20:C24">
    <cfRule type="cellIs" dxfId="15" priority="2" stopIfTrue="1" operator="equal">
      <formula>#REF!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8">
    <outlinePr summaryBelow="0" summaryRight="0"/>
  </sheetPr>
  <dimension ref="A1:AB74"/>
  <sheetViews>
    <sheetView zoomScale="60" zoomScaleNormal="60" workbookViewId="0">
      <pane xSplit="4" ySplit="9" topLeftCell="N25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473</v>
      </c>
      <c r="C4" s="21" t="s">
        <v>84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619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474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475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476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477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478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479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480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481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482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483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484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485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486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487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488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489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490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491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492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493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494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495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496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497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498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499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500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14" priority="1" stopIfTrue="1" operator="equal">
      <formula>#REF!</formula>
    </cfRule>
  </conditionalFormatting>
  <conditionalFormatting sqref="C17:C18">
    <cfRule type="cellIs" dxfId="13" priority="3" stopIfTrue="1" operator="equal">
      <formula>#REF!</formula>
    </cfRule>
  </conditionalFormatting>
  <conditionalFormatting sqref="C20:C24">
    <cfRule type="cellIs" dxfId="12" priority="2" stopIfTrue="1" operator="equal">
      <formula>#REF!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9">
    <outlinePr summaryBelow="0" summaryRight="0"/>
  </sheetPr>
  <dimension ref="A1:AB74"/>
  <sheetViews>
    <sheetView zoomScale="60" zoomScaleNormal="60" workbookViewId="0">
      <pane xSplit="4" ySplit="9" topLeftCell="N31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501</v>
      </c>
      <c r="C4" s="21" t="s">
        <v>85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109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502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503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504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505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506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507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508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509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510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511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512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513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514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515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516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517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518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519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520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521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522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523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524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525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526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527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528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11" priority="1" stopIfTrue="1" operator="equal">
      <formula>#REF!</formula>
    </cfRule>
  </conditionalFormatting>
  <conditionalFormatting sqref="C17:C18">
    <cfRule type="cellIs" dxfId="10" priority="3" stopIfTrue="1" operator="equal">
      <formula>#REF!</formula>
    </cfRule>
  </conditionalFormatting>
  <conditionalFormatting sqref="C20:C24">
    <cfRule type="cellIs" dxfId="9" priority="2" stopIfTrue="1" operator="equal">
      <formula>#REF!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20">
    <outlinePr summaryBelow="0" summaryRight="0"/>
  </sheetPr>
  <dimension ref="A1:AB74"/>
  <sheetViews>
    <sheetView zoomScale="60" zoomScaleNormal="60" workbookViewId="0">
      <pane xSplit="4" ySplit="9" topLeftCell="N28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529</v>
      </c>
      <c r="C4" s="21" t="s">
        <v>86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620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530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531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532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533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534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535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536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537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538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539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540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541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542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543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544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545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546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547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548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549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550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551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552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553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554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555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556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8" priority="1" stopIfTrue="1" operator="equal">
      <formula>#REF!</formula>
    </cfRule>
  </conditionalFormatting>
  <conditionalFormatting sqref="C17:C18">
    <cfRule type="cellIs" dxfId="7" priority="3" stopIfTrue="1" operator="equal">
      <formula>#REF!</formula>
    </cfRule>
  </conditionalFormatting>
  <conditionalFormatting sqref="C20:C24">
    <cfRule type="cellIs" dxfId="6" priority="2" stopIfTrue="1" operator="equal">
      <formula>#REF!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AB74"/>
  <sheetViews>
    <sheetView zoomScale="60" zoomScaleNormal="60" workbookViewId="0">
      <pane xSplit="4" ySplit="9" topLeftCell="N31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557</v>
      </c>
      <c r="C4" s="21" t="s">
        <v>87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621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558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559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560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561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562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563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564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565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566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567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568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569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570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571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572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573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574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575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576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577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578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579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580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581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582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583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584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5" priority="1" stopIfTrue="1" operator="equal">
      <formula>#REF!</formula>
    </cfRule>
  </conditionalFormatting>
  <conditionalFormatting sqref="C17:C18">
    <cfRule type="cellIs" dxfId="4" priority="3" stopIfTrue="1" operator="equal">
      <formula>#REF!</formula>
    </cfRule>
  </conditionalFormatting>
  <conditionalFormatting sqref="C20:C24">
    <cfRule type="cellIs" dxfId="3" priority="2" stopIfTrue="1" operator="equal">
      <formula>#REF!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outlinePr summaryBelow="0" summaryRight="0"/>
  </sheetPr>
  <dimension ref="A1:AB74"/>
  <sheetViews>
    <sheetView zoomScale="60" zoomScaleNormal="60" workbookViewId="0">
      <pane xSplit="4" ySplit="9" topLeftCell="N10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585</v>
      </c>
      <c r="C4" s="21" t="s">
        <v>88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622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586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587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588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589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590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591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592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593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594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595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596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597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598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599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600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601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602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603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604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605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606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607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608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609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610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611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612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2" priority="1" stopIfTrue="1" operator="equal">
      <formula>#REF!</formula>
    </cfRule>
  </conditionalFormatting>
  <conditionalFormatting sqref="C17:C18">
    <cfRule type="cellIs" dxfId="1" priority="3" stopIfTrue="1" operator="equal">
      <formula>#REF!</formula>
    </cfRule>
  </conditionalFormatting>
  <conditionalFormatting sqref="C20:C24">
    <cfRule type="cellIs" dxfId="0" priority="2" stopIfTrue="1" operator="equal">
      <formula>#REF!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E1:AB50"/>
  <sheetViews>
    <sheetView zoomScale="60" zoomScaleNormal="60" workbookViewId="0">
      <selection activeCell="Y26" sqref="Y26:Y39"/>
    </sheetView>
  </sheetViews>
  <sheetFormatPr defaultRowHeight="15"/>
  <cols>
    <col min="5" max="28" width="8.85546875" style="88"/>
  </cols>
  <sheetData>
    <row r="1" spans="5:28" s="1" customFormat="1"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</row>
    <row r="2" spans="5:28" s="1" customFormat="1"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</row>
    <row r="3" spans="5:28" s="1" customFormat="1"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</row>
    <row r="4" spans="5:28" s="1" customFormat="1"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</row>
    <row r="5" spans="5:28" s="1" customFormat="1"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</row>
    <row r="6" spans="5:28" s="1" customFormat="1"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5:28" s="1" customFormat="1"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5:28" s="1" customFormat="1"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</row>
    <row r="9" spans="5:28" s="1" customFormat="1"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</row>
    <row r="10" spans="5:28" s="1" customFormat="1"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177"/>
      <c r="AB10" s="177"/>
    </row>
    <row r="11" spans="5:28" s="1" customFormat="1">
      <c r="E11" s="177"/>
      <c r="F11" s="177"/>
      <c r="G11" s="177"/>
      <c r="H11" s="177"/>
      <c r="I11" s="177"/>
      <c r="J11" s="177"/>
      <c r="K11" s="177"/>
      <c r="L11" s="177"/>
      <c r="M11" s="177"/>
      <c r="N11" s="88"/>
      <c r="O11" s="177"/>
      <c r="P11" s="177"/>
      <c r="Q11" s="177"/>
      <c r="R11" s="88"/>
      <c r="S11" s="177"/>
      <c r="T11" s="177"/>
      <c r="U11" s="177"/>
      <c r="V11" s="177"/>
      <c r="W11" s="88"/>
      <c r="X11" s="177"/>
      <c r="Y11" s="177"/>
      <c r="Z11" s="177"/>
      <c r="AA11" s="88"/>
      <c r="AB11" s="88"/>
    </row>
    <row r="12" spans="5:28" s="1" customFormat="1">
      <c r="E12" s="177"/>
      <c r="F12" s="177"/>
      <c r="G12" s="177"/>
      <c r="H12" s="177"/>
      <c r="I12" s="177"/>
      <c r="J12" s="177"/>
      <c r="K12" s="177"/>
      <c r="L12" s="177"/>
      <c r="M12" s="177"/>
      <c r="N12" s="88"/>
      <c r="O12" s="177"/>
      <c r="P12" s="177"/>
      <c r="Q12" s="177"/>
      <c r="R12" s="88"/>
      <c r="S12" s="177"/>
      <c r="T12" s="177"/>
      <c r="U12" s="177"/>
      <c r="V12" s="177"/>
      <c r="W12" s="88"/>
      <c r="X12" s="177"/>
      <c r="Y12" s="177"/>
      <c r="Z12" s="177"/>
      <c r="AA12" s="88"/>
      <c r="AB12" s="88"/>
    </row>
    <row r="13" spans="5:28" s="1" customFormat="1">
      <c r="E13" s="177"/>
      <c r="F13" s="177"/>
      <c r="G13" s="177"/>
      <c r="H13" s="177"/>
      <c r="I13" s="177"/>
      <c r="J13" s="177"/>
      <c r="K13" s="177"/>
      <c r="L13" s="177"/>
      <c r="M13" s="177"/>
      <c r="N13" s="88"/>
      <c r="O13" s="177"/>
      <c r="P13" s="177"/>
      <c r="Q13" s="177"/>
      <c r="R13" s="88"/>
      <c r="S13" s="177"/>
      <c r="T13" s="177"/>
      <c r="U13" s="177"/>
      <c r="V13" s="177"/>
      <c r="W13" s="88"/>
      <c r="X13" s="177"/>
      <c r="Y13" s="177"/>
      <c r="Z13" s="177"/>
      <c r="AA13" s="88"/>
      <c r="AB13" s="88"/>
    </row>
    <row r="14" spans="5:28" s="1" customFormat="1">
      <c r="E14" s="177"/>
      <c r="F14" s="177"/>
      <c r="G14" s="177"/>
      <c r="H14" s="177"/>
      <c r="I14" s="177"/>
      <c r="J14" s="177"/>
      <c r="K14" s="177"/>
      <c r="L14" s="177"/>
      <c r="M14" s="177"/>
      <c r="N14" s="88"/>
      <c r="O14" s="177"/>
      <c r="P14" s="177"/>
      <c r="Q14" s="177"/>
      <c r="R14" s="88"/>
      <c r="S14" s="177"/>
      <c r="T14" s="177"/>
      <c r="U14" s="177"/>
      <c r="V14" s="177"/>
      <c r="W14" s="88"/>
      <c r="X14" s="177"/>
      <c r="Y14" s="177"/>
      <c r="Z14" s="177"/>
      <c r="AA14" s="88"/>
      <c r="AB14" s="88"/>
    </row>
    <row r="15" spans="5:28" s="1" customFormat="1">
      <c r="E15" s="177"/>
      <c r="F15" s="177"/>
      <c r="G15" s="177"/>
      <c r="H15" s="177"/>
      <c r="I15" s="177"/>
      <c r="J15" s="177"/>
      <c r="K15" s="177"/>
      <c r="L15" s="177"/>
      <c r="M15" s="177"/>
      <c r="N15" s="88"/>
      <c r="O15" s="177"/>
      <c r="P15" s="177"/>
      <c r="Q15" s="177"/>
      <c r="R15" s="88"/>
      <c r="S15" s="177"/>
      <c r="T15" s="177"/>
      <c r="U15" s="177"/>
      <c r="V15" s="177"/>
      <c r="W15" s="88"/>
      <c r="X15" s="177"/>
      <c r="Y15" s="177"/>
      <c r="Z15" s="177"/>
      <c r="AA15" s="88"/>
      <c r="AB15" s="88"/>
    </row>
    <row r="16" spans="5:28" s="1" customFormat="1"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</row>
    <row r="17" spans="5:28" s="1" customFormat="1">
      <c r="E17" s="177"/>
      <c r="F17" s="177"/>
      <c r="G17" s="177"/>
      <c r="H17" s="177"/>
      <c r="I17" s="177"/>
      <c r="J17" s="177"/>
      <c r="K17" s="177"/>
      <c r="L17" s="177"/>
      <c r="M17" s="177"/>
      <c r="N17" s="88"/>
      <c r="O17" s="177"/>
      <c r="P17" s="177"/>
      <c r="Q17" s="177"/>
      <c r="R17" s="88"/>
      <c r="S17" s="177"/>
      <c r="T17" s="177"/>
      <c r="U17" s="177"/>
      <c r="V17" s="177"/>
      <c r="W17" s="88"/>
      <c r="X17" s="177"/>
      <c r="Y17" s="177"/>
      <c r="Z17" s="177"/>
      <c r="AA17" s="88"/>
      <c r="AB17" s="88"/>
    </row>
    <row r="18" spans="5:28" s="1" customFormat="1">
      <c r="E18" s="177"/>
      <c r="F18" s="177"/>
      <c r="G18" s="177"/>
      <c r="H18" s="177"/>
      <c r="I18" s="177"/>
      <c r="J18" s="177"/>
      <c r="K18" s="177"/>
      <c r="L18" s="177"/>
      <c r="M18" s="177"/>
      <c r="N18" s="88"/>
      <c r="O18" s="177"/>
      <c r="P18" s="177"/>
      <c r="Q18" s="177"/>
      <c r="R18" s="88"/>
      <c r="S18" s="177"/>
      <c r="T18" s="177"/>
      <c r="U18" s="177"/>
      <c r="V18" s="177"/>
      <c r="W18" s="88"/>
      <c r="X18" s="177"/>
      <c r="Y18" s="177"/>
      <c r="Z18" s="177"/>
      <c r="AA18" s="88"/>
      <c r="AB18" s="88"/>
    </row>
    <row r="19" spans="5:28" s="1" customFormat="1"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</row>
    <row r="20" spans="5:28" s="1" customFormat="1">
      <c r="E20" s="177"/>
      <c r="F20" s="177"/>
      <c r="G20" s="177"/>
      <c r="H20" s="177"/>
      <c r="I20" s="177"/>
      <c r="J20" s="177"/>
      <c r="K20" s="177"/>
      <c r="L20" s="177"/>
      <c r="M20" s="177"/>
      <c r="N20" s="88"/>
      <c r="O20" s="177"/>
      <c r="P20" s="177"/>
      <c r="Q20" s="177"/>
      <c r="R20" s="88"/>
      <c r="S20" s="88"/>
      <c r="T20" s="88"/>
      <c r="U20" s="88"/>
      <c r="V20" s="88"/>
      <c r="W20" s="88"/>
      <c r="X20" s="177"/>
      <c r="Y20" s="177"/>
      <c r="Z20" s="177"/>
      <c r="AA20" s="88"/>
      <c r="AB20" s="88"/>
    </row>
    <row r="21" spans="5:28" s="1" customFormat="1">
      <c r="E21" s="177"/>
      <c r="F21" s="177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</row>
    <row r="22" spans="5:28" s="1" customFormat="1">
      <c r="E22" s="177"/>
      <c r="F22" s="177"/>
      <c r="G22" s="177"/>
      <c r="H22" s="177"/>
      <c r="I22" s="177"/>
      <c r="J22" s="177"/>
      <c r="K22" s="177"/>
      <c r="L22" s="177"/>
      <c r="M22" s="177"/>
      <c r="N22" s="88"/>
      <c r="O22" s="177"/>
      <c r="P22" s="177"/>
      <c r="Q22" s="177"/>
      <c r="R22" s="88"/>
      <c r="S22" s="88"/>
      <c r="T22" s="88"/>
      <c r="U22" s="88"/>
      <c r="V22" s="88"/>
      <c r="W22" s="88"/>
      <c r="X22" s="177"/>
      <c r="Y22" s="177"/>
      <c r="Z22" s="177"/>
      <c r="AA22" s="88"/>
      <c r="AB22" s="88"/>
    </row>
    <row r="23" spans="5:28" s="1" customFormat="1">
      <c r="E23" s="177"/>
      <c r="F23" s="177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</row>
    <row r="24" spans="5:28" s="1" customFormat="1">
      <c r="E24" s="177"/>
      <c r="F24" s="177"/>
      <c r="G24" s="177"/>
      <c r="H24" s="177"/>
      <c r="I24" s="177"/>
      <c r="J24" s="177"/>
      <c r="K24" s="177"/>
      <c r="L24" s="177"/>
      <c r="M24" s="177"/>
      <c r="N24" s="88"/>
      <c r="O24" s="177"/>
      <c r="P24" s="177"/>
      <c r="Q24" s="177"/>
      <c r="R24" s="88"/>
      <c r="S24" s="88"/>
      <c r="T24" s="88"/>
      <c r="U24" s="88"/>
      <c r="V24" s="88"/>
      <c r="W24" s="88"/>
      <c r="X24" s="177"/>
      <c r="Y24" s="177"/>
      <c r="Z24" s="177"/>
      <c r="AA24" s="88"/>
      <c r="AB24" s="88"/>
    </row>
    <row r="25" spans="5:28" s="1" customFormat="1"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</row>
    <row r="26" spans="5:28" s="1" customFormat="1">
      <c r="E26" s="177"/>
      <c r="F26" s="177"/>
      <c r="G26" s="177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177"/>
      <c r="S26" s="177"/>
      <c r="T26" s="177"/>
      <c r="U26" s="177"/>
      <c r="V26" s="177"/>
      <c r="W26" s="88"/>
      <c r="X26" s="177"/>
      <c r="Y26" s="88"/>
      <c r="Z26" s="177"/>
      <c r="AA26" s="177"/>
      <c r="AB26" s="177"/>
    </row>
    <row r="27" spans="5:28" s="1" customFormat="1">
      <c r="E27" s="177"/>
      <c r="F27" s="177"/>
      <c r="G27" s="177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177"/>
      <c r="S27" s="177"/>
      <c r="T27" s="177"/>
      <c r="U27" s="177"/>
      <c r="V27" s="177"/>
      <c r="W27" s="88"/>
      <c r="X27" s="177"/>
      <c r="Y27" s="88"/>
      <c r="Z27" s="177"/>
      <c r="AA27" s="177"/>
      <c r="AB27" s="177"/>
    </row>
    <row r="28" spans="5:28" s="1" customFormat="1">
      <c r="E28" s="177"/>
      <c r="F28" s="177"/>
      <c r="G28" s="177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177"/>
      <c r="S28" s="177"/>
      <c r="T28" s="177"/>
      <c r="U28" s="177"/>
      <c r="V28" s="177"/>
      <c r="W28" s="88"/>
      <c r="X28" s="177"/>
      <c r="Y28" s="88"/>
      <c r="Z28" s="177"/>
      <c r="AA28" s="177"/>
      <c r="AB28" s="177"/>
    </row>
    <row r="29" spans="5:28" s="1" customFormat="1">
      <c r="E29" s="177"/>
      <c r="F29" s="177"/>
      <c r="G29" s="177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177"/>
      <c r="S29" s="177"/>
      <c r="T29" s="177"/>
      <c r="U29" s="177"/>
      <c r="V29" s="177"/>
      <c r="W29" s="88"/>
      <c r="X29" s="177"/>
      <c r="Y29" s="88"/>
      <c r="Z29" s="177"/>
      <c r="AA29" s="177"/>
      <c r="AB29" s="177"/>
    </row>
    <row r="30" spans="5:28" s="1" customFormat="1">
      <c r="E30" s="177"/>
      <c r="F30" s="177"/>
      <c r="G30" s="177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177"/>
      <c r="S30" s="177"/>
      <c r="T30" s="177"/>
      <c r="U30" s="177"/>
      <c r="V30" s="177"/>
      <c r="W30" s="88"/>
      <c r="X30" s="177"/>
      <c r="Y30" s="88"/>
      <c r="Z30" s="177"/>
      <c r="AA30" s="177"/>
      <c r="AB30" s="177"/>
    </row>
    <row r="31" spans="5:28" s="1" customFormat="1">
      <c r="E31" s="177"/>
      <c r="F31" s="177"/>
      <c r="G31" s="177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177"/>
      <c r="S31" s="177"/>
      <c r="T31" s="177"/>
      <c r="U31" s="177"/>
      <c r="V31" s="177"/>
      <c r="W31" s="88"/>
      <c r="X31" s="177"/>
      <c r="Y31" s="88"/>
      <c r="Z31" s="177"/>
      <c r="AA31" s="177"/>
      <c r="AB31" s="177"/>
    </row>
    <row r="32" spans="5:28" s="1" customFormat="1">
      <c r="E32" s="177"/>
      <c r="F32" s="177"/>
      <c r="G32" s="177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177"/>
      <c r="S32" s="177"/>
      <c r="T32" s="177"/>
      <c r="U32" s="177"/>
      <c r="V32" s="177"/>
      <c r="W32" s="88"/>
      <c r="X32" s="177"/>
      <c r="Y32" s="88"/>
      <c r="Z32" s="177"/>
      <c r="AA32" s="177"/>
      <c r="AB32" s="177"/>
    </row>
    <row r="33" spans="5:28" s="1" customFormat="1"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177"/>
      <c r="S33" s="177"/>
      <c r="T33" s="177"/>
      <c r="U33" s="177"/>
      <c r="V33" s="177"/>
      <c r="W33" s="88"/>
      <c r="X33" s="177"/>
      <c r="Y33" s="88"/>
      <c r="Z33" s="177"/>
      <c r="AA33" s="177"/>
      <c r="AB33" s="177"/>
    </row>
    <row r="34" spans="5:28" s="1" customFormat="1">
      <c r="E34" s="177"/>
      <c r="F34" s="177"/>
      <c r="G34" s="177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177"/>
      <c r="S34" s="177"/>
      <c r="T34" s="177"/>
      <c r="U34" s="177"/>
      <c r="V34" s="177"/>
      <c r="W34" s="88"/>
      <c r="X34" s="177"/>
      <c r="Y34" s="88"/>
      <c r="Z34" s="177"/>
      <c r="AA34" s="177"/>
      <c r="AB34" s="177"/>
    </row>
    <row r="35" spans="5:28" s="1" customFormat="1">
      <c r="E35" s="177"/>
      <c r="F35" s="177"/>
      <c r="G35" s="177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177"/>
      <c r="S35" s="177"/>
      <c r="T35" s="177"/>
      <c r="U35" s="177"/>
      <c r="V35" s="177"/>
      <c r="W35" s="88"/>
      <c r="X35" s="177"/>
      <c r="Y35" s="88"/>
      <c r="Z35" s="177"/>
      <c r="AA35" s="177"/>
      <c r="AB35" s="177"/>
    </row>
    <row r="36" spans="5:28" s="1" customFormat="1">
      <c r="E36" s="177"/>
      <c r="F36" s="177"/>
      <c r="G36" s="177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177"/>
      <c r="S36" s="177"/>
      <c r="T36" s="177"/>
      <c r="U36" s="177"/>
      <c r="V36" s="177"/>
      <c r="W36" s="88"/>
      <c r="X36" s="177"/>
      <c r="Y36" s="88"/>
      <c r="Z36" s="177"/>
      <c r="AA36" s="177"/>
      <c r="AB36" s="177"/>
    </row>
    <row r="37" spans="5:28" s="1" customFormat="1">
      <c r="E37" s="177"/>
      <c r="F37" s="177"/>
      <c r="G37" s="177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177"/>
      <c r="S37" s="177"/>
      <c r="T37" s="177"/>
      <c r="U37" s="177"/>
      <c r="V37" s="177"/>
      <c r="W37" s="88"/>
      <c r="X37" s="177"/>
      <c r="Y37" s="88"/>
      <c r="Z37" s="177"/>
      <c r="AA37" s="177"/>
      <c r="AB37" s="177"/>
    </row>
    <row r="38" spans="5:28" s="1" customFormat="1">
      <c r="E38" s="177"/>
      <c r="F38" s="177"/>
      <c r="G38" s="177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177"/>
      <c r="S38" s="177"/>
      <c r="T38" s="177"/>
      <c r="U38" s="177"/>
      <c r="V38" s="177"/>
      <c r="W38" s="88"/>
      <c r="X38" s="177"/>
      <c r="Y38" s="88"/>
      <c r="Z38" s="177"/>
      <c r="AA38" s="177"/>
      <c r="AB38" s="177"/>
    </row>
    <row r="39" spans="5:28" s="1" customFormat="1">
      <c r="E39" s="177"/>
      <c r="F39" s="177"/>
      <c r="G39" s="177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177"/>
      <c r="S39" s="177"/>
      <c r="T39" s="177"/>
      <c r="U39" s="177"/>
      <c r="V39" s="177"/>
      <c r="W39" s="88"/>
      <c r="X39" s="177"/>
      <c r="Y39" s="88"/>
      <c r="Z39" s="177"/>
      <c r="AA39" s="177"/>
      <c r="AB39" s="177"/>
    </row>
    <row r="40" spans="5:28" s="1" customFormat="1">
      <c r="E40" s="177"/>
      <c r="F40" s="177"/>
      <c r="G40" s="177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177"/>
      <c r="S40" s="177"/>
      <c r="T40" s="177"/>
      <c r="U40" s="177"/>
      <c r="V40" s="177"/>
      <c r="W40" s="88"/>
      <c r="X40" s="177"/>
      <c r="Y40" s="177"/>
      <c r="Z40" s="177"/>
      <c r="AA40" s="177"/>
      <c r="AB40" s="177"/>
    </row>
    <row r="41" spans="5:28" s="1" customFormat="1">
      <c r="E41" s="177"/>
      <c r="F41" s="177"/>
      <c r="G41" s="177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177"/>
      <c r="S41" s="177"/>
      <c r="T41" s="177"/>
      <c r="U41" s="177"/>
      <c r="V41" s="177"/>
      <c r="W41" s="177"/>
      <c r="X41" s="177"/>
      <c r="Y41" s="177"/>
      <c r="Z41" s="177"/>
      <c r="AA41" s="88"/>
      <c r="AB41" s="88"/>
    </row>
    <row r="42" spans="5:28" s="1" customFormat="1">
      <c r="E42" s="177"/>
      <c r="F42" s="177"/>
      <c r="G42" s="177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177"/>
      <c r="S42" s="177"/>
      <c r="T42" s="177"/>
      <c r="U42" s="177"/>
      <c r="V42" s="177"/>
      <c r="W42" s="177"/>
      <c r="X42" s="177"/>
      <c r="Y42" s="177"/>
      <c r="Z42" s="88"/>
      <c r="AA42" s="88"/>
      <c r="AB42" s="88"/>
    </row>
    <row r="43" spans="5:28" s="1" customFormat="1">
      <c r="E43" s="177"/>
      <c r="F43" s="177"/>
      <c r="G43" s="177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177"/>
      <c r="S43" s="177"/>
      <c r="T43" s="177"/>
      <c r="U43" s="177"/>
      <c r="V43" s="177"/>
      <c r="W43" s="177"/>
      <c r="X43" s="177"/>
      <c r="Y43" s="177"/>
      <c r="Z43" s="177"/>
      <c r="AA43" s="88"/>
      <c r="AB43" s="88"/>
    </row>
    <row r="44" spans="5:28" s="1" customFormat="1">
      <c r="E44" s="177"/>
      <c r="F44" s="177"/>
      <c r="G44" s="177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177"/>
      <c r="S44" s="177"/>
      <c r="T44" s="177"/>
      <c r="U44" s="177"/>
      <c r="V44" s="177"/>
      <c r="W44" s="177"/>
      <c r="X44" s="177"/>
      <c r="Y44" s="177"/>
      <c r="Z44" s="88"/>
      <c r="AA44" s="88"/>
      <c r="AB44" s="88"/>
    </row>
    <row r="45" spans="5:28" s="1" customFormat="1"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</row>
    <row r="46" spans="5:28" s="1" customFormat="1"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</row>
    <row r="47" spans="5:28" s="1" customFormat="1"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</row>
    <row r="48" spans="5:28" s="1" customFormat="1"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</row>
    <row r="49" spans="5:28" s="1" customFormat="1"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</row>
    <row r="50" spans="5:28" s="1" customFormat="1"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</row>
  </sheetData>
  <sheetProtection password="C3B7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6">
    <outlinePr summaryBelow="0" summaryRight="0"/>
  </sheetPr>
  <dimension ref="A1:AB78"/>
  <sheetViews>
    <sheetView zoomScale="60" zoomScaleNormal="60" workbookViewId="0">
      <pane xSplit="4" ySplit="9" topLeftCell="M10" activePane="bottomRight" state="frozen"/>
      <selection activeCell="Y26" sqref="Y26:Y39"/>
      <selection pane="topRight" activeCell="Y26" sqref="Y26:Y39"/>
      <selection pane="bottomLeft" activeCell="Y26" sqref="Y26:Y39"/>
      <selection pane="bottomRight" activeCell="N15" sqref="N15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10" customWidth="1"/>
    <col min="6" max="17" width="20.7109375" style="8" customWidth="1"/>
    <col min="18" max="25" width="20.7109375" style="60" customWidth="1"/>
    <col min="26" max="27" width="20.7109375" style="61" customWidth="1"/>
    <col min="28" max="28" width="20.7109375" style="62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108</v>
      </c>
      <c r="C4" s="21" t="s">
        <v>72</v>
      </c>
    </row>
    <row r="5" spans="1:28" ht="15.75">
      <c r="E5" s="195" t="s">
        <v>68</v>
      </c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7"/>
    </row>
    <row r="6" spans="1:28" ht="78" customHeight="1">
      <c r="E6" s="212" t="s">
        <v>28</v>
      </c>
      <c r="F6" s="205" t="s">
        <v>52</v>
      </c>
      <c r="G6" s="205" t="s">
        <v>38</v>
      </c>
      <c r="H6" s="198" t="s">
        <v>39</v>
      </c>
      <c r="I6" s="200"/>
      <c r="J6" s="200"/>
      <c r="K6" s="200"/>
      <c r="L6" s="200"/>
      <c r="M6" s="199"/>
      <c r="N6" s="205" t="s">
        <v>66</v>
      </c>
      <c r="O6" s="198" t="s">
        <v>54</v>
      </c>
      <c r="P6" s="200"/>
      <c r="Q6" s="199"/>
      <c r="R6" s="205" t="s">
        <v>44</v>
      </c>
      <c r="S6" s="198" t="s">
        <v>45</v>
      </c>
      <c r="T6" s="200"/>
      <c r="U6" s="200"/>
      <c r="V6" s="199"/>
      <c r="W6" s="201" t="s">
        <v>29</v>
      </c>
      <c r="X6" s="63"/>
      <c r="Y6" s="205" t="s">
        <v>58</v>
      </c>
      <c r="Z6" s="201" t="s">
        <v>59</v>
      </c>
      <c r="AA6" s="203"/>
      <c r="AB6" s="204"/>
    </row>
    <row r="7" spans="1:28" ht="62.45" customHeight="1">
      <c r="E7" s="213"/>
      <c r="F7" s="206"/>
      <c r="G7" s="206"/>
      <c r="H7" s="198" t="s">
        <v>40</v>
      </c>
      <c r="I7" s="199"/>
      <c r="J7" s="198" t="s">
        <v>33</v>
      </c>
      <c r="K7" s="199"/>
      <c r="L7" s="198" t="s">
        <v>41</v>
      </c>
      <c r="M7" s="199"/>
      <c r="N7" s="206"/>
      <c r="O7" s="205" t="s">
        <v>55</v>
      </c>
      <c r="P7" s="201" t="s">
        <v>43</v>
      </c>
      <c r="Q7" s="202"/>
      <c r="R7" s="206"/>
      <c r="S7" s="172">
        <v>0</v>
      </c>
      <c r="T7" s="172">
        <v>0.2</v>
      </c>
      <c r="U7" s="172">
        <v>0.5</v>
      </c>
      <c r="V7" s="172">
        <v>1</v>
      </c>
      <c r="W7" s="206"/>
      <c r="X7" s="205" t="s">
        <v>100</v>
      </c>
      <c r="Y7" s="206"/>
      <c r="Z7" s="64"/>
      <c r="AA7" s="208" t="s">
        <v>49</v>
      </c>
      <c r="AB7" s="210" t="s">
        <v>47</v>
      </c>
    </row>
    <row r="8" spans="1:28" ht="64.150000000000006" customHeight="1">
      <c r="E8" s="214"/>
      <c r="F8" s="207"/>
      <c r="G8" s="207"/>
      <c r="H8" s="173" t="s">
        <v>62</v>
      </c>
      <c r="I8" s="173" t="s">
        <v>63</v>
      </c>
      <c r="J8" s="173" t="s">
        <v>64</v>
      </c>
      <c r="K8" s="173" t="s">
        <v>65</v>
      </c>
      <c r="L8" s="173" t="s">
        <v>53</v>
      </c>
      <c r="M8" s="173" t="s">
        <v>42</v>
      </c>
      <c r="N8" s="207"/>
      <c r="O8" s="207"/>
      <c r="P8" s="68"/>
      <c r="Q8" s="173" t="s">
        <v>56</v>
      </c>
      <c r="R8" s="207"/>
      <c r="S8" s="68"/>
      <c r="T8" s="68"/>
      <c r="U8" s="68"/>
      <c r="V8" s="68"/>
      <c r="W8" s="207"/>
      <c r="X8" s="207"/>
      <c r="Y8" s="207"/>
      <c r="Z8" s="69"/>
      <c r="AA8" s="209"/>
      <c r="AB8" s="211"/>
    </row>
    <row r="9" spans="1:28" ht="16.5" thickBot="1">
      <c r="E9" s="53" t="s">
        <v>10</v>
      </c>
      <c r="F9" s="54" t="s">
        <v>12</v>
      </c>
      <c r="G9" s="54" t="s">
        <v>13</v>
      </c>
      <c r="H9" s="54" t="s">
        <v>14</v>
      </c>
      <c r="I9" s="54" t="s">
        <v>15</v>
      </c>
      <c r="J9" s="54" t="s">
        <v>16</v>
      </c>
      <c r="K9" s="54" t="s">
        <v>17</v>
      </c>
      <c r="L9" s="54" t="s">
        <v>18</v>
      </c>
      <c r="M9" s="54" t="s">
        <v>19</v>
      </c>
      <c r="N9" s="54" t="s">
        <v>0</v>
      </c>
      <c r="O9" s="54" t="s">
        <v>1</v>
      </c>
      <c r="P9" s="54" t="s">
        <v>2</v>
      </c>
      <c r="Q9" s="54" t="s">
        <v>3</v>
      </c>
      <c r="R9" s="65" t="s">
        <v>4</v>
      </c>
      <c r="S9" s="65" t="s">
        <v>5</v>
      </c>
      <c r="T9" s="65" t="s">
        <v>6</v>
      </c>
      <c r="U9" s="65" t="s">
        <v>7</v>
      </c>
      <c r="V9" s="65" t="s">
        <v>20</v>
      </c>
      <c r="W9" s="65" t="s">
        <v>8</v>
      </c>
      <c r="X9" s="65" t="s">
        <v>9</v>
      </c>
      <c r="Y9" s="65" t="s">
        <v>57</v>
      </c>
      <c r="Z9" s="66" t="s">
        <v>21</v>
      </c>
      <c r="AA9" s="66" t="s">
        <v>22</v>
      </c>
      <c r="AB9" s="67" t="s">
        <v>23</v>
      </c>
    </row>
    <row r="10" spans="1:28" ht="36" customHeight="1">
      <c r="A10" s="7" t="s">
        <v>623</v>
      </c>
      <c r="B10" s="192" t="s">
        <v>67</v>
      </c>
      <c r="C10" s="24" t="s">
        <v>35</v>
      </c>
      <c r="D10" s="35" t="s">
        <v>10</v>
      </c>
      <c r="E10" s="31">
        <f>'C_07.00(002)'!E10+'C_07.00(003)'!E10+'C_07.00(004)'!E10+'C_07.00(005)'!E10+'C_07.00(006)'!E10+'C_07.00(007)'!E10+'C_07.00(008)'!E10+'C_07.00(009)'!E10+'C_07.00(010)'!E10+'C_07.00(011)'!E10+'C_07.00(012)'!E10+'C_07.00(013)'!E10+'C_07.00(014)'!E10+'C_07.00(015)'!E10+'C_07.00(16)'!E10+'C_07.00(17)'!E10</f>
        <v>0</v>
      </c>
      <c r="F10" s="22">
        <f>'C_07.00(002)'!F10+'C_07.00(003)'!F10+'C_07.00(004)'!F10+'C_07.00(005)'!F10+'C_07.00(006)'!F10+'C_07.00(007)'!F10+'C_07.00(008)'!F10+'C_07.00(009)'!F10+'C_07.00(010)'!F10+'C_07.00(011)'!F10+'C_07.00(012)'!F10+'C_07.00(013)'!F10+'C_07.00(014)'!F10+'C_07.00(015)'!F10+'C_07.00(16)'!F10+'C_07.00(17)'!F10</f>
        <v>0</v>
      </c>
      <c r="G10" s="22">
        <f>'C_07.00(002)'!G10+'C_07.00(003)'!G10+'C_07.00(004)'!G10+'C_07.00(005)'!G10+'C_07.00(006)'!G10+'C_07.00(007)'!G10+'C_07.00(008)'!G10+'C_07.00(009)'!G10+'C_07.00(010)'!G10+'C_07.00(011)'!G10+'C_07.00(012)'!G10+'C_07.00(013)'!G10+'C_07.00(014)'!G10+'C_07.00(015)'!G10+'C_07.00(16)'!G10+'C_07.00(17)'!G10</f>
        <v>0</v>
      </c>
      <c r="H10" s="22">
        <f>'C_07.00(002)'!H10+'C_07.00(003)'!H10+'C_07.00(004)'!H10+'C_07.00(005)'!H10+'C_07.00(006)'!H10+'C_07.00(007)'!H10+'C_07.00(008)'!H10+'C_07.00(009)'!H10+'C_07.00(010)'!H10+'C_07.00(011)'!H10+'C_07.00(012)'!H10+'C_07.00(013)'!H10+'C_07.00(014)'!H10+'C_07.00(015)'!H10+'C_07.00(16)'!H10+'C_07.00(17)'!H10</f>
        <v>0</v>
      </c>
      <c r="I10" s="22">
        <f>'C_07.00(002)'!I10+'C_07.00(003)'!I10+'C_07.00(004)'!I10+'C_07.00(005)'!I10+'C_07.00(006)'!I10+'C_07.00(007)'!I10+'C_07.00(008)'!I10+'C_07.00(009)'!I10+'C_07.00(010)'!I10+'C_07.00(011)'!I10+'C_07.00(012)'!I10+'C_07.00(013)'!I10+'C_07.00(014)'!I10+'C_07.00(015)'!I10+'C_07.00(16)'!I10+'C_07.00(17)'!I10</f>
        <v>0</v>
      </c>
      <c r="J10" s="22">
        <f>'C_07.00(002)'!J10+'C_07.00(003)'!J10+'C_07.00(004)'!J10+'C_07.00(005)'!J10+'C_07.00(006)'!J10+'C_07.00(007)'!J10+'C_07.00(008)'!J10+'C_07.00(009)'!J10+'C_07.00(010)'!J10+'C_07.00(011)'!J10+'C_07.00(012)'!J10+'C_07.00(013)'!J10+'C_07.00(014)'!J10+'C_07.00(015)'!J10+'C_07.00(16)'!J10+'C_07.00(17)'!J10</f>
        <v>0</v>
      </c>
      <c r="K10" s="22">
        <f>'C_07.00(002)'!K10+'C_07.00(003)'!K10+'C_07.00(004)'!K10+'C_07.00(005)'!K10+'C_07.00(006)'!K10+'C_07.00(007)'!K10+'C_07.00(008)'!K10+'C_07.00(009)'!K10+'C_07.00(010)'!K10+'C_07.00(011)'!K10+'C_07.00(012)'!K10+'C_07.00(013)'!K10+'C_07.00(014)'!K10+'C_07.00(015)'!K10+'C_07.00(16)'!K10+'C_07.00(17)'!K10</f>
        <v>0</v>
      </c>
      <c r="L10" s="22">
        <f>'C_07.00(002)'!L10+'C_07.00(003)'!L10+'C_07.00(004)'!L10+'C_07.00(005)'!L10+'C_07.00(006)'!L10+'C_07.00(007)'!L10+'C_07.00(008)'!L10+'C_07.00(009)'!L10+'C_07.00(010)'!L10+'C_07.00(011)'!L10+'C_07.00(012)'!L10+'C_07.00(013)'!L10+'C_07.00(014)'!L10+'C_07.00(015)'!L10+'C_07.00(16)'!L10+'C_07.00(17)'!L10</f>
        <v>0</v>
      </c>
      <c r="M10" s="22">
        <f>'C_07.00(002)'!M10+'C_07.00(003)'!M10+'C_07.00(004)'!M10+'C_07.00(005)'!M10+'C_07.00(006)'!M10+'C_07.00(007)'!M10+'C_07.00(008)'!M10+'C_07.00(009)'!M10+'C_07.00(010)'!M10+'C_07.00(011)'!M10+'C_07.00(012)'!M10+'C_07.00(013)'!M10+'C_07.00(014)'!M10+'C_07.00(015)'!M10+'C_07.00(16)'!M10+'C_07.00(17)'!M10</f>
        <v>0</v>
      </c>
      <c r="N10" s="22">
        <f>'C_07.00(002)'!N10+'C_07.00(003)'!N10+'C_07.00(004)'!N10+'C_07.00(005)'!N10+'C_07.00(006)'!N10+'C_07.00(007)'!N10+'C_07.00(008)'!N10+'C_07.00(009)'!N10+'C_07.00(010)'!N10+'C_07.00(011)'!N10+'C_07.00(012)'!N10+'C_07.00(013)'!N10+'C_07.00(014)'!N10+'C_07.00(015)'!N10+'C_07.00(16)'!N10+'C_07.00(17)'!N10</f>
        <v>0</v>
      </c>
      <c r="O10" s="22">
        <f>'C_07.00(002)'!O10+'C_07.00(003)'!O10+'C_07.00(004)'!O10+'C_07.00(005)'!O10+'C_07.00(006)'!O10+'C_07.00(007)'!O10+'C_07.00(008)'!O10+'C_07.00(009)'!O10+'C_07.00(010)'!O10+'C_07.00(011)'!O10+'C_07.00(012)'!O10+'C_07.00(013)'!O10+'C_07.00(014)'!O10+'C_07.00(015)'!O10+'C_07.00(16)'!O10+'C_07.00(17)'!O10</f>
        <v>0</v>
      </c>
      <c r="P10" s="22">
        <f>'C_07.00(002)'!P10+'C_07.00(003)'!P10+'C_07.00(004)'!P10+'C_07.00(005)'!P10+'C_07.00(006)'!P10+'C_07.00(007)'!P10+'C_07.00(008)'!P10+'C_07.00(009)'!P10+'C_07.00(010)'!P10+'C_07.00(011)'!P10+'C_07.00(012)'!P10+'C_07.00(013)'!P10+'C_07.00(014)'!P10+'C_07.00(015)'!P10+'C_07.00(16)'!P10+'C_07.00(17)'!P10</f>
        <v>0</v>
      </c>
      <c r="Q10" s="22">
        <f>'C_07.00(002)'!Q10+'C_07.00(003)'!Q10+'C_07.00(004)'!Q10+'C_07.00(005)'!Q10+'C_07.00(006)'!Q10+'C_07.00(007)'!Q10+'C_07.00(008)'!Q10+'C_07.00(009)'!Q10+'C_07.00(010)'!Q10+'C_07.00(011)'!Q10+'C_07.00(012)'!Q10+'C_07.00(013)'!Q10+'C_07.00(014)'!Q10+'C_07.00(015)'!Q10+'C_07.00(16)'!Q10+'C_07.00(17)'!Q10</f>
        <v>0</v>
      </c>
      <c r="R10" s="22">
        <f>'C_07.00(002)'!R10+'C_07.00(003)'!R10+'C_07.00(004)'!R10+'C_07.00(005)'!R10+'C_07.00(006)'!R10+'C_07.00(007)'!R10+'C_07.00(008)'!R10+'C_07.00(009)'!R10+'C_07.00(010)'!R10+'C_07.00(011)'!R10+'C_07.00(012)'!R10+'C_07.00(013)'!R10+'C_07.00(014)'!R10+'C_07.00(015)'!R10+'C_07.00(16)'!R10+'C_07.00(17)'!R10</f>
        <v>0</v>
      </c>
      <c r="S10" s="22">
        <f>'C_07.00(002)'!S10+'C_07.00(003)'!S10+'C_07.00(004)'!S10+'C_07.00(005)'!S10+'C_07.00(006)'!S10+'C_07.00(007)'!S10+'C_07.00(008)'!S10+'C_07.00(009)'!S10+'C_07.00(010)'!S10+'C_07.00(011)'!S10+'C_07.00(012)'!S10+'C_07.00(013)'!S10+'C_07.00(014)'!S10+'C_07.00(015)'!S10+'C_07.00(16)'!S10+'C_07.00(17)'!S10</f>
        <v>0</v>
      </c>
      <c r="T10" s="22">
        <f>'C_07.00(002)'!T10+'C_07.00(003)'!T10+'C_07.00(004)'!T10+'C_07.00(005)'!T10+'C_07.00(006)'!T10+'C_07.00(007)'!T10+'C_07.00(008)'!T10+'C_07.00(009)'!T10+'C_07.00(010)'!T10+'C_07.00(011)'!T10+'C_07.00(012)'!T10+'C_07.00(013)'!T10+'C_07.00(014)'!T10+'C_07.00(015)'!T10+'C_07.00(16)'!T10+'C_07.00(17)'!T10</f>
        <v>0</v>
      </c>
      <c r="U10" s="22">
        <f>'C_07.00(002)'!U10+'C_07.00(003)'!U10+'C_07.00(004)'!U10+'C_07.00(005)'!U10+'C_07.00(006)'!U10+'C_07.00(007)'!U10+'C_07.00(008)'!U10+'C_07.00(009)'!U10+'C_07.00(010)'!U10+'C_07.00(011)'!U10+'C_07.00(012)'!U10+'C_07.00(013)'!U10+'C_07.00(014)'!U10+'C_07.00(015)'!U10+'C_07.00(16)'!U10+'C_07.00(17)'!U10</f>
        <v>0</v>
      </c>
      <c r="V10" s="22">
        <f>'C_07.00(002)'!V10+'C_07.00(003)'!V10+'C_07.00(004)'!V10+'C_07.00(005)'!V10+'C_07.00(006)'!V10+'C_07.00(007)'!V10+'C_07.00(008)'!V10+'C_07.00(009)'!V10+'C_07.00(010)'!V10+'C_07.00(011)'!V10+'C_07.00(012)'!V10+'C_07.00(013)'!V10+'C_07.00(014)'!V10+'C_07.00(015)'!V10+'C_07.00(16)'!V10+'C_07.00(17)'!V10</f>
        <v>0</v>
      </c>
      <c r="W10" s="22">
        <f>'C_07.00(002)'!W10+'C_07.00(003)'!W10+'C_07.00(004)'!W10+'C_07.00(005)'!W10+'C_07.00(006)'!W10+'C_07.00(007)'!W10+'C_07.00(008)'!W10+'C_07.00(009)'!W10+'C_07.00(010)'!W10+'C_07.00(011)'!W10+'C_07.00(012)'!W10+'C_07.00(013)'!W10+'C_07.00(014)'!W10+'C_07.00(015)'!W10+'C_07.00(16)'!W10+'C_07.00(17)'!W10</f>
        <v>0</v>
      </c>
      <c r="X10" s="22">
        <f>'C_07.00(002)'!X10+'C_07.00(003)'!X10+'C_07.00(004)'!X10+'C_07.00(005)'!X10+'C_07.00(006)'!X10+'C_07.00(007)'!X10+'C_07.00(008)'!X10+'C_07.00(009)'!X10+'C_07.00(010)'!X10+'C_07.00(011)'!X10+'C_07.00(012)'!X10+'C_07.00(013)'!X10+'C_07.00(014)'!X10+'C_07.00(015)'!X10+'C_07.00(16)'!X10+'C_07.00(17)'!X10</f>
        <v>0</v>
      </c>
      <c r="Y10" s="22">
        <f>'C_07.00(002)'!Y10+'C_07.00(003)'!Y10+'C_07.00(004)'!Y10+'C_07.00(005)'!Y10+'C_07.00(006)'!Y10+'C_07.00(007)'!Y10+'C_07.00(008)'!Y10+'C_07.00(009)'!Y10+'C_07.00(010)'!Y10+'C_07.00(011)'!Y10+'C_07.00(012)'!Y10+'C_07.00(013)'!Y10+'C_07.00(014)'!Y10+'C_07.00(015)'!Y10+'C_07.00(16)'!Y10+'C_07.00(17)'!Y10</f>
        <v>0</v>
      </c>
      <c r="Z10" s="22">
        <f>'C_07.00(002)'!Z10+'C_07.00(003)'!Z10+'C_07.00(004)'!Z10+'C_07.00(005)'!Z10+'C_07.00(006)'!Z10+'C_07.00(007)'!Z10+'C_07.00(008)'!Z10+'C_07.00(009)'!Z10+'C_07.00(010)'!Z10+'C_07.00(011)'!Z10+'C_07.00(012)'!Z10+'C_07.00(013)'!Z10+'C_07.00(014)'!Z10+'C_07.00(015)'!Z10+'C_07.00(16)'!Z10+'C_07.00(17)'!Z10</f>
        <v>0</v>
      </c>
      <c r="AA10" s="22">
        <f>'C_07.00(002)'!AA10+'C_07.00(003)'!AA10+'C_07.00(004)'!AA10+'C_07.00(005)'!AA10+'C_07.00(006)'!AA10+'C_07.00(007)'!AA10+'C_07.00(008)'!AA10+'C_07.00(009)'!AA10+'C_07.00(010)'!AA10+'C_07.00(011)'!AA10+'C_07.00(012)'!AA10+'C_07.00(013)'!AA10+'C_07.00(014)'!AA10+'C_07.00(015)'!AA10+'C_07.00(16)'!AA10+'C_07.00(17)'!AA10</f>
        <v>0</v>
      </c>
      <c r="AB10" s="23">
        <f>'C_07.00(002)'!AB10+'C_07.00(003)'!AB10+'C_07.00(004)'!AB10+'C_07.00(005)'!AB10+'C_07.00(006)'!AB10+'C_07.00(007)'!AB10+'C_07.00(008)'!AB10+'C_07.00(009)'!AB10+'C_07.00(010)'!AB10+'C_07.00(011)'!AB10+'C_07.00(012)'!AB10+'C_07.00(013)'!AB10+'C_07.00(014)'!AB10+'C_07.00(015)'!AB10+'C_07.00(16)'!AB10+'C_07.00(17)'!AB10</f>
        <v>0</v>
      </c>
    </row>
    <row r="11" spans="1:28" ht="36" customHeight="1">
      <c r="A11" s="7" t="s">
        <v>110</v>
      </c>
      <c r="B11" s="193"/>
      <c r="C11" s="25" t="s">
        <v>34</v>
      </c>
      <c r="D11" s="36" t="s">
        <v>11</v>
      </c>
      <c r="E11" s="32">
        <f>'C_07.00(002)'!E11+'C_07.00(003)'!E11+'C_07.00(004)'!E11+'C_07.00(005)'!E11+'C_07.00(006)'!E11+'C_07.00(007)'!E11+'C_07.00(008)'!E11+'C_07.00(009)'!E11+'C_07.00(010)'!E11+'C_07.00(011)'!E11+'C_07.00(012)'!E11+'C_07.00(013)'!E11+'C_07.00(014)'!E11+'C_07.00(015)'!E11+'C_07.00(16)'!E11+'C_07.00(17)'!E11</f>
        <v>0</v>
      </c>
      <c r="F11" s="11">
        <f>'C_07.00(002)'!F11+'C_07.00(003)'!F11+'C_07.00(004)'!F11+'C_07.00(005)'!F11+'C_07.00(006)'!F11+'C_07.00(007)'!F11+'C_07.00(008)'!F11+'C_07.00(009)'!F11+'C_07.00(010)'!F11+'C_07.00(011)'!F11+'C_07.00(012)'!F11+'C_07.00(013)'!F11+'C_07.00(014)'!F11+'C_07.00(015)'!F11+'C_07.00(16)'!F11+'C_07.00(17)'!F11</f>
        <v>0</v>
      </c>
      <c r="G11" s="11">
        <f>'C_07.00(002)'!G11+'C_07.00(003)'!G11+'C_07.00(004)'!G11+'C_07.00(005)'!G11+'C_07.00(006)'!G11+'C_07.00(007)'!G11+'C_07.00(008)'!G11+'C_07.00(009)'!G11+'C_07.00(010)'!G11+'C_07.00(011)'!G11+'C_07.00(012)'!G11+'C_07.00(013)'!G11+'C_07.00(014)'!G11+'C_07.00(015)'!G11+'C_07.00(16)'!G11+'C_07.00(17)'!G11</f>
        <v>0</v>
      </c>
      <c r="H11" s="11">
        <f>'C_07.00(002)'!H11+'C_07.00(003)'!H11+'C_07.00(004)'!H11+'C_07.00(005)'!H11+'C_07.00(006)'!H11+'C_07.00(007)'!H11+'C_07.00(008)'!H11+'C_07.00(009)'!H11+'C_07.00(010)'!H11+'C_07.00(011)'!H11+'C_07.00(012)'!H11+'C_07.00(013)'!H11+'C_07.00(014)'!H11+'C_07.00(015)'!H11+'C_07.00(16)'!H11+'C_07.00(17)'!H11</f>
        <v>0</v>
      </c>
      <c r="I11" s="11">
        <f>'C_07.00(002)'!I11+'C_07.00(003)'!I11+'C_07.00(004)'!I11+'C_07.00(005)'!I11+'C_07.00(006)'!I11+'C_07.00(007)'!I11+'C_07.00(008)'!I11+'C_07.00(009)'!I11+'C_07.00(010)'!I11+'C_07.00(011)'!I11+'C_07.00(012)'!I11+'C_07.00(013)'!I11+'C_07.00(014)'!I11+'C_07.00(015)'!I11+'C_07.00(16)'!I11+'C_07.00(17)'!I11</f>
        <v>0</v>
      </c>
      <c r="J11" s="11">
        <f>'C_07.00(002)'!J11+'C_07.00(003)'!J11+'C_07.00(004)'!J11+'C_07.00(005)'!J11+'C_07.00(006)'!J11+'C_07.00(007)'!J11+'C_07.00(008)'!J11+'C_07.00(009)'!J11+'C_07.00(010)'!J11+'C_07.00(011)'!J11+'C_07.00(012)'!J11+'C_07.00(013)'!J11+'C_07.00(014)'!J11+'C_07.00(015)'!J11+'C_07.00(16)'!J11+'C_07.00(17)'!J11</f>
        <v>0</v>
      </c>
      <c r="K11" s="11">
        <f>'C_07.00(002)'!K11+'C_07.00(003)'!K11+'C_07.00(004)'!K11+'C_07.00(005)'!K11+'C_07.00(006)'!K11+'C_07.00(007)'!K11+'C_07.00(008)'!K11+'C_07.00(009)'!K11+'C_07.00(010)'!K11+'C_07.00(011)'!K11+'C_07.00(012)'!K11+'C_07.00(013)'!K11+'C_07.00(014)'!K11+'C_07.00(015)'!K11+'C_07.00(16)'!K11+'C_07.00(17)'!K11</f>
        <v>0</v>
      </c>
      <c r="L11" s="11">
        <f>'C_07.00(002)'!L11+'C_07.00(003)'!L11+'C_07.00(004)'!L11+'C_07.00(005)'!L11+'C_07.00(006)'!L11+'C_07.00(007)'!L11+'C_07.00(008)'!L11+'C_07.00(009)'!L11+'C_07.00(010)'!L11+'C_07.00(011)'!L11+'C_07.00(012)'!L11+'C_07.00(013)'!L11+'C_07.00(014)'!L11+'C_07.00(015)'!L11+'C_07.00(16)'!L11+'C_07.00(17)'!L11</f>
        <v>0</v>
      </c>
      <c r="M11" s="11">
        <f>'C_07.00(002)'!M11+'C_07.00(003)'!M11+'C_07.00(004)'!M11+'C_07.00(005)'!M11+'C_07.00(006)'!M11+'C_07.00(007)'!M11+'C_07.00(008)'!M11+'C_07.00(009)'!M11+'C_07.00(010)'!M11+'C_07.00(011)'!M11+'C_07.00(012)'!M11+'C_07.00(013)'!M11+'C_07.00(014)'!M11+'C_07.00(015)'!M11+'C_07.00(16)'!M11+'C_07.00(17)'!M11</f>
        <v>0</v>
      </c>
      <c r="N11" s="11">
        <f>'C_07.00(002)'!N11+'C_07.00(003)'!N11+'C_07.00(004)'!N11+'C_07.00(005)'!N11+'C_07.00(006)'!N11+'C_07.00(007)'!N11+'C_07.00(008)'!N11+'C_07.00(009)'!N11+'C_07.00(010)'!N11+'C_07.00(011)'!N11+'C_07.00(012)'!N11+'C_07.00(013)'!N11+'C_07.00(014)'!N11+'C_07.00(015)'!N11+'C_07.00(16)'!N11+'C_07.00(17)'!N11</f>
        <v>0</v>
      </c>
      <c r="O11" s="11">
        <f>'C_07.00(002)'!O11+'C_07.00(003)'!O11+'C_07.00(004)'!O11+'C_07.00(005)'!O11+'C_07.00(006)'!O11+'C_07.00(007)'!O11+'C_07.00(008)'!O11+'C_07.00(009)'!O11+'C_07.00(010)'!O11+'C_07.00(011)'!O11+'C_07.00(012)'!O11+'C_07.00(013)'!O11+'C_07.00(014)'!O11+'C_07.00(015)'!O11+'C_07.00(16)'!O11+'C_07.00(17)'!O11</f>
        <v>0</v>
      </c>
      <c r="P11" s="11">
        <f>'C_07.00(002)'!P11+'C_07.00(003)'!P11+'C_07.00(004)'!P11+'C_07.00(005)'!P11+'C_07.00(006)'!P11+'C_07.00(007)'!P11+'C_07.00(008)'!P11+'C_07.00(009)'!P11+'C_07.00(010)'!P11+'C_07.00(011)'!P11+'C_07.00(012)'!P11+'C_07.00(013)'!P11+'C_07.00(014)'!P11+'C_07.00(015)'!P11+'C_07.00(16)'!P11+'C_07.00(17)'!P11</f>
        <v>0</v>
      </c>
      <c r="Q11" s="11">
        <f>'C_07.00(002)'!Q11+'C_07.00(003)'!Q11+'C_07.00(004)'!Q11+'C_07.00(005)'!Q11+'C_07.00(006)'!Q11+'C_07.00(007)'!Q11+'C_07.00(008)'!Q11+'C_07.00(009)'!Q11+'C_07.00(010)'!Q11+'C_07.00(011)'!Q11+'C_07.00(012)'!Q11+'C_07.00(013)'!Q11+'C_07.00(014)'!Q11+'C_07.00(015)'!Q11+'C_07.00(16)'!Q11+'C_07.00(17)'!Q11</f>
        <v>0</v>
      </c>
      <c r="R11" s="11">
        <f>'C_07.00(002)'!R11+'C_07.00(003)'!R11+'C_07.00(004)'!R11+'C_07.00(005)'!R11+'C_07.00(006)'!R11+'C_07.00(007)'!R11+'C_07.00(008)'!R11+'C_07.00(009)'!R11+'C_07.00(010)'!R11+'C_07.00(011)'!R11+'C_07.00(012)'!R11+'C_07.00(013)'!R11+'C_07.00(014)'!R11+'C_07.00(015)'!R11+'C_07.00(16)'!R11+'C_07.00(17)'!R11</f>
        <v>0</v>
      </c>
      <c r="S11" s="11">
        <f>'C_07.00(002)'!S11+'C_07.00(003)'!S11+'C_07.00(004)'!S11+'C_07.00(005)'!S11+'C_07.00(006)'!S11+'C_07.00(007)'!S11+'C_07.00(008)'!S11+'C_07.00(009)'!S11+'C_07.00(010)'!S11+'C_07.00(011)'!S11+'C_07.00(012)'!S11+'C_07.00(013)'!S11+'C_07.00(014)'!S11+'C_07.00(015)'!S11+'C_07.00(16)'!S11+'C_07.00(17)'!S11</f>
        <v>0</v>
      </c>
      <c r="T11" s="11">
        <f>'C_07.00(002)'!T11+'C_07.00(003)'!T11+'C_07.00(004)'!T11+'C_07.00(005)'!T11+'C_07.00(006)'!T11+'C_07.00(007)'!T11+'C_07.00(008)'!T11+'C_07.00(009)'!T11+'C_07.00(010)'!T11+'C_07.00(011)'!T11+'C_07.00(012)'!T11+'C_07.00(013)'!T11+'C_07.00(014)'!T11+'C_07.00(015)'!T11+'C_07.00(16)'!T11+'C_07.00(17)'!T11</f>
        <v>0</v>
      </c>
      <c r="U11" s="11">
        <f>'C_07.00(002)'!U11+'C_07.00(003)'!U11+'C_07.00(004)'!U11+'C_07.00(005)'!U11+'C_07.00(006)'!U11+'C_07.00(007)'!U11+'C_07.00(008)'!U11+'C_07.00(009)'!U11+'C_07.00(010)'!U11+'C_07.00(011)'!U11+'C_07.00(012)'!U11+'C_07.00(013)'!U11+'C_07.00(014)'!U11+'C_07.00(015)'!U11+'C_07.00(16)'!U11+'C_07.00(17)'!U11</f>
        <v>0</v>
      </c>
      <c r="V11" s="11">
        <f>'C_07.00(002)'!V11+'C_07.00(003)'!V11+'C_07.00(004)'!V11+'C_07.00(005)'!V11+'C_07.00(006)'!V11+'C_07.00(007)'!V11+'C_07.00(008)'!V11+'C_07.00(009)'!V11+'C_07.00(010)'!V11+'C_07.00(011)'!V11+'C_07.00(012)'!V11+'C_07.00(013)'!V11+'C_07.00(014)'!V11+'C_07.00(015)'!V11+'C_07.00(16)'!V11+'C_07.00(17)'!V11</f>
        <v>0</v>
      </c>
      <c r="W11" s="11">
        <f>'C_07.00(002)'!W11+'C_07.00(003)'!W11+'C_07.00(004)'!W11+'C_07.00(005)'!W11+'C_07.00(006)'!W11+'C_07.00(007)'!W11+'C_07.00(008)'!W11+'C_07.00(009)'!W11+'C_07.00(010)'!W11+'C_07.00(011)'!W11+'C_07.00(012)'!W11+'C_07.00(013)'!W11+'C_07.00(014)'!W11+'C_07.00(015)'!W11+'C_07.00(16)'!W11+'C_07.00(17)'!W11</f>
        <v>0</v>
      </c>
      <c r="X11" s="11">
        <f>'C_07.00(002)'!X11+'C_07.00(003)'!X11+'C_07.00(004)'!X11+'C_07.00(005)'!X11+'C_07.00(006)'!X11+'C_07.00(007)'!X11+'C_07.00(008)'!X11+'C_07.00(009)'!X11+'C_07.00(010)'!X11+'C_07.00(011)'!X11+'C_07.00(012)'!X11+'C_07.00(013)'!X11+'C_07.00(014)'!X11+'C_07.00(015)'!X11+'C_07.00(16)'!X11+'C_07.00(17)'!X11</f>
        <v>0</v>
      </c>
      <c r="Y11" s="11">
        <f>'C_07.00(002)'!Y11+'C_07.00(003)'!Y11+'C_07.00(004)'!Y11+'C_07.00(005)'!Y11+'C_07.00(006)'!Y11+'C_07.00(007)'!Y11+'C_07.00(008)'!Y11+'C_07.00(009)'!Y11+'C_07.00(010)'!Y11+'C_07.00(011)'!Y11+'C_07.00(012)'!Y11+'C_07.00(013)'!Y11+'C_07.00(014)'!Y11+'C_07.00(015)'!Y11+'C_07.00(16)'!Y11+'C_07.00(17)'!Y11</f>
        <v>0</v>
      </c>
      <c r="Z11" s="11">
        <f>'C_07.00(002)'!Z11+'C_07.00(003)'!Z11+'C_07.00(004)'!Z11+'C_07.00(005)'!Z11+'C_07.00(006)'!Z11+'C_07.00(007)'!Z11+'C_07.00(008)'!Z11+'C_07.00(009)'!Z11+'C_07.00(010)'!Z11+'C_07.00(011)'!Z11+'C_07.00(012)'!Z11+'C_07.00(013)'!Z11+'C_07.00(014)'!Z11+'C_07.00(015)'!Z11+'C_07.00(16)'!Z11+'C_07.00(17)'!Z11</f>
        <v>0</v>
      </c>
      <c r="AA11" s="105"/>
      <c r="AB11" s="106"/>
    </row>
    <row r="12" spans="1:28" ht="36" customHeight="1">
      <c r="A12" s="7" t="s">
        <v>111</v>
      </c>
      <c r="B12" s="193"/>
      <c r="C12" s="26" t="s">
        <v>60</v>
      </c>
      <c r="D12" s="36" t="s">
        <v>12</v>
      </c>
      <c r="E12" s="32">
        <f>'C_07.00(002)'!E12+'C_07.00(003)'!E12+'C_07.00(004)'!E12+'C_07.00(005)'!E12+'C_07.00(006)'!E12+'C_07.00(007)'!E12+'C_07.00(008)'!E12+'C_07.00(009)'!E12+'C_07.00(010)'!E12+'C_07.00(011)'!E12+'C_07.00(012)'!E12+'C_07.00(013)'!E12+'C_07.00(014)'!E12+'C_07.00(015)'!E12+'C_07.00(16)'!E12+'C_07.00(17)'!E12</f>
        <v>0</v>
      </c>
      <c r="F12" s="11">
        <f>'C_07.00(002)'!F12+'C_07.00(003)'!F12+'C_07.00(004)'!F12+'C_07.00(005)'!F12+'C_07.00(006)'!F12+'C_07.00(007)'!F12+'C_07.00(008)'!F12+'C_07.00(009)'!F12+'C_07.00(010)'!F12+'C_07.00(011)'!F12+'C_07.00(012)'!F12+'C_07.00(013)'!F12+'C_07.00(014)'!F12+'C_07.00(015)'!F12+'C_07.00(16)'!F12+'C_07.00(17)'!F12</f>
        <v>0</v>
      </c>
      <c r="G12" s="11">
        <f>'C_07.00(002)'!G12+'C_07.00(003)'!G12+'C_07.00(004)'!G12+'C_07.00(005)'!G12+'C_07.00(006)'!G12+'C_07.00(007)'!G12+'C_07.00(008)'!G12+'C_07.00(009)'!G12+'C_07.00(010)'!G12+'C_07.00(011)'!G12+'C_07.00(012)'!G12+'C_07.00(013)'!G12+'C_07.00(014)'!G12+'C_07.00(015)'!G12+'C_07.00(16)'!G12+'C_07.00(17)'!G12</f>
        <v>0</v>
      </c>
      <c r="H12" s="11">
        <f>'C_07.00(002)'!H12+'C_07.00(003)'!H12+'C_07.00(004)'!H12+'C_07.00(005)'!H12+'C_07.00(006)'!H12+'C_07.00(007)'!H12+'C_07.00(008)'!H12+'C_07.00(009)'!H12+'C_07.00(010)'!H12+'C_07.00(011)'!H12+'C_07.00(012)'!H12+'C_07.00(013)'!H12+'C_07.00(014)'!H12+'C_07.00(015)'!H12+'C_07.00(16)'!H12+'C_07.00(17)'!H12</f>
        <v>0</v>
      </c>
      <c r="I12" s="11">
        <f>'C_07.00(002)'!I12+'C_07.00(003)'!I12+'C_07.00(004)'!I12+'C_07.00(005)'!I12+'C_07.00(006)'!I12+'C_07.00(007)'!I12+'C_07.00(008)'!I12+'C_07.00(009)'!I12+'C_07.00(010)'!I12+'C_07.00(011)'!I12+'C_07.00(012)'!I12+'C_07.00(013)'!I12+'C_07.00(014)'!I12+'C_07.00(015)'!I12+'C_07.00(16)'!I12+'C_07.00(17)'!I12</f>
        <v>0</v>
      </c>
      <c r="J12" s="11">
        <f>'C_07.00(002)'!J12+'C_07.00(003)'!J12+'C_07.00(004)'!J12+'C_07.00(005)'!J12+'C_07.00(006)'!J12+'C_07.00(007)'!J12+'C_07.00(008)'!J12+'C_07.00(009)'!J12+'C_07.00(010)'!J12+'C_07.00(011)'!J12+'C_07.00(012)'!J12+'C_07.00(013)'!J12+'C_07.00(014)'!J12+'C_07.00(015)'!J12+'C_07.00(16)'!J12+'C_07.00(17)'!J12</f>
        <v>0</v>
      </c>
      <c r="K12" s="11">
        <f>'C_07.00(002)'!K12+'C_07.00(003)'!K12+'C_07.00(004)'!K12+'C_07.00(005)'!K12+'C_07.00(006)'!K12+'C_07.00(007)'!K12+'C_07.00(008)'!K12+'C_07.00(009)'!K12+'C_07.00(010)'!K12+'C_07.00(011)'!K12+'C_07.00(012)'!K12+'C_07.00(013)'!K12+'C_07.00(014)'!K12+'C_07.00(015)'!K12+'C_07.00(16)'!K12+'C_07.00(17)'!K12</f>
        <v>0</v>
      </c>
      <c r="L12" s="11">
        <f>'C_07.00(002)'!L12+'C_07.00(003)'!L12+'C_07.00(004)'!L12+'C_07.00(005)'!L12+'C_07.00(006)'!L12+'C_07.00(007)'!L12+'C_07.00(008)'!L12+'C_07.00(009)'!L12+'C_07.00(010)'!L12+'C_07.00(011)'!L12+'C_07.00(012)'!L12+'C_07.00(013)'!L12+'C_07.00(014)'!L12+'C_07.00(015)'!L12+'C_07.00(16)'!L12+'C_07.00(17)'!L12</f>
        <v>0</v>
      </c>
      <c r="M12" s="11">
        <f>'C_07.00(002)'!M12+'C_07.00(003)'!M12+'C_07.00(004)'!M12+'C_07.00(005)'!M12+'C_07.00(006)'!M12+'C_07.00(007)'!M12+'C_07.00(008)'!M12+'C_07.00(009)'!M12+'C_07.00(010)'!M12+'C_07.00(011)'!M12+'C_07.00(012)'!M12+'C_07.00(013)'!M12+'C_07.00(014)'!M12+'C_07.00(015)'!M12+'C_07.00(16)'!M12+'C_07.00(17)'!M12</f>
        <v>0</v>
      </c>
      <c r="N12" s="11">
        <f>'C_07.00(002)'!N12+'C_07.00(003)'!N12+'C_07.00(004)'!N12+'C_07.00(005)'!N12+'C_07.00(006)'!N12+'C_07.00(007)'!N12+'C_07.00(008)'!N12+'C_07.00(009)'!N12+'C_07.00(010)'!N12+'C_07.00(011)'!N12+'C_07.00(012)'!N12+'C_07.00(013)'!N12+'C_07.00(014)'!N12+'C_07.00(015)'!N12+'C_07.00(16)'!N12+'C_07.00(17)'!N12</f>
        <v>0</v>
      </c>
      <c r="O12" s="11">
        <f>'C_07.00(002)'!O12+'C_07.00(003)'!O12+'C_07.00(004)'!O12+'C_07.00(005)'!O12+'C_07.00(006)'!O12+'C_07.00(007)'!O12+'C_07.00(008)'!O12+'C_07.00(009)'!O12+'C_07.00(010)'!O12+'C_07.00(011)'!O12+'C_07.00(012)'!O12+'C_07.00(013)'!O12+'C_07.00(014)'!O12+'C_07.00(015)'!O12+'C_07.00(16)'!O12+'C_07.00(17)'!O12</f>
        <v>0</v>
      </c>
      <c r="P12" s="11">
        <f>'C_07.00(002)'!P12+'C_07.00(003)'!P12+'C_07.00(004)'!P12+'C_07.00(005)'!P12+'C_07.00(006)'!P12+'C_07.00(007)'!P12+'C_07.00(008)'!P12+'C_07.00(009)'!P12+'C_07.00(010)'!P12+'C_07.00(011)'!P12+'C_07.00(012)'!P12+'C_07.00(013)'!P12+'C_07.00(014)'!P12+'C_07.00(015)'!P12+'C_07.00(16)'!P12+'C_07.00(17)'!P12</f>
        <v>0</v>
      </c>
      <c r="Q12" s="11">
        <f>'C_07.00(002)'!Q12+'C_07.00(003)'!Q12+'C_07.00(004)'!Q12+'C_07.00(005)'!Q12+'C_07.00(006)'!Q12+'C_07.00(007)'!Q12+'C_07.00(008)'!Q12+'C_07.00(009)'!Q12+'C_07.00(010)'!Q12+'C_07.00(011)'!Q12+'C_07.00(012)'!Q12+'C_07.00(013)'!Q12+'C_07.00(014)'!Q12+'C_07.00(015)'!Q12+'C_07.00(16)'!Q12+'C_07.00(17)'!Q12</f>
        <v>0</v>
      </c>
      <c r="R12" s="11">
        <f>'C_07.00(002)'!R12+'C_07.00(003)'!R12+'C_07.00(004)'!R12+'C_07.00(005)'!R12+'C_07.00(006)'!R12+'C_07.00(007)'!R12+'C_07.00(008)'!R12+'C_07.00(009)'!R12+'C_07.00(010)'!R12+'C_07.00(011)'!R12+'C_07.00(012)'!R12+'C_07.00(013)'!R12+'C_07.00(014)'!R12+'C_07.00(015)'!R12+'C_07.00(16)'!R12+'C_07.00(17)'!R12</f>
        <v>0</v>
      </c>
      <c r="S12" s="11">
        <f>'C_07.00(002)'!S12+'C_07.00(003)'!S12+'C_07.00(004)'!S12+'C_07.00(005)'!S12+'C_07.00(006)'!S12+'C_07.00(007)'!S12+'C_07.00(008)'!S12+'C_07.00(009)'!S12+'C_07.00(010)'!S12+'C_07.00(011)'!S12+'C_07.00(012)'!S12+'C_07.00(013)'!S12+'C_07.00(014)'!S12+'C_07.00(015)'!S12+'C_07.00(16)'!S12+'C_07.00(17)'!S12</f>
        <v>0</v>
      </c>
      <c r="T12" s="11">
        <f>'C_07.00(002)'!T12+'C_07.00(003)'!T12+'C_07.00(004)'!T12+'C_07.00(005)'!T12+'C_07.00(006)'!T12+'C_07.00(007)'!T12+'C_07.00(008)'!T12+'C_07.00(009)'!T12+'C_07.00(010)'!T12+'C_07.00(011)'!T12+'C_07.00(012)'!T12+'C_07.00(013)'!T12+'C_07.00(014)'!T12+'C_07.00(015)'!T12+'C_07.00(16)'!T12+'C_07.00(17)'!T12</f>
        <v>0</v>
      </c>
      <c r="U12" s="11">
        <f>'C_07.00(002)'!U12+'C_07.00(003)'!U12+'C_07.00(004)'!U12+'C_07.00(005)'!U12+'C_07.00(006)'!U12+'C_07.00(007)'!U12+'C_07.00(008)'!U12+'C_07.00(009)'!U12+'C_07.00(010)'!U12+'C_07.00(011)'!U12+'C_07.00(012)'!U12+'C_07.00(013)'!U12+'C_07.00(014)'!U12+'C_07.00(015)'!U12+'C_07.00(16)'!U12+'C_07.00(17)'!U12</f>
        <v>0</v>
      </c>
      <c r="V12" s="11">
        <f>'C_07.00(002)'!V12+'C_07.00(003)'!V12+'C_07.00(004)'!V12+'C_07.00(005)'!V12+'C_07.00(006)'!V12+'C_07.00(007)'!V12+'C_07.00(008)'!V12+'C_07.00(009)'!V12+'C_07.00(010)'!V12+'C_07.00(011)'!V12+'C_07.00(012)'!V12+'C_07.00(013)'!V12+'C_07.00(014)'!V12+'C_07.00(015)'!V12+'C_07.00(16)'!V12+'C_07.00(17)'!V12</f>
        <v>0</v>
      </c>
      <c r="W12" s="11">
        <f>'C_07.00(002)'!W12+'C_07.00(003)'!W12+'C_07.00(004)'!W12+'C_07.00(005)'!W12+'C_07.00(006)'!W12+'C_07.00(007)'!W12+'C_07.00(008)'!W12+'C_07.00(009)'!W12+'C_07.00(010)'!W12+'C_07.00(011)'!W12+'C_07.00(012)'!W12+'C_07.00(013)'!W12+'C_07.00(014)'!W12+'C_07.00(015)'!W12+'C_07.00(16)'!W12+'C_07.00(17)'!W12</f>
        <v>0</v>
      </c>
      <c r="X12" s="11">
        <f>'C_07.00(002)'!X12+'C_07.00(003)'!X12+'C_07.00(004)'!X12+'C_07.00(005)'!X12+'C_07.00(006)'!X12+'C_07.00(007)'!X12+'C_07.00(008)'!X12+'C_07.00(009)'!X12+'C_07.00(010)'!X12+'C_07.00(011)'!X12+'C_07.00(012)'!X12+'C_07.00(013)'!X12+'C_07.00(014)'!X12+'C_07.00(015)'!X12+'C_07.00(16)'!X12+'C_07.00(17)'!X12</f>
        <v>0</v>
      </c>
      <c r="Y12" s="11">
        <f>'C_07.00(002)'!Y12+'C_07.00(003)'!Y12+'C_07.00(004)'!Y12+'C_07.00(005)'!Y12+'C_07.00(006)'!Y12+'C_07.00(007)'!Y12+'C_07.00(008)'!Y12+'C_07.00(009)'!Y12+'C_07.00(010)'!Y12+'C_07.00(011)'!Y12+'C_07.00(012)'!Y12+'C_07.00(013)'!Y12+'C_07.00(014)'!Y12+'C_07.00(015)'!Y12+'C_07.00(16)'!Y12+'C_07.00(17)'!Y12</f>
        <v>0</v>
      </c>
      <c r="Z12" s="11">
        <f>'C_07.00(002)'!Z12+'C_07.00(003)'!Z12+'C_07.00(004)'!Z12+'C_07.00(005)'!Z12+'C_07.00(006)'!Z12+'C_07.00(007)'!Z12+'C_07.00(008)'!Z12+'C_07.00(009)'!Z12+'C_07.00(010)'!Z12+'C_07.00(011)'!Z12+'C_07.00(012)'!Z12+'C_07.00(013)'!Z12+'C_07.00(014)'!Z12+'C_07.00(015)'!Z12+'C_07.00(16)'!Z12+'C_07.00(17)'!Z12</f>
        <v>0</v>
      </c>
      <c r="AA12" s="105"/>
      <c r="AB12" s="106"/>
    </row>
    <row r="13" spans="1:28" ht="36" customHeight="1">
      <c r="A13" s="7" t="s">
        <v>112</v>
      </c>
      <c r="B13" s="193"/>
      <c r="C13" s="25" t="s">
        <v>48</v>
      </c>
      <c r="D13" s="36" t="s">
        <v>13</v>
      </c>
      <c r="E13" s="32">
        <f>'C_07.00(002)'!E13+'C_07.00(003)'!E13+'C_07.00(004)'!E13+'C_07.00(005)'!E13+'C_07.00(006)'!E13+'C_07.00(007)'!E13+'C_07.00(008)'!E13+'C_07.00(009)'!E13+'C_07.00(010)'!E13+'C_07.00(011)'!E13+'C_07.00(012)'!E13+'C_07.00(013)'!E13+'C_07.00(014)'!E13+'C_07.00(015)'!E13+'C_07.00(16)'!E13+'C_07.00(17)'!E13</f>
        <v>0</v>
      </c>
      <c r="F13" s="11">
        <f>'C_07.00(002)'!F13+'C_07.00(003)'!F13+'C_07.00(004)'!F13+'C_07.00(005)'!F13+'C_07.00(006)'!F13+'C_07.00(007)'!F13+'C_07.00(008)'!F13+'C_07.00(009)'!F13+'C_07.00(010)'!F13+'C_07.00(011)'!F13+'C_07.00(012)'!F13+'C_07.00(013)'!F13+'C_07.00(014)'!F13+'C_07.00(015)'!F13+'C_07.00(16)'!F13+'C_07.00(17)'!F13</f>
        <v>0</v>
      </c>
      <c r="G13" s="11">
        <f>'C_07.00(002)'!G13+'C_07.00(003)'!G13+'C_07.00(004)'!G13+'C_07.00(005)'!G13+'C_07.00(006)'!G13+'C_07.00(007)'!G13+'C_07.00(008)'!G13+'C_07.00(009)'!G13+'C_07.00(010)'!G13+'C_07.00(011)'!G13+'C_07.00(012)'!G13+'C_07.00(013)'!G13+'C_07.00(014)'!G13+'C_07.00(015)'!G13+'C_07.00(16)'!G13+'C_07.00(17)'!G13</f>
        <v>0</v>
      </c>
      <c r="H13" s="11">
        <f>'C_07.00(002)'!H13+'C_07.00(003)'!H13+'C_07.00(004)'!H13+'C_07.00(005)'!H13+'C_07.00(006)'!H13+'C_07.00(007)'!H13+'C_07.00(008)'!H13+'C_07.00(009)'!H13+'C_07.00(010)'!H13+'C_07.00(011)'!H13+'C_07.00(012)'!H13+'C_07.00(013)'!H13+'C_07.00(014)'!H13+'C_07.00(015)'!H13+'C_07.00(16)'!H13+'C_07.00(17)'!H13</f>
        <v>0</v>
      </c>
      <c r="I13" s="11">
        <f>'C_07.00(002)'!I13+'C_07.00(003)'!I13+'C_07.00(004)'!I13+'C_07.00(005)'!I13+'C_07.00(006)'!I13+'C_07.00(007)'!I13+'C_07.00(008)'!I13+'C_07.00(009)'!I13+'C_07.00(010)'!I13+'C_07.00(011)'!I13+'C_07.00(012)'!I13+'C_07.00(013)'!I13+'C_07.00(014)'!I13+'C_07.00(015)'!I13+'C_07.00(16)'!I13+'C_07.00(17)'!I13</f>
        <v>0</v>
      </c>
      <c r="J13" s="11">
        <f>'C_07.00(002)'!J13+'C_07.00(003)'!J13+'C_07.00(004)'!J13+'C_07.00(005)'!J13+'C_07.00(006)'!J13+'C_07.00(007)'!J13+'C_07.00(008)'!J13+'C_07.00(009)'!J13+'C_07.00(010)'!J13+'C_07.00(011)'!J13+'C_07.00(012)'!J13+'C_07.00(013)'!J13+'C_07.00(014)'!J13+'C_07.00(015)'!J13+'C_07.00(16)'!J13+'C_07.00(17)'!J13</f>
        <v>0</v>
      </c>
      <c r="K13" s="11">
        <f>'C_07.00(002)'!K13+'C_07.00(003)'!K13+'C_07.00(004)'!K13+'C_07.00(005)'!K13+'C_07.00(006)'!K13+'C_07.00(007)'!K13+'C_07.00(008)'!K13+'C_07.00(009)'!K13+'C_07.00(010)'!K13+'C_07.00(011)'!K13+'C_07.00(012)'!K13+'C_07.00(013)'!K13+'C_07.00(014)'!K13+'C_07.00(015)'!K13+'C_07.00(16)'!K13+'C_07.00(17)'!K13</f>
        <v>0</v>
      </c>
      <c r="L13" s="11">
        <f>'C_07.00(002)'!L13+'C_07.00(003)'!L13+'C_07.00(004)'!L13+'C_07.00(005)'!L13+'C_07.00(006)'!L13+'C_07.00(007)'!L13+'C_07.00(008)'!L13+'C_07.00(009)'!L13+'C_07.00(010)'!L13+'C_07.00(011)'!L13+'C_07.00(012)'!L13+'C_07.00(013)'!L13+'C_07.00(014)'!L13+'C_07.00(015)'!L13+'C_07.00(16)'!L13+'C_07.00(17)'!L13</f>
        <v>0</v>
      </c>
      <c r="M13" s="11">
        <f>'C_07.00(002)'!M13+'C_07.00(003)'!M13+'C_07.00(004)'!M13+'C_07.00(005)'!M13+'C_07.00(006)'!M13+'C_07.00(007)'!M13+'C_07.00(008)'!M13+'C_07.00(009)'!M13+'C_07.00(010)'!M13+'C_07.00(011)'!M13+'C_07.00(012)'!M13+'C_07.00(013)'!M13+'C_07.00(014)'!M13+'C_07.00(015)'!M13+'C_07.00(16)'!M13+'C_07.00(17)'!M13</f>
        <v>0</v>
      </c>
      <c r="N13" s="11">
        <f>'C_07.00(002)'!N13+'C_07.00(003)'!N13+'C_07.00(004)'!N13+'C_07.00(005)'!N13+'C_07.00(006)'!N13+'C_07.00(007)'!N13+'C_07.00(008)'!N13+'C_07.00(009)'!N13+'C_07.00(010)'!N13+'C_07.00(011)'!N13+'C_07.00(012)'!N13+'C_07.00(013)'!N13+'C_07.00(014)'!N13+'C_07.00(015)'!N13+'C_07.00(16)'!N13+'C_07.00(17)'!N13</f>
        <v>0</v>
      </c>
      <c r="O13" s="11">
        <f>'C_07.00(002)'!O13+'C_07.00(003)'!O13+'C_07.00(004)'!O13+'C_07.00(005)'!O13+'C_07.00(006)'!O13+'C_07.00(007)'!O13+'C_07.00(008)'!O13+'C_07.00(009)'!O13+'C_07.00(010)'!O13+'C_07.00(011)'!O13+'C_07.00(012)'!O13+'C_07.00(013)'!O13+'C_07.00(014)'!O13+'C_07.00(015)'!O13+'C_07.00(16)'!O13+'C_07.00(17)'!O13</f>
        <v>0</v>
      </c>
      <c r="P13" s="11">
        <f>'C_07.00(002)'!P13+'C_07.00(003)'!P13+'C_07.00(004)'!P13+'C_07.00(005)'!P13+'C_07.00(006)'!P13+'C_07.00(007)'!P13+'C_07.00(008)'!P13+'C_07.00(009)'!P13+'C_07.00(010)'!P13+'C_07.00(011)'!P13+'C_07.00(012)'!P13+'C_07.00(013)'!P13+'C_07.00(014)'!P13+'C_07.00(015)'!P13+'C_07.00(16)'!P13+'C_07.00(17)'!P13</f>
        <v>0</v>
      </c>
      <c r="Q13" s="11">
        <f>'C_07.00(002)'!Q13+'C_07.00(003)'!Q13+'C_07.00(004)'!Q13+'C_07.00(005)'!Q13+'C_07.00(006)'!Q13+'C_07.00(007)'!Q13+'C_07.00(008)'!Q13+'C_07.00(009)'!Q13+'C_07.00(010)'!Q13+'C_07.00(011)'!Q13+'C_07.00(012)'!Q13+'C_07.00(013)'!Q13+'C_07.00(014)'!Q13+'C_07.00(015)'!Q13+'C_07.00(16)'!Q13+'C_07.00(17)'!Q13</f>
        <v>0</v>
      </c>
      <c r="R13" s="11">
        <f>'C_07.00(002)'!R13+'C_07.00(003)'!R13+'C_07.00(004)'!R13+'C_07.00(005)'!R13+'C_07.00(006)'!R13+'C_07.00(007)'!R13+'C_07.00(008)'!R13+'C_07.00(009)'!R13+'C_07.00(010)'!R13+'C_07.00(011)'!R13+'C_07.00(012)'!R13+'C_07.00(013)'!R13+'C_07.00(014)'!R13+'C_07.00(015)'!R13+'C_07.00(16)'!R13+'C_07.00(17)'!R13</f>
        <v>0</v>
      </c>
      <c r="S13" s="11">
        <f>'C_07.00(002)'!S13+'C_07.00(003)'!S13+'C_07.00(004)'!S13+'C_07.00(005)'!S13+'C_07.00(006)'!S13+'C_07.00(007)'!S13+'C_07.00(008)'!S13+'C_07.00(009)'!S13+'C_07.00(010)'!S13+'C_07.00(011)'!S13+'C_07.00(012)'!S13+'C_07.00(013)'!S13+'C_07.00(014)'!S13+'C_07.00(015)'!S13+'C_07.00(16)'!S13+'C_07.00(17)'!S13</f>
        <v>0</v>
      </c>
      <c r="T13" s="11">
        <f>'C_07.00(002)'!T13+'C_07.00(003)'!T13+'C_07.00(004)'!T13+'C_07.00(005)'!T13+'C_07.00(006)'!T13+'C_07.00(007)'!T13+'C_07.00(008)'!T13+'C_07.00(009)'!T13+'C_07.00(010)'!T13+'C_07.00(011)'!T13+'C_07.00(012)'!T13+'C_07.00(013)'!T13+'C_07.00(014)'!T13+'C_07.00(015)'!T13+'C_07.00(16)'!T13+'C_07.00(17)'!T13</f>
        <v>0</v>
      </c>
      <c r="U13" s="11">
        <f>'C_07.00(002)'!U13+'C_07.00(003)'!U13+'C_07.00(004)'!U13+'C_07.00(005)'!U13+'C_07.00(006)'!U13+'C_07.00(007)'!U13+'C_07.00(008)'!U13+'C_07.00(009)'!U13+'C_07.00(010)'!U13+'C_07.00(011)'!U13+'C_07.00(012)'!U13+'C_07.00(013)'!U13+'C_07.00(014)'!U13+'C_07.00(015)'!U13+'C_07.00(16)'!U13+'C_07.00(17)'!U13</f>
        <v>0</v>
      </c>
      <c r="V13" s="11">
        <f>'C_07.00(002)'!V13+'C_07.00(003)'!V13+'C_07.00(004)'!V13+'C_07.00(005)'!V13+'C_07.00(006)'!V13+'C_07.00(007)'!V13+'C_07.00(008)'!V13+'C_07.00(009)'!V13+'C_07.00(010)'!V13+'C_07.00(011)'!V13+'C_07.00(012)'!V13+'C_07.00(013)'!V13+'C_07.00(014)'!V13+'C_07.00(015)'!V13+'C_07.00(16)'!V13+'C_07.00(17)'!V13</f>
        <v>0</v>
      </c>
      <c r="W13" s="11">
        <f>'C_07.00(002)'!W13+'C_07.00(003)'!W13+'C_07.00(004)'!W13+'C_07.00(005)'!W13+'C_07.00(006)'!W13+'C_07.00(007)'!W13+'C_07.00(008)'!W13+'C_07.00(009)'!W13+'C_07.00(010)'!W13+'C_07.00(011)'!W13+'C_07.00(012)'!W13+'C_07.00(013)'!W13+'C_07.00(014)'!W13+'C_07.00(015)'!W13+'C_07.00(16)'!W13+'C_07.00(17)'!W13</f>
        <v>0</v>
      </c>
      <c r="X13" s="11">
        <f>'C_07.00(002)'!X13+'C_07.00(003)'!X13+'C_07.00(004)'!X13+'C_07.00(005)'!X13+'C_07.00(006)'!X13+'C_07.00(007)'!X13+'C_07.00(008)'!X13+'C_07.00(009)'!X13+'C_07.00(010)'!X13+'C_07.00(011)'!X13+'C_07.00(012)'!X13+'C_07.00(013)'!X13+'C_07.00(014)'!X13+'C_07.00(015)'!X13+'C_07.00(16)'!X13+'C_07.00(17)'!X13</f>
        <v>0</v>
      </c>
      <c r="Y13" s="11">
        <f>'C_07.00(002)'!Y13+'C_07.00(003)'!Y13+'C_07.00(004)'!Y13+'C_07.00(005)'!Y13+'C_07.00(006)'!Y13+'C_07.00(007)'!Y13+'C_07.00(008)'!Y13+'C_07.00(009)'!Y13+'C_07.00(010)'!Y13+'C_07.00(011)'!Y13+'C_07.00(012)'!Y13+'C_07.00(013)'!Y13+'C_07.00(014)'!Y13+'C_07.00(015)'!Y13+'C_07.00(16)'!Y13+'C_07.00(17)'!Y13</f>
        <v>0</v>
      </c>
      <c r="Z13" s="11">
        <f>'C_07.00(002)'!Z13+'C_07.00(003)'!Z13+'C_07.00(004)'!Z13+'C_07.00(005)'!Z13+'C_07.00(006)'!Z13+'C_07.00(007)'!Z13+'C_07.00(008)'!Z13+'C_07.00(009)'!Z13+'C_07.00(010)'!Z13+'C_07.00(011)'!Z13+'C_07.00(012)'!Z13+'C_07.00(013)'!Z13+'C_07.00(014)'!Z13+'C_07.00(015)'!Z13+'C_07.00(16)'!Z13+'C_07.00(17)'!Z13</f>
        <v>0</v>
      </c>
      <c r="AA13" s="105"/>
      <c r="AB13" s="106"/>
    </row>
    <row r="14" spans="1:28" ht="36" customHeight="1">
      <c r="A14" s="7" t="s">
        <v>113</v>
      </c>
      <c r="B14" s="193"/>
      <c r="C14" s="25" t="s">
        <v>50</v>
      </c>
      <c r="D14" s="36" t="s">
        <v>14</v>
      </c>
      <c r="E14" s="32">
        <f>'C_07.00(002)'!E14+'C_07.00(003)'!E14+'C_07.00(004)'!E14+'C_07.00(005)'!E14+'C_07.00(006)'!E14+'C_07.00(007)'!E14+'C_07.00(008)'!E14+'C_07.00(009)'!E14+'C_07.00(010)'!E14+'C_07.00(011)'!E14+'C_07.00(012)'!E14+'C_07.00(013)'!E14+'C_07.00(014)'!E14+'C_07.00(015)'!E14+'C_07.00(16)'!E14+'C_07.00(17)'!E14</f>
        <v>0</v>
      </c>
      <c r="F14" s="11">
        <f>'C_07.00(002)'!F14+'C_07.00(003)'!F14+'C_07.00(004)'!F14+'C_07.00(005)'!F14+'C_07.00(006)'!F14+'C_07.00(007)'!F14+'C_07.00(008)'!F14+'C_07.00(009)'!F14+'C_07.00(010)'!F14+'C_07.00(011)'!F14+'C_07.00(012)'!F14+'C_07.00(013)'!F14+'C_07.00(014)'!F14+'C_07.00(015)'!F14+'C_07.00(16)'!F14+'C_07.00(17)'!F14</f>
        <v>0</v>
      </c>
      <c r="G14" s="11">
        <f>'C_07.00(002)'!G14+'C_07.00(003)'!G14+'C_07.00(004)'!G14+'C_07.00(005)'!G14+'C_07.00(006)'!G14+'C_07.00(007)'!G14+'C_07.00(008)'!G14+'C_07.00(009)'!G14+'C_07.00(010)'!G14+'C_07.00(011)'!G14+'C_07.00(012)'!G14+'C_07.00(013)'!G14+'C_07.00(014)'!G14+'C_07.00(015)'!G14+'C_07.00(16)'!G14+'C_07.00(17)'!G14</f>
        <v>0</v>
      </c>
      <c r="H14" s="11">
        <f>'C_07.00(002)'!H14+'C_07.00(003)'!H14+'C_07.00(004)'!H14+'C_07.00(005)'!H14+'C_07.00(006)'!H14+'C_07.00(007)'!H14+'C_07.00(008)'!H14+'C_07.00(009)'!H14+'C_07.00(010)'!H14+'C_07.00(011)'!H14+'C_07.00(012)'!H14+'C_07.00(013)'!H14+'C_07.00(014)'!H14+'C_07.00(015)'!H14+'C_07.00(16)'!H14+'C_07.00(17)'!H14</f>
        <v>0</v>
      </c>
      <c r="I14" s="11">
        <f>'C_07.00(002)'!I14+'C_07.00(003)'!I14+'C_07.00(004)'!I14+'C_07.00(005)'!I14+'C_07.00(006)'!I14+'C_07.00(007)'!I14+'C_07.00(008)'!I14+'C_07.00(009)'!I14+'C_07.00(010)'!I14+'C_07.00(011)'!I14+'C_07.00(012)'!I14+'C_07.00(013)'!I14+'C_07.00(014)'!I14+'C_07.00(015)'!I14+'C_07.00(16)'!I14+'C_07.00(17)'!I14</f>
        <v>0</v>
      </c>
      <c r="J14" s="11">
        <f>'C_07.00(002)'!J14+'C_07.00(003)'!J14+'C_07.00(004)'!J14+'C_07.00(005)'!J14+'C_07.00(006)'!J14+'C_07.00(007)'!J14+'C_07.00(008)'!J14+'C_07.00(009)'!J14+'C_07.00(010)'!J14+'C_07.00(011)'!J14+'C_07.00(012)'!J14+'C_07.00(013)'!J14+'C_07.00(014)'!J14+'C_07.00(015)'!J14+'C_07.00(16)'!J14+'C_07.00(17)'!J14</f>
        <v>0</v>
      </c>
      <c r="K14" s="11">
        <f>'C_07.00(002)'!K14+'C_07.00(003)'!K14+'C_07.00(004)'!K14+'C_07.00(005)'!K14+'C_07.00(006)'!K14+'C_07.00(007)'!K14+'C_07.00(008)'!K14+'C_07.00(009)'!K14+'C_07.00(010)'!K14+'C_07.00(011)'!K14+'C_07.00(012)'!K14+'C_07.00(013)'!K14+'C_07.00(014)'!K14+'C_07.00(015)'!K14+'C_07.00(16)'!K14+'C_07.00(17)'!K14</f>
        <v>0</v>
      </c>
      <c r="L14" s="11">
        <f>'C_07.00(002)'!L14+'C_07.00(003)'!L14+'C_07.00(004)'!L14+'C_07.00(005)'!L14+'C_07.00(006)'!L14+'C_07.00(007)'!L14+'C_07.00(008)'!L14+'C_07.00(009)'!L14+'C_07.00(010)'!L14+'C_07.00(011)'!L14+'C_07.00(012)'!L14+'C_07.00(013)'!L14+'C_07.00(014)'!L14+'C_07.00(015)'!L14+'C_07.00(16)'!L14+'C_07.00(17)'!L14</f>
        <v>0</v>
      </c>
      <c r="M14" s="11">
        <f>'C_07.00(002)'!M14+'C_07.00(003)'!M14+'C_07.00(004)'!M14+'C_07.00(005)'!M14+'C_07.00(006)'!M14+'C_07.00(007)'!M14+'C_07.00(008)'!M14+'C_07.00(009)'!M14+'C_07.00(010)'!M14+'C_07.00(011)'!M14+'C_07.00(012)'!M14+'C_07.00(013)'!M14+'C_07.00(014)'!M14+'C_07.00(015)'!M14+'C_07.00(16)'!M14+'C_07.00(17)'!M14</f>
        <v>0</v>
      </c>
      <c r="N14" s="11">
        <f>'C_07.00(002)'!N14+'C_07.00(003)'!N14+'C_07.00(004)'!N14+'C_07.00(005)'!N14+'C_07.00(006)'!N14+'C_07.00(007)'!N14+'C_07.00(008)'!N14+'C_07.00(009)'!N14+'C_07.00(010)'!N14+'C_07.00(011)'!N14+'C_07.00(012)'!N14+'C_07.00(013)'!N14+'C_07.00(014)'!N14+'C_07.00(015)'!N14+'C_07.00(16)'!N14+'C_07.00(17)'!N14</f>
        <v>0</v>
      </c>
      <c r="O14" s="11">
        <f>'C_07.00(002)'!O14+'C_07.00(003)'!O14+'C_07.00(004)'!O14+'C_07.00(005)'!O14+'C_07.00(006)'!O14+'C_07.00(007)'!O14+'C_07.00(008)'!O14+'C_07.00(009)'!O14+'C_07.00(010)'!O14+'C_07.00(011)'!O14+'C_07.00(012)'!O14+'C_07.00(013)'!O14+'C_07.00(014)'!O14+'C_07.00(015)'!O14+'C_07.00(16)'!O14+'C_07.00(17)'!O14</f>
        <v>0</v>
      </c>
      <c r="P14" s="11">
        <f>'C_07.00(002)'!P14+'C_07.00(003)'!P14+'C_07.00(004)'!P14+'C_07.00(005)'!P14+'C_07.00(006)'!P14+'C_07.00(007)'!P14+'C_07.00(008)'!P14+'C_07.00(009)'!P14+'C_07.00(010)'!P14+'C_07.00(011)'!P14+'C_07.00(012)'!P14+'C_07.00(013)'!P14+'C_07.00(014)'!P14+'C_07.00(015)'!P14+'C_07.00(16)'!P14+'C_07.00(17)'!P14</f>
        <v>0</v>
      </c>
      <c r="Q14" s="11">
        <f>'C_07.00(002)'!Q14+'C_07.00(003)'!Q14+'C_07.00(004)'!Q14+'C_07.00(005)'!Q14+'C_07.00(006)'!Q14+'C_07.00(007)'!Q14+'C_07.00(008)'!Q14+'C_07.00(009)'!Q14+'C_07.00(010)'!Q14+'C_07.00(011)'!Q14+'C_07.00(012)'!Q14+'C_07.00(013)'!Q14+'C_07.00(014)'!Q14+'C_07.00(015)'!Q14+'C_07.00(16)'!Q14+'C_07.00(17)'!Q14</f>
        <v>0</v>
      </c>
      <c r="R14" s="11">
        <f>'C_07.00(002)'!R14+'C_07.00(003)'!R14+'C_07.00(004)'!R14+'C_07.00(005)'!R14+'C_07.00(006)'!R14+'C_07.00(007)'!R14+'C_07.00(008)'!R14+'C_07.00(009)'!R14+'C_07.00(010)'!R14+'C_07.00(011)'!R14+'C_07.00(012)'!R14+'C_07.00(013)'!R14+'C_07.00(014)'!R14+'C_07.00(015)'!R14+'C_07.00(16)'!R14+'C_07.00(17)'!R14</f>
        <v>0</v>
      </c>
      <c r="S14" s="11">
        <f>'C_07.00(002)'!S14+'C_07.00(003)'!S14+'C_07.00(004)'!S14+'C_07.00(005)'!S14+'C_07.00(006)'!S14+'C_07.00(007)'!S14+'C_07.00(008)'!S14+'C_07.00(009)'!S14+'C_07.00(010)'!S14+'C_07.00(011)'!S14+'C_07.00(012)'!S14+'C_07.00(013)'!S14+'C_07.00(014)'!S14+'C_07.00(015)'!S14+'C_07.00(16)'!S14+'C_07.00(17)'!S14</f>
        <v>0</v>
      </c>
      <c r="T14" s="11">
        <f>'C_07.00(002)'!T14+'C_07.00(003)'!T14+'C_07.00(004)'!T14+'C_07.00(005)'!T14+'C_07.00(006)'!T14+'C_07.00(007)'!T14+'C_07.00(008)'!T14+'C_07.00(009)'!T14+'C_07.00(010)'!T14+'C_07.00(011)'!T14+'C_07.00(012)'!T14+'C_07.00(013)'!T14+'C_07.00(014)'!T14+'C_07.00(015)'!T14+'C_07.00(16)'!T14+'C_07.00(17)'!T14</f>
        <v>0</v>
      </c>
      <c r="U14" s="11">
        <f>'C_07.00(002)'!U14+'C_07.00(003)'!U14+'C_07.00(004)'!U14+'C_07.00(005)'!U14+'C_07.00(006)'!U14+'C_07.00(007)'!U14+'C_07.00(008)'!U14+'C_07.00(009)'!U14+'C_07.00(010)'!U14+'C_07.00(011)'!U14+'C_07.00(012)'!U14+'C_07.00(013)'!U14+'C_07.00(014)'!U14+'C_07.00(015)'!U14+'C_07.00(16)'!U14+'C_07.00(17)'!U14</f>
        <v>0</v>
      </c>
      <c r="V14" s="11">
        <f>'C_07.00(002)'!V14+'C_07.00(003)'!V14+'C_07.00(004)'!V14+'C_07.00(005)'!V14+'C_07.00(006)'!V14+'C_07.00(007)'!V14+'C_07.00(008)'!V14+'C_07.00(009)'!V14+'C_07.00(010)'!V14+'C_07.00(011)'!V14+'C_07.00(012)'!V14+'C_07.00(013)'!V14+'C_07.00(014)'!V14+'C_07.00(015)'!V14+'C_07.00(16)'!V14+'C_07.00(17)'!V14</f>
        <v>0</v>
      </c>
      <c r="W14" s="11">
        <f>'C_07.00(002)'!W14+'C_07.00(003)'!W14+'C_07.00(004)'!W14+'C_07.00(005)'!W14+'C_07.00(006)'!W14+'C_07.00(007)'!W14+'C_07.00(008)'!W14+'C_07.00(009)'!W14+'C_07.00(010)'!W14+'C_07.00(011)'!W14+'C_07.00(012)'!W14+'C_07.00(013)'!W14+'C_07.00(014)'!W14+'C_07.00(015)'!W14+'C_07.00(16)'!W14+'C_07.00(17)'!W14</f>
        <v>0</v>
      </c>
      <c r="X14" s="11">
        <f>'C_07.00(002)'!X14+'C_07.00(003)'!X14+'C_07.00(004)'!X14+'C_07.00(005)'!X14+'C_07.00(006)'!X14+'C_07.00(007)'!X14+'C_07.00(008)'!X14+'C_07.00(009)'!X14+'C_07.00(010)'!X14+'C_07.00(011)'!X14+'C_07.00(012)'!X14+'C_07.00(013)'!X14+'C_07.00(014)'!X14+'C_07.00(015)'!X14+'C_07.00(16)'!X14+'C_07.00(17)'!X14</f>
        <v>0</v>
      </c>
      <c r="Y14" s="11">
        <f>'C_07.00(002)'!Y14+'C_07.00(003)'!Y14+'C_07.00(004)'!Y14+'C_07.00(005)'!Y14+'C_07.00(006)'!Y14+'C_07.00(007)'!Y14+'C_07.00(008)'!Y14+'C_07.00(009)'!Y14+'C_07.00(010)'!Y14+'C_07.00(011)'!Y14+'C_07.00(012)'!Y14+'C_07.00(013)'!Y14+'C_07.00(014)'!Y14+'C_07.00(015)'!Y14+'C_07.00(16)'!Y14+'C_07.00(17)'!Y14</f>
        <v>0</v>
      </c>
      <c r="Z14" s="11">
        <f>'C_07.00(002)'!Z14+'C_07.00(003)'!Z14+'C_07.00(004)'!Z14+'C_07.00(005)'!Z14+'C_07.00(006)'!Z14+'C_07.00(007)'!Z14+'C_07.00(008)'!Z14+'C_07.00(009)'!Z14+'C_07.00(010)'!Z14+'C_07.00(011)'!Z14+'C_07.00(012)'!Z14+'C_07.00(013)'!Z14+'C_07.00(014)'!Z14+'C_07.00(015)'!Z14+'C_07.00(16)'!Z14+'C_07.00(17)'!Z14</f>
        <v>0</v>
      </c>
      <c r="AA14" s="105"/>
      <c r="AB14" s="106"/>
    </row>
    <row r="15" spans="1:28" ht="36" customHeight="1" thickBot="1">
      <c r="A15" s="7" t="s">
        <v>114</v>
      </c>
      <c r="B15" s="193"/>
      <c r="C15" s="38" t="s">
        <v>51</v>
      </c>
      <c r="D15" s="39" t="s">
        <v>15</v>
      </c>
      <c r="E15" s="40">
        <f>'C_07.00(002)'!E15+'C_07.00(003)'!E15+'C_07.00(004)'!E15+'C_07.00(005)'!E15+'C_07.00(006)'!E15+'C_07.00(007)'!E15+'C_07.00(008)'!E15+'C_07.00(009)'!E15+'C_07.00(010)'!E15+'C_07.00(011)'!E15+'C_07.00(012)'!E15+'C_07.00(013)'!E15+'C_07.00(014)'!E15+'C_07.00(015)'!E15+'C_07.00(16)'!E15+'C_07.00(17)'!E15</f>
        <v>0</v>
      </c>
      <c r="F15" s="12">
        <f>'C_07.00(002)'!F15+'C_07.00(003)'!F15+'C_07.00(004)'!F15+'C_07.00(005)'!F15+'C_07.00(006)'!F15+'C_07.00(007)'!F15+'C_07.00(008)'!F15+'C_07.00(009)'!F15+'C_07.00(010)'!F15+'C_07.00(011)'!F15+'C_07.00(012)'!F15+'C_07.00(013)'!F15+'C_07.00(014)'!F15+'C_07.00(015)'!F15+'C_07.00(16)'!F15+'C_07.00(17)'!F15</f>
        <v>0</v>
      </c>
      <c r="G15" s="12">
        <f>'C_07.00(002)'!G15+'C_07.00(003)'!G15+'C_07.00(004)'!G15+'C_07.00(005)'!G15+'C_07.00(006)'!G15+'C_07.00(007)'!G15+'C_07.00(008)'!G15+'C_07.00(009)'!G15+'C_07.00(010)'!G15+'C_07.00(011)'!G15+'C_07.00(012)'!G15+'C_07.00(013)'!G15+'C_07.00(014)'!G15+'C_07.00(015)'!G15+'C_07.00(16)'!G15+'C_07.00(17)'!G15</f>
        <v>0</v>
      </c>
      <c r="H15" s="12">
        <f>'C_07.00(002)'!H15+'C_07.00(003)'!H15+'C_07.00(004)'!H15+'C_07.00(005)'!H15+'C_07.00(006)'!H15+'C_07.00(007)'!H15+'C_07.00(008)'!H15+'C_07.00(009)'!H15+'C_07.00(010)'!H15+'C_07.00(011)'!H15+'C_07.00(012)'!H15+'C_07.00(013)'!H15+'C_07.00(014)'!H15+'C_07.00(015)'!H15+'C_07.00(16)'!H15+'C_07.00(17)'!H15</f>
        <v>0</v>
      </c>
      <c r="I15" s="12">
        <f>'C_07.00(002)'!I15+'C_07.00(003)'!I15+'C_07.00(004)'!I15+'C_07.00(005)'!I15+'C_07.00(006)'!I15+'C_07.00(007)'!I15+'C_07.00(008)'!I15+'C_07.00(009)'!I15+'C_07.00(010)'!I15+'C_07.00(011)'!I15+'C_07.00(012)'!I15+'C_07.00(013)'!I15+'C_07.00(014)'!I15+'C_07.00(015)'!I15+'C_07.00(16)'!I15+'C_07.00(17)'!I15</f>
        <v>0</v>
      </c>
      <c r="J15" s="12">
        <f>'C_07.00(002)'!J15+'C_07.00(003)'!J15+'C_07.00(004)'!J15+'C_07.00(005)'!J15+'C_07.00(006)'!J15+'C_07.00(007)'!J15+'C_07.00(008)'!J15+'C_07.00(009)'!J15+'C_07.00(010)'!J15+'C_07.00(011)'!J15+'C_07.00(012)'!J15+'C_07.00(013)'!J15+'C_07.00(014)'!J15+'C_07.00(015)'!J15+'C_07.00(16)'!J15+'C_07.00(17)'!J15</f>
        <v>0</v>
      </c>
      <c r="K15" s="12">
        <f>'C_07.00(002)'!K15+'C_07.00(003)'!K15+'C_07.00(004)'!K15+'C_07.00(005)'!K15+'C_07.00(006)'!K15+'C_07.00(007)'!K15+'C_07.00(008)'!K15+'C_07.00(009)'!K15+'C_07.00(010)'!K15+'C_07.00(011)'!K15+'C_07.00(012)'!K15+'C_07.00(013)'!K15+'C_07.00(014)'!K15+'C_07.00(015)'!K15+'C_07.00(16)'!K15+'C_07.00(17)'!K15</f>
        <v>0</v>
      </c>
      <c r="L15" s="12">
        <f>'C_07.00(002)'!L15+'C_07.00(003)'!L15+'C_07.00(004)'!L15+'C_07.00(005)'!L15+'C_07.00(006)'!L15+'C_07.00(007)'!L15+'C_07.00(008)'!L15+'C_07.00(009)'!L15+'C_07.00(010)'!L15+'C_07.00(011)'!L15+'C_07.00(012)'!L15+'C_07.00(013)'!L15+'C_07.00(014)'!L15+'C_07.00(015)'!L15+'C_07.00(16)'!L15+'C_07.00(17)'!L15</f>
        <v>0</v>
      </c>
      <c r="M15" s="12">
        <f>'C_07.00(002)'!M15+'C_07.00(003)'!M15+'C_07.00(004)'!M15+'C_07.00(005)'!M15+'C_07.00(006)'!M15+'C_07.00(007)'!M15+'C_07.00(008)'!M15+'C_07.00(009)'!M15+'C_07.00(010)'!M15+'C_07.00(011)'!M15+'C_07.00(012)'!M15+'C_07.00(013)'!M15+'C_07.00(014)'!M15+'C_07.00(015)'!M15+'C_07.00(16)'!M15+'C_07.00(17)'!M15</f>
        <v>0</v>
      </c>
      <c r="N15" s="12">
        <f>'C_07.00(002)'!N15+'C_07.00(003)'!N15+'C_07.00(004)'!N15+'C_07.00(005)'!N15+'C_07.00(006)'!N15+'C_07.00(007)'!N15+'C_07.00(008)'!N15+'C_07.00(009)'!N15+'C_07.00(010)'!N15+'C_07.00(011)'!N15+'C_07.00(012)'!N15+'C_07.00(013)'!N15+'C_07.00(014)'!N15+'C_07.00(015)'!N15+'C_07.00(16)'!N15+'C_07.00(17)'!N15</f>
        <v>0</v>
      </c>
      <c r="O15" s="12">
        <f>'C_07.00(002)'!O15+'C_07.00(003)'!O15+'C_07.00(004)'!O15+'C_07.00(005)'!O15+'C_07.00(006)'!O15+'C_07.00(007)'!O15+'C_07.00(008)'!O15+'C_07.00(009)'!O15+'C_07.00(010)'!O15+'C_07.00(011)'!O15+'C_07.00(012)'!O15+'C_07.00(013)'!O15+'C_07.00(014)'!O15+'C_07.00(015)'!O15+'C_07.00(16)'!O15+'C_07.00(17)'!O15</f>
        <v>0</v>
      </c>
      <c r="P15" s="12">
        <f>'C_07.00(002)'!P15+'C_07.00(003)'!P15+'C_07.00(004)'!P15+'C_07.00(005)'!P15+'C_07.00(006)'!P15+'C_07.00(007)'!P15+'C_07.00(008)'!P15+'C_07.00(009)'!P15+'C_07.00(010)'!P15+'C_07.00(011)'!P15+'C_07.00(012)'!P15+'C_07.00(013)'!P15+'C_07.00(014)'!P15+'C_07.00(015)'!P15+'C_07.00(16)'!P15+'C_07.00(17)'!P15</f>
        <v>0</v>
      </c>
      <c r="Q15" s="12">
        <f>'C_07.00(002)'!Q15+'C_07.00(003)'!Q15+'C_07.00(004)'!Q15+'C_07.00(005)'!Q15+'C_07.00(006)'!Q15+'C_07.00(007)'!Q15+'C_07.00(008)'!Q15+'C_07.00(009)'!Q15+'C_07.00(010)'!Q15+'C_07.00(011)'!Q15+'C_07.00(012)'!Q15+'C_07.00(013)'!Q15+'C_07.00(014)'!Q15+'C_07.00(015)'!Q15+'C_07.00(16)'!Q15+'C_07.00(17)'!Q15</f>
        <v>0</v>
      </c>
      <c r="R15" s="12">
        <f>'C_07.00(002)'!R15+'C_07.00(003)'!R15+'C_07.00(004)'!R15+'C_07.00(005)'!R15+'C_07.00(006)'!R15+'C_07.00(007)'!R15+'C_07.00(008)'!R15+'C_07.00(009)'!R15+'C_07.00(010)'!R15+'C_07.00(011)'!R15+'C_07.00(012)'!R15+'C_07.00(013)'!R15+'C_07.00(014)'!R15+'C_07.00(015)'!R15+'C_07.00(16)'!R15+'C_07.00(17)'!R15</f>
        <v>0</v>
      </c>
      <c r="S15" s="12">
        <f>'C_07.00(002)'!S15+'C_07.00(003)'!S15+'C_07.00(004)'!S15+'C_07.00(005)'!S15+'C_07.00(006)'!S15+'C_07.00(007)'!S15+'C_07.00(008)'!S15+'C_07.00(009)'!S15+'C_07.00(010)'!S15+'C_07.00(011)'!S15+'C_07.00(012)'!S15+'C_07.00(013)'!S15+'C_07.00(014)'!S15+'C_07.00(015)'!S15+'C_07.00(16)'!S15+'C_07.00(17)'!S15</f>
        <v>0</v>
      </c>
      <c r="T15" s="12">
        <f>'C_07.00(002)'!T15+'C_07.00(003)'!T15+'C_07.00(004)'!T15+'C_07.00(005)'!T15+'C_07.00(006)'!T15+'C_07.00(007)'!T15+'C_07.00(008)'!T15+'C_07.00(009)'!T15+'C_07.00(010)'!T15+'C_07.00(011)'!T15+'C_07.00(012)'!T15+'C_07.00(013)'!T15+'C_07.00(014)'!T15+'C_07.00(015)'!T15+'C_07.00(16)'!T15+'C_07.00(17)'!T15</f>
        <v>0</v>
      </c>
      <c r="U15" s="12">
        <f>'C_07.00(002)'!U15+'C_07.00(003)'!U15+'C_07.00(004)'!U15+'C_07.00(005)'!U15+'C_07.00(006)'!U15+'C_07.00(007)'!U15+'C_07.00(008)'!U15+'C_07.00(009)'!U15+'C_07.00(010)'!U15+'C_07.00(011)'!U15+'C_07.00(012)'!U15+'C_07.00(013)'!U15+'C_07.00(014)'!U15+'C_07.00(015)'!U15+'C_07.00(16)'!U15+'C_07.00(17)'!U15</f>
        <v>0</v>
      </c>
      <c r="V15" s="12">
        <f>'C_07.00(002)'!V15+'C_07.00(003)'!V15+'C_07.00(004)'!V15+'C_07.00(005)'!V15+'C_07.00(006)'!V15+'C_07.00(007)'!V15+'C_07.00(008)'!V15+'C_07.00(009)'!V15+'C_07.00(010)'!V15+'C_07.00(011)'!V15+'C_07.00(012)'!V15+'C_07.00(013)'!V15+'C_07.00(014)'!V15+'C_07.00(015)'!V15+'C_07.00(16)'!V15+'C_07.00(17)'!V15</f>
        <v>0</v>
      </c>
      <c r="W15" s="12">
        <f>'C_07.00(002)'!W15+'C_07.00(003)'!W15+'C_07.00(004)'!W15+'C_07.00(005)'!W15+'C_07.00(006)'!W15+'C_07.00(007)'!W15+'C_07.00(008)'!W15+'C_07.00(009)'!W15+'C_07.00(010)'!W15+'C_07.00(011)'!W15+'C_07.00(012)'!W15+'C_07.00(013)'!W15+'C_07.00(014)'!W15+'C_07.00(015)'!W15+'C_07.00(16)'!W15+'C_07.00(17)'!W15</f>
        <v>0</v>
      </c>
      <c r="X15" s="12">
        <f>'C_07.00(002)'!X15+'C_07.00(003)'!X15+'C_07.00(004)'!X15+'C_07.00(005)'!X15+'C_07.00(006)'!X15+'C_07.00(007)'!X15+'C_07.00(008)'!X15+'C_07.00(009)'!X15+'C_07.00(010)'!X15+'C_07.00(011)'!X15+'C_07.00(012)'!X15+'C_07.00(013)'!X15+'C_07.00(014)'!X15+'C_07.00(015)'!X15+'C_07.00(16)'!X15+'C_07.00(17)'!X15</f>
        <v>0</v>
      </c>
      <c r="Y15" s="12">
        <f>'C_07.00(002)'!Y15+'C_07.00(003)'!Y15+'C_07.00(004)'!Y15+'C_07.00(005)'!Y15+'C_07.00(006)'!Y15+'C_07.00(007)'!Y15+'C_07.00(008)'!Y15+'C_07.00(009)'!Y15+'C_07.00(010)'!Y15+'C_07.00(011)'!Y15+'C_07.00(012)'!Y15+'C_07.00(013)'!Y15+'C_07.00(014)'!Y15+'C_07.00(015)'!Y15+'C_07.00(16)'!Y15+'C_07.00(17)'!Y15</f>
        <v>0</v>
      </c>
      <c r="Z15" s="12">
        <f>'C_07.00(002)'!Z15+'C_07.00(003)'!Z15+'C_07.00(004)'!Z15+'C_07.00(005)'!Z15+'C_07.00(006)'!Z15+'C_07.00(007)'!Z15+'C_07.00(008)'!Z15+'C_07.00(009)'!Z15+'C_07.00(010)'!Z15+'C_07.00(011)'!Z15+'C_07.00(012)'!Z15+'C_07.00(013)'!Z15+'C_07.00(014)'!Z15+'C_07.00(015)'!Z15+'C_07.00(16)'!Z15+'C_07.00(17)'!Z15</f>
        <v>0</v>
      </c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46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57"/>
      <c r="S16" s="57"/>
      <c r="T16" s="57"/>
      <c r="U16" s="57"/>
      <c r="V16" s="57"/>
      <c r="W16" s="57"/>
      <c r="X16" s="57"/>
      <c r="Y16" s="57"/>
      <c r="Z16" s="58"/>
      <c r="AA16" s="58"/>
      <c r="AB16" s="59"/>
    </row>
    <row r="17" spans="1:28" ht="36" customHeight="1">
      <c r="A17" s="7" t="s">
        <v>115</v>
      </c>
      <c r="B17" s="193"/>
      <c r="C17" s="41" t="s">
        <v>36</v>
      </c>
      <c r="D17" s="42" t="s">
        <v>16</v>
      </c>
      <c r="E17" s="43">
        <f>'C_07.00(002)'!E17+'C_07.00(003)'!E17+'C_07.00(004)'!E17+'C_07.00(005)'!E17+'C_07.00(006)'!E17+'C_07.00(007)'!E17+'C_07.00(008)'!E17+'C_07.00(009)'!E17+'C_07.00(010)'!E17+'C_07.00(011)'!E17+'C_07.00(012)'!E17+'C_07.00(013)'!E17+'C_07.00(014)'!E17+'C_07.00(015)'!E17+'C_07.00(16)'!E17+'C_07.00(17)'!E17</f>
        <v>0</v>
      </c>
      <c r="F17" s="14">
        <f>'C_07.00(002)'!F17+'C_07.00(003)'!F17+'C_07.00(004)'!F17+'C_07.00(005)'!F17+'C_07.00(006)'!F17+'C_07.00(007)'!F17+'C_07.00(008)'!F17+'C_07.00(009)'!F17+'C_07.00(010)'!F17+'C_07.00(011)'!F17+'C_07.00(012)'!F17+'C_07.00(013)'!F17+'C_07.00(014)'!F17+'C_07.00(015)'!F17+'C_07.00(16)'!F17+'C_07.00(17)'!F17</f>
        <v>0</v>
      </c>
      <c r="G17" s="14">
        <f>'C_07.00(002)'!G17+'C_07.00(003)'!G17+'C_07.00(004)'!G17+'C_07.00(005)'!G17+'C_07.00(006)'!G17+'C_07.00(007)'!G17+'C_07.00(008)'!G17+'C_07.00(009)'!G17+'C_07.00(010)'!G17+'C_07.00(011)'!G17+'C_07.00(012)'!G17+'C_07.00(013)'!G17+'C_07.00(014)'!G17+'C_07.00(015)'!G17+'C_07.00(16)'!G17+'C_07.00(17)'!G17</f>
        <v>0</v>
      </c>
      <c r="H17" s="14">
        <f>'C_07.00(002)'!H17+'C_07.00(003)'!H17+'C_07.00(004)'!H17+'C_07.00(005)'!H17+'C_07.00(006)'!H17+'C_07.00(007)'!H17+'C_07.00(008)'!H17+'C_07.00(009)'!H17+'C_07.00(010)'!H17+'C_07.00(011)'!H17+'C_07.00(012)'!H17+'C_07.00(013)'!H17+'C_07.00(014)'!H17+'C_07.00(015)'!H17+'C_07.00(16)'!H17+'C_07.00(17)'!H17</f>
        <v>0</v>
      </c>
      <c r="I17" s="14">
        <f>'C_07.00(002)'!I17+'C_07.00(003)'!I17+'C_07.00(004)'!I17+'C_07.00(005)'!I17+'C_07.00(006)'!I17+'C_07.00(007)'!I17+'C_07.00(008)'!I17+'C_07.00(009)'!I17+'C_07.00(010)'!I17+'C_07.00(011)'!I17+'C_07.00(012)'!I17+'C_07.00(013)'!I17+'C_07.00(014)'!I17+'C_07.00(015)'!I17+'C_07.00(16)'!I17+'C_07.00(17)'!I17</f>
        <v>0</v>
      </c>
      <c r="J17" s="14">
        <f>'C_07.00(002)'!J17+'C_07.00(003)'!J17+'C_07.00(004)'!J17+'C_07.00(005)'!J17+'C_07.00(006)'!J17+'C_07.00(007)'!J17+'C_07.00(008)'!J17+'C_07.00(009)'!J17+'C_07.00(010)'!J17+'C_07.00(011)'!J17+'C_07.00(012)'!J17+'C_07.00(013)'!J17+'C_07.00(014)'!J17+'C_07.00(015)'!J17+'C_07.00(16)'!J17+'C_07.00(17)'!J17</f>
        <v>0</v>
      </c>
      <c r="K17" s="14">
        <f>'C_07.00(002)'!K17+'C_07.00(003)'!K17+'C_07.00(004)'!K17+'C_07.00(005)'!K17+'C_07.00(006)'!K17+'C_07.00(007)'!K17+'C_07.00(008)'!K17+'C_07.00(009)'!K17+'C_07.00(010)'!K17+'C_07.00(011)'!K17+'C_07.00(012)'!K17+'C_07.00(013)'!K17+'C_07.00(014)'!K17+'C_07.00(015)'!K17+'C_07.00(16)'!K17+'C_07.00(17)'!K17</f>
        <v>0</v>
      </c>
      <c r="L17" s="14">
        <f>'C_07.00(002)'!L17+'C_07.00(003)'!L17+'C_07.00(004)'!L17+'C_07.00(005)'!L17+'C_07.00(006)'!L17+'C_07.00(007)'!L17+'C_07.00(008)'!L17+'C_07.00(009)'!L17+'C_07.00(010)'!L17+'C_07.00(011)'!L17+'C_07.00(012)'!L17+'C_07.00(013)'!L17+'C_07.00(014)'!L17+'C_07.00(015)'!L17+'C_07.00(16)'!L17+'C_07.00(17)'!L17</f>
        <v>0</v>
      </c>
      <c r="M17" s="14">
        <f>'C_07.00(002)'!M17+'C_07.00(003)'!M17+'C_07.00(004)'!M17+'C_07.00(005)'!M17+'C_07.00(006)'!M17+'C_07.00(007)'!M17+'C_07.00(008)'!M17+'C_07.00(009)'!M17+'C_07.00(010)'!M17+'C_07.00(011)'!M17+'C_07.00(012)'!M17+'C_07.00(013)'!M17+'C_07.00(014)'!M17+'C_07.00(015)'!M17+'C_07.00(16)'!M17+'C_07.00(17)'!M17</f>
        <v>0</v>
      </c>
      <c r="N17" s="14">
        <f>'C_07.00(002)'!N17+'C_07.00(003)'!N17+'C_07.00(004)'!N17+'C_07.00(005)'!N17+'C_07.00(006)'!N17+'C_07.00(007)'!N17+'C_07.00(008)'!N17+'C_07.00(009)'!N17+'C_07.00(010)'!N17+'C_07.00(011)'!N17+'C_07.00(012)'!N17+'C_07.00(013)'!N17+'C_07.00(014)'!N17+'C_07.00(015)'!N17+'C_07.00(16)'!N17+'C_07.00(17)'!N17</f>
        <v>0</v>
      </c>
      <c r="O17" s="14">
        <f>'C_07.00(002)'!O17+'C_07.00(003)'!O17+'C_07.00(004)'!O17+'C_07.00(005)'!O17+'C_07.00(006)'!O17+'C_07.00(007)'!O17+'C_07.00(008)'!O17+'C_07.00(009)'!O17+'C_07.00(010)'!O17+'C_07.00(011)'!O17+'C_07.00(012)'!O17+'C_07.00(013)'!O17+'C_07.00(014)'!O17+'C_07.00(015)'!O17+'C_07.00(16)'!O17+'C_07.00(17)'!O17</f>
        <v>0</v>
      </c>
      <c r="P17" s="14">
        <f>'C_07.00(002)'!P17+'C_07.00(003)'!P17+'C_07.00(004)'!P17+'C_07.00(005)'!P17+'C_07.00(006)'!P17+'C_07.00(007)'!P17+'C_07.00(008)'!P17+'C_07.00(009)'!P17+'C_07.00(010)'!P17+'C_07.00(011)'!P17+'C_07.00(012)'!P17+'C_07.00(013)'!P17+'C_07.00(014)'!P17+'C_07.00(015)'!P17+'C_07.00(16)'!P17+'C_07.00(17)'!P17</f>
        <v>0</v>
      </c>
      <c r="Q17" s="14">
        <f>'C_07.00(002)'!Q17+'C_07.00(003)'!Q17+'C_07.00(004)'!Q17+'C_07.00(005)'!Q17+'C_07.00(006)'!Q17+'C_07.00(007)'!Q17+'C_07.00(008)'!Q17+'C_07.00(009)'!Q17+'C_07.00(010)'!Q17+'C_07.00(011)'!Q17+'C_07.00(012)'!Q17+'C_07.00(013)'!Q17+'C_07.00(014)'!Q17+'C_07.00(015)'!Q17+'C_07.00(16)'!Q17+'C_07.00(17)'!Q17</f>
        <v>0</v>
      </c>
      <c r="R17" s="14">
        <f>'C_07.00(002)'!R17+'C_07.00(003)'!R17+'C_07.00(004)'!R17+'C_07.00(005)'!R17+'C_07.00(006)'!R17+'C_07.00(007)'!R17+'C_07.00(008)'!R17+'C_07.00(009)'!R17+'C_07.00(010)'!R17+'C_07.00(011)'!R17+'C_07.00(012)'!R17+'C_07.00(013)'!R17+'C_07.00(014)'!R17+'C_07.00(015)'!R17+'C_07.00(16)'!R17+'C_07.00(17)'!R17</f>
        <v>0</v>
      </c>
      <c r="S17" s="14">
        <f>'C_07.00(002)'!S17+'C_07.00(003)'!S17+'C_07.00(004)'!S17+'C_07.00(005)'!S17+'C_07.00(006)'!S17+'C_07.00(007)'!S17+'C_07.00(008)'!S17+'C_07.00(009)'!S17+'C_07.00(010)'!S17+'C_07.00(011)'!S17+'C_07.00(012)'!S17+'C_07.00(013)'!S17+'C_07.00(014)'!S17+'C_07.00(015)'!S17+'C_07.00(16)'!S17+'C_07.00(17)'!S17</f>
        <v>0</v>
      </c>
      <c r="T17" s="14">
        <f>'C_07.00(002)'!T17+'C_07.00(003)'!T17+'C_07.00(004)'!T17+'C_07.00(005)'!T17+'C_07.00(006)'!T17+'C_07.00(007)'!T17+'C_07.00(008)'!T17+'C_07.00(009)'!T17+'C_07.00(010)'!T17+'C_07.00(011)'!T17+'C_07.00(012)'!T17+'C_07.00(013)'!T17+'C_07.00(014)'!T17+'C_07.00(015)'!T17+'C_07.00(16)'!T17+'C_07.00(17)'!T17</f>
        <v>0</v>
      </c>
      <c r="U17" s="14">
        <f>'C_07.00(002)'!U17+'C_07.00(003)'!U17+'C_07.00(004)'!U17+'C_07.00(005)'!U17+'C_07.00(006)'!U17+'C_07.00(007)'!U17+'C_07.00(008)'!U17+'C_07.00(009)'!U17+'C_07.00(010)'!U17+'C_07.00(011)'!U17+'C_07.00(012)'!U17+'C_07.00(013)'!U17+'C_07.00(014)'!U17+'C_07.00(015)'!U17+'C_07.00(16)'!U17+'C_07.00(17)'!U17</f>
        <v>0</v>
      </c>
      <c r="V17" s="14">
        <f>'C_07.00(002)'!V17+'C_07.00(003)'!V17+'C_07.00(004)'!V17+'C_07.00(005)'!V17+'C_07.00(006)'!V17+'C_07.00(007)'!V17+'C_07.00(008)'!V17+'C_07.00(009)'!V17+'C_07.00(010)'!V17+'C_07.00(011)'!V17+'C_07.00(012)'!V17+'C_07.00(013)'!V17+'C_07.00(014)'!V17+'C_07.00(015)'!V17+'C_07.00(16)'!V17+'C_07.00(17)'!V17</f>
        <v>0</v>
      </c>
      <c r="W17" s="14">
        <f>'C_07.00(002)'!W17+'C_07.00(003)'!W17+'C_07.00(004)'!W17+'C_07.00(005)'!W17+'C_07.00(006)'!W17+'C_07.00(007)'!W17+'C_07.00(008)'!W17+'C_07.00(009)'!W17+'C_07.00(010)'!W17+'C_07.00(011)'!W17+'C_07.00(012)'!W17+'C_07.00(013)'!W17+'C_07.00(014)'!W17+'C_07.00(015)'!W17+'C_07.00(16)'!W17+'C_07.00(17)'!W17</f>
        <v>0</v>
      </c>
      <c r="X17" s="14">
        <f>'C_07.00(002)'!X17+'C_07.00(003)'!X17+'C_07.00(004)'!X17+'C_07.00(005)'!X17+'C_07.00(006)'!X17+'C_07.00(007)'!X17+'C_07.00(008)'!X17+'C_07.00(009)'!X17+'C_07.00(010)'!X17+'C_07.00(011)'!X17+'C_07.00(012)'!X17+'C_07.00(013)'!X17+'C_07.00(014)'!X17+'C_07.00(015)'!X17+'C_07.00(16)'!X17+'C_07.00(17)'!X17</f>
        <v>0</v>
      </c>
      <c r="Y17" s="14">
        <f>'C_07.00(002)'!Y17+'C_07.00(003)'!Y17+'C_07.00(004)'!Y17+'C_07.00(005)'!Y17+'C_07.00(006)'!Y17+'C_07.00(007)'!Y17+'C_07.00(008)'!Y17+'C_07.00(009)'!Y17+'C_07.00(010)'!Y17+'C_07.00(011)'!Y17+'C_07.00(012)'!Y17+'C_07.00(013)'!Y17+'C_07.00(014)'!Y17+'C_07.00(015)'!Y17+'C_07.00(16)'!Y17+'C_07.00(17)'!Y17</f>
        <v>0</v>
      </c>
      <c r="Z17" s="14">
        <f>'C_07.00(002)'!Z17+'C_07.00(003)'!Z17+'C_07.00(004)'!Z17+'C_07.00(005)'!Z17+'C_07.00(006)'!Z17+'C_07.00(007)'!Z17+'C_07.00(008)'!Z17+'C_07.00(009)'!Z17+'C_07.00(010)'!Z17+'C_07.00(011)'!Z17+'C_07.00(012)'!Z17+'C_07.00(013)'!Z17+'C_07.00(014)'!Z17+'C_07.00(015)'!Z17+'C_07.00(16)'!Z17+'C_07.00(17)'!Z17</f>
        <v>0</v>
      </c>
      <c r="AA17" s="109"/>
      <c r="AB17" s="111"/>
    </row>
    <row r="18" spans="1:28" ht="36" customHeight="1" thickBot="1">
      <c r="A18" s="7" t="s">
        <v>116</v>
      </c>
      <c r="B18" s="193"/>
      <c r="C18" s="48" t="s">
        <v>37</v>
      </c>
      <c r="D18" s="39" t="s">
        <v>17</v>
      </c>
      <c r="E18" s="40">
        <f>'C_07.00(002)'!E18+'C_07.00(003)'!E18+'C_07.00(004)'!E18+'C_07.00(005)'!E18+'C_07.00(006)'!E18+'C_07.00(007)'!E18+'C_07.00(008)'!E18+'C_07.00(009)'!E18+'C_07.00(010)'!E18+'C_07.00(011)'!E18+'C_07.00(012)'!E18+'C_07.00(013)'!E18+'C_07.00(014)'!E18+'C_07.00(015)'!E18+'C_07.00(16)'!E18+'C_07.00(17)'!E18</f>
        <v>0</v>
      </c>
      <c r="F18" s="12">
        <f>'C_07.00(002)'!F18+'C_07.00(003)'!F18+'C_07.00(004)'!F18+'C_07.00(005)'!F18+'C_07.00(006)'!F18+'C_07.00(007)'!F18+'C_07.00(008)'!F18+'C_07.00(009)'!F18+'C_07.00(010)'!F18+'C_07.00(011)'!F18+'C_07.00(012)'!F18+'C_07.00(013)'!F18+'C_07.00(014)'!F18+'C_07.00(015)'!F18+'C_07.00(16)'!F18+'C_07.00(17)'!F18</f>
        <v>0</v>
      </c>
      <c r="G18" s="12">
        <f>'C_07.00(002)'!G18+'C_07.00(003)'!G18+'C_07.00(004)'!G18+'C_07.00(005)'!G18+'C_07.00(006)'!G18+'C_07.00(007)'!G18+'C_07.00(008)'!G18+'C_07.00(009)'!G18+'C_07.00(010)'!G18+'C_07.00(011)'!G18+'C_07.00(012)'!G18+'C_07.00(013)'!G18+'C_07.00(014)'!G18+'C_07.00(015)'!G18+'C_07.00(16)'!G18+'C_07.00(17)'!G18</f>
        <v>0</v>
      </c>
      <c r="H18" s="12">
        <f>'C_07.00(002)'!H18+'C_07.00(003)'!H18+'C_07.00(004)'!H18+'C_07.00(005)'!H18+'C_07.00(006)'!H18+'C_07.00(007)'!H18+'C_07.00(008)'!H18+'C_07.00(009)'!H18+'C_07.00(010)'!H18+'C_07.00(011)'!H18+'C_07.00(012)'!H18+'C_07.00(013)'!H18+'C_07.00(014)'!H18+'C_07.00(015)'!H18+'C_07.00(16)'!H18+'C_07.00(17)'!H18</f>
        <v>0</v>
      </c>
      <c r="I18" s="12">
        <f>'C_07.00(002)'!I18+'C_07.00(003)'!I18+'C_07.00(004)'!I18+'C_07.00(005)'!I18+'C_07.00(006)'!I18+'C_07.00(007)'!I18+'C_07.00(008)'!I18+'C_07.00(009)'!I18+'C_07.00(010)'!I18+'C_07.00(011)'!I18+'C_07.00(012)'!I18+'C_07.00(013)'!I18+'C_07.00(014)'!I18+'C_07.00(015)'!I18+'C_07.00(16)'!I18+'C_07.00(17)'!I18</f>
        <v>0</v>
      </c>
      <c r="J18" s="12">
        <f>'C_07.00(002)'!J18+'C_07.00(003)'!J18+'C_07.00(004)'!J18+'C_07.00(005)'!J18+'C_07.00(006)'!J18+'C_07.00(007)'!J18+'C_07.00(008)'!J18+'C_07.00(009)'!J18+'C_07.00(010)'!J18+'C_07.00(011)'!J18+'C_07.00(012)'!J18+'C_07.00(013)'!J18+'C_07.00(014)'!J18+'C_07.00(015)'!J18+'C_07.00(16)'!J18+'C_07.00(17)'!J18</f>
        <v>0</v>
      </c>
      <c r="K18" s="12">
        <f>'C_07.00(002)'!K18+'C_07.00(003)'!K18+'C_07.00(004)'!K18+'C_07.00(005)'!K18+'C_07.00(006)'!K18+'C_07.00(007)'!K18+'C_07.00(008)'!K18+'C_07.00(009)'!K18+'C_07.00(010)'!K18+'C_07.00(011)'!K18+'C_07.00(012)'!K18+'C_07.00(013)'!K18+'C_07.00(014)'!K18+'C_07.00(015)'!K18+'C_07.00(16)'!K18+'C_07.00(17)'!K18</f>
        <v>0</v>
      </c>
      <c r="L18" s="12">
        <f>'C_07.00(002)'!L18+'C_07.00(003)'!L18+'C_07.00(004)'!L18+'C_07.00(005)'!L18+'C_07.00(006)'!L18+'C_07.00(007)'!L18+'C_07.00(008)'!L18+'C_07.00(009)'!L18+'C_07.00(010)'!L18+'C_07.00(011)'!L18+'C_07.00(012)'!L18+'C_07.00(013)'!L18+'C_07.00(014)'!L18+'C_07.00(015)'!L18+'C_07.00(16)'!L18+'C_07.00(17)'!L18</f>
        <v>0</v>
      </c>
      <c r="M18" s="12">
        <f>'C_07.00(002)'!M18+'C_07.00(003)'!M18+'C_07.00(004)'!M18+'C_07.00(005)'!M18+'C_07.00(006)'!M18+'C_07.00(007)'!M18+'C_07.00(008)'!M18+'C_07.00(009)'!M18+'C_07.00(010)'!M18+'C_07.00(011)'!M18+'C_07.00(012)'!M18+'C_07.00(013)'!M18+'C_07.00(014)'!M18+'C_07.00(015)'!M18+'C_07.00(16)'!M18+'C_07.00(17)'!M18</f>
        <v>0</v>
      </c>
      <c r="N18" s="12">
        <f>'C_07.00(002)'!N18+'C_07.00(003)'!N18+'C_07.00(004)'!N18+'C_07.00(005)'!N18+'C_07.00(006)'!N18+'C_07.00(007)'!N18+'C_07.00(008)'!N18+'C_07.00(009)'!N18+'C_07.00(010)'!N18+'C_07.00(011)'!N18+'C_07.00(012)'!N18+'C_07.00(013)'!N18+'C_07.00(014)'!N18+'C_07.00(015)'!N18+'C_07.00(16)'!N18+'C_07.00(17)'!N18</f>
        <v>0</v>
      </c>
      <c r="O18" s="12">
        <f>'C_07.00(002)'!O18+'C_07.00(003)'!O18+'C_07.00(004)'!O18+'C_07.00(005)'!O18+'C_07.00(006)'!O18+'C_07.00(007)'!O18+'C_07.00(008)'!O18+'C_07.00(009)'!O18+'C_07.00(010)'!O18+'C_07.00(011)'!O18+'C_07.00(012)'!O18+'C_07.00(013)'!O18+'C_07.00(014)'!O18+'C_07.00(015)'!O18+'C_07.00(16)'!O18+'C_07.00(17)'!O18</f>
        <v>0</v>
      </c>
      <c r="P18" s="12">
        <f>'C_07.00(002)'!P18+'C_07.00(003)'!P18+'C_07.00(004)'!P18+'C_07.00(005)'!P18+'C_07.00(006)'!P18+'C_07.00(007)'!P18+'C_07.00(008)'!P18+'C_07.00(009)'!P18+'C_07.00(010)'!P18+'C_07.00(011)'!P18+'C_07.00(012)'!P18+'C_07.00(013)'!P18+'C_07.00(014)'!P18+'C_07.00(015)'!P18+'C_07.00(16)'!P18+'C_07.00(17)'!P18</f>
        <v>0</v>
      </c>
      <c r="Q18" s="12">
        <f>'C_07.00(002)'!Q18+'C_07.00(003)'!Q18+'C_07.00(004)'!Q18+'C_07.00(005)'!Q18+'C_07.00(006)'!Q18+'C_07.00(007)'!Q18+'C_07.00(008)'!Q18+'C_07.00(009)'!Q18+'C_07.00(010)'!Q18+'C_07.00(011)'!Q18+'C_07.00(012)'!Q18+'C_07.00(013)'!Q18+'C_07.00(014)'!Q18+'C_07.00(015)'!Q18+'C_07.00(16)'!Q18+'C_07.00(17)'!Q18</f>
        <v>0</v>
      </c>
      <c r="R18" s="12">
        <f>'C_07.00(002)'!R18+'C_07.00(003)'!R18+'C_07.00(004)'!R18+'C_07.00(005)'!R18+'C_07.00(006)'!R18+'C_07.00(007)'!R18+'C_07.00(008)'!R18+'C_07.00(009)'!R18+'C_07.00(010)'!R18+'C_07.00(011)'!R18+'C_07.00(012)'!R18+'C_07.00(013)'!R18+'C_07.00(014)'!R18+'C_07.00(015)'!R18+'C_07.00(16)'!R18+'C_07.00(17)'!R18</f>
        <v>0</v>
      </c>
      <c r="S18" s="12">
        <f>'C_07.00(002)'!S18+'C_07.00(003)'!S18+'C_07.00(004)'!S18+'C_07.00(005)'!S18+'C_07.00(006)'!S18+'C_07.00(007)'!S18+'C_07.00(008)'!S18+'C_07.00(009)'!S18+'C_07.00(010)'!S18+'C_07.00(011)'!S18+'C_07.00(012)'!S18+'C_07.00(013)'!S18+'C_07.00(014)'!S18+'C_07.00(015)'!S18+'C_07.00(16)'!S18+'C_07.00(17)'!S18</f>
        <v>0</v>
      </c>
      <c r="T18" s="12">
        <f>'C_07.00(002)'!T18+'C_07.00(003)'!T18+'C_07.00(004)'!T18+'C_07.00(005)'!T18+'C_07.00(006)'!T18+'C_07.00(007)'!T18+'C_07.00(008)'!T18+'C_07.00(009)'!T18+'C_07.00(010)'!T18+'C_07.00(011)'!T18+'C_07.00(012)'!T18+'C_07.00(013)'!T18+'C_07.00(014)'!T18+'C_07.00(015)'!T18+'C_07.00(16)'!T18+'C_07.00(17)'!T18</f>
        <v>0</v>
      </c>
      <c r="U18" s="12">
        <f>'C_07.00(002)'!U18+'C_07.00(003)'!U18+'C_07.00(004)'!U18+'C_07.00(005)'!U18+'C_07.00(006)'!U18+'C_07.00(007)'!U18+'C_07.00(008)'!U18+'C_07.00(009)'!U18+'C_07.00(010)'!U18+'C_07.00(011)'!U18+'C_07.00(012)'!U18+'C_07.00(013)'!U18+'C_07.00(014)'!U18+'C_07.00(015)'!U18+'C_07.00(16)'!U18+'C_07.00(17)'!U18</f>
        <v>0</v>
      </c>
      <c r="V18" s="12">
        <f>'C_07.00(002)'!V18+'C_07.00(003)'!V18+'C_07.00(004)'!V18+'C_07.00(005)'!V18+'C_07.00(006)'!V18+'C_07.00(007)'!V18+'C_07.00(008)'!V18+'C_07.00(009)'!V18+'C_07.00(010)'!V18+'C_07.00(011)'!V18+'C_07.00(012)'!V18+'C_07.00(013)'!V18+'C_07.00(014)'!V18+'C_07.00(015)'!V18+'C_07.00(16)'!V18+'C_07.00(17)'!V18</f>
        <v>0</v>
      </c>
      <c r="W18" s="12">
        <f>'C_07.00(002)'!W18+'C_07.00(003)'!W18+'C_07.00(004)'!W18+'C_07.00(005)'!W18+'C_07.00(006)'!W18+'C_07.00(007)'!W18+'C_07.00(008)'!W18+'C_07.00(009)'!W18+'C_07.00(010)'!W18+'C_07.00(011)'!W18+'C_07.00(012)'!W18+'C_07.00(013)'!W18+'C_07.00(014)'!W18+'C_07.00(015)'!W18+'C_07.00(16)'!W18+'C_07.00(17)'!W18</f>
        <v>0</v>
      </c>
      <c r="X18" s="12">
        <f>'C_07.00(002)'!X18+'C_07.00(003)'!X18+'C_07.00(004)'!X18+'C_07.00(005)'!X18+'C_07.00(006)'!X18+'C_07.00(007)'!X18+'C_07.00(008)'!X18+'C_07.00(009)'!X18+'C_07.00(010)'!X18+'C_07.00(011)'!X18+'C_07.00(012)'!X18+'C_07.00(013)'!X18+'C_07.00(014)'!X18+'C_07.00(015)'!X18+'C_07.00(16)'!X18+'C_07.00(17)'!X18</f>
        <v>0</v>
      </c>
      <c r="Y18" s="12">
        <f>'C_07.00(002)'!Y18+'C_07.00(003)'!Y18+'C_07.00(004)'!Y18+'C_07.00(005)'!Y18+'C_07.00(006)'!Y18+'C_07.00(007)'!Y18+'C_07.00(008)'!Y18+'C_07.00(009)'!Y18+'C_07.00(010)'!Y18+'C_07.00(011)'!Y18+'C_07.00(012)'!Y18+'C_07.00(013)'!Y18+'C_07.00(014)'!Y18+'C_07.00(015)'!Y18+'C_07.00(16)'!Y18+'C_07.00(17)'!Y18</f>
        <v>0</v>
      </c>
      <c r="Z18" s="12">
        <f>'C_07.00(002)'!Z18+'C_07.00(003)'!Z18+'C_07.00(004)'!Z18+'C_07.00(005)'!Z18+'C_07.00(006)'!Z18+'C_07.00(007)'!Z18+'C_07.00(008)'!Z18+'C_07.00(009)'!Z18+'C_07.00(010)'!Z18+'C_07.00(011)'!Z18+'C_07.00(012)'!Z18+'C_07.00(013)'!Z18+'C_07.00(014)'!Z18+'C_07.00(015)'!Z18+'C_07.00(16)'!Z18+'C_07.00(17)'!Z18</f>
        <v>0</v>
      </c>
      <c r="AA18" s="110"/>
      <c r="AB18" s="112"/>
    </row>
    <row r="19" spans="1:28" ht="36" customHeight="1" thickBot="1">
      <c r="B19" s="193"/>
      <c r="C19" s="44" t="s">
        <v>70</v>
      </c>
      <c r="D19" s="45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57"/>
      <c r="S19" s="57"/>
      <c r="T19" s="57"/>
      <c r="U19" s="57"/>
      <c r="V19" s="57"/>
      <c r="W19" s="57"/>
      <c r="X19" s="57"/>
      <c r="Y19" s="57"/>
      <c r="Z19" s="58"/>
      <c r="AA19" s="58"/>
      <c r="AB19" s="59"/>
    </row>
    <row r="20" spans="1:28" ht="36" customHeight="1">
      <c r="A20" s="7" t="s">
        <v>117</v>
      </c>
      <c r="B20" s="193"/>
      <c r="C20" s="41" t="s">
        <v>30</v>
      </c>
      <c r="D20" s="42" t="s">
        <v>18</v>
      </c>
      <c r="E20" s="43">
        <f>'C_07.00(002)'!E20+'C_07.00(003)'!E20+'C_07.00(004)'!E20+'C_07.00(005)'!E20+'C_07.00(006)'!E20+'C_07.00(007)'!E20+'C_07.00(008)'!E20+'C_07.00(009)'!E20+'C_07.00(010)'!E20+'C_07.00(011)'!E20+'C_07.00(012)'!E20+'C_07.00(013)'!E20+'C_07.00(014)'!E20+'C_07.00(015)'!E20+'C_07.00(16)'!E20+'C_07.00(17)'!E20</f>
        <v>0</v>
      </c>
      <c r="F20" s="14">
        <f>'C_07.00(002)'!F20+'C_07.00(003)'!F20+'C_07.00(004)'!F20+'C_07.00(005)'!F20+'C_07.00(006)'!F20+'C_07.00(007)'!F20+'C_07.00(008)'!F20+'C_07.00(009)'!F20+'C_07.00(010)'!F20+'C_07.00(011)'!F20+'C_07.00(012)'!F20+'C_07.00(013)'!F20+'C_07.00(014)'!F20+'C_07.00(015)'!F20+'C_07.00(16)'!F20+'C_07.00(17)'!F20</f>
        <v>0</v>
      </c>
      <c r="G20" s="14">
        <f>'C_07.00(002)'!G20+'C_07.00(003)'!G20+'C_07.00(004)'!G20+'C_07.00(005)'!G20+'C_07.00(006)'!G20+'C_07.00(007)'!G20+'C_07.00(008)'!G20+'C_07.00(009)'!G20+'C_07.00(010)'!G20+'C_07.00(011)'!G20+'C_07.00(012)'!G20+'C_07.00(013)'!G20+'C_07.00(014)'!G20+'C_07.00(015)'!G20+'C_07.00(16)'!G20+'C_07.00(17)'!G20</f>
        <v>0</v>
      </c>
      <c r="H20" s="14">
        <f>'C_07.00(002)'!H20+'C_07.00(003)'!H20+'C_07.00(004)'!H20+'C_07.00(005)'!H20+'C_07.00(006)'!H20+'C_07.00(007)'!H20+'C_07.00(008)'!H20+'C_07.00(009)'!H20+'C_07.00(010)'!H20+'C_07.00(011)'!H20+'C_07.00(012)'!H20+'C_07.00(013)'!H20+'C_07.00(014)'!H20+'C_07.00(015)'!H20+'C_07.00(16)'!H20+'C_07.00(17)'!H20</f>
        <v>0</v>
      </c>
      <c r="I20" s="14">
        <f>'C_07.00(002)'!I20+'C_07.00(003)'!I20+'C_07.00(004)'!I20+'C_07.00(005)'!I20+'C_07.00(006)'!I20+'C_07.00(007)'!I20+'C_07.00(008)'!I20+'C_07.00(009)'!I20+'C_07.00(010)'!I20+'C_07.00(011)'!I20+'C_07.00(012)'!I20+'C_07.00(013)'!I20+'C_07.00(014)'!I20+'C_07.00(015)'!I20+'C_07.00(16)'!I20+'C_07.00(17)'!I20</f>
        <v>0</v>
      </c>
      <c r="J20" s="14">
        <f>'C_07.00(002)'!J20+'C_07.00(003)'!J20+'C_07.00(004)'!J20+'C_07.00(005)'!J20+'C_07.00(006)'!J20+'C_07.00(007)'!J20+'C_07.00(008)'!J20+'C_07.00(009)'!J20+'C_07.00(010)'!J20+'C_07.00(011)'!J20+'C_07.00(012)'!J20+'C_07.00(013)'!J20+'C_07.00(014)'!J20+'C_07.00(015)'!J20+'C_07.00(16)'!J20+'C_07.00(17)'!J20</f>
        <v>0</v>
      </c>
      <c r="K20" s="14">
        <f>'C_07.00(002)'!K20+'C_07.00(003)'!K20+'C_07.00(004)'!K20+'C_07.00(005)'!K20+'C_07.00(006)'!K20+'C_07.00(007)'!K20+'C_07.00(008)'!K20+'C_07.00(009)'!K20+'C_07.00(010)'!K20+'C_07.00(011)'!K20+'C_07.00(012)'!K20+'C_07.00(013)'!K20+'C_07.00(014)'!K20+'C_07.00(015)'!K20+'C_07.00(16)'!K20+'C_07.00(17)'!K20</f>
        <v>0</v>
      </c>
      <c r="L20" s="14">
        <f>'C_07.00(002)'!L20+'C_07.00(003)'!L20+'C_07.00(004)'!L20+'C_07.00(005)'!L20+'C_07.00(006)'!L20+'C_07.00(007)'!L20+'C_07.00(008)'!L20+'C_07.00(009)'!L20+'C_07.00(010)'!L20+'C_07.00(011)'!L20+'C_07.00(012)'!L20+'C_07.00(013)'!L20+'C_07.00(014)'!L20+'C_07.00(015)'!L20+'C_07.00(16)'!L20+'C_07.00(17)'!L20</f>
        <v>0</v>
      </c>
      <c r="M20" s="14">
        <f>'C_07.00(002)'!M20+'C_07.00(003)'!M20+'C_07.00(004)'!M20+'C_07.00(005)'!M20+'C_07.00(006)'!M20+'C_07.00(007)'!M20+'C_07.00(008)'!M20+'C_07.00(009)'!M20+'C_07.00(010)'!M20+'C_07.00(011)'!M20+'C_07.00(012)'!M20+'C_07.00(013)'!M20+'C_07.00(014)'!M20+'C_07.00(015)'!M20+'C_07.00(16)'!M20+'C_07.00(17)'!M20</f>
        <v>0</v>
      </c>
      <c r="N20" s="14">
        <f>'C_07.00(002)'!N20+'C_07.00(003)'!N20+'C_07.00(004)'!N20+'C_07.00(005)'!N20+'C_07.00(006)'!N20+'C_07.00(007)'!N20+'C_07.00(008)'!N20+'C_07.00(009)'!N20+'C_07.00(010)'!N20+'C_07.00(011)'!N20+'C_07.00(012)'!N20+'C_07.00(013)'!N20+'C_07.00(014)'!N20+'C_07.00(015)'!N20+'C_07.00(16)'!N20+'C_07.00(17)'!N20</f>
        <v>0</v>
      </c>
      <c r="O20" s="14">
        <f>'C_07.00(002)'!O20+'C_07.00(003)'!O20+'C_07.00(004)'!O20+'C_07.00(005)'!O20+'C_07.00(006)'!O20+'C_07.00(007)'!O20+'C_07.00(008)'!O20+'C_07.00(009)'!O20+'C_07.00(010)'!O20+'C_07.00(011)'!O20+'C_07.00(012)'!O20+'C_07.00(013)'!O20+'C_07.00(014)'!O20+'C_07.00(015)'!O20+'C_07.00(16)'!O20+'C_07.00(17)'!O20</f>
        <v>0</v>
      </c>
      <c r="P20" s="14">
        <f>'C_07.00(002)'!P20+'C_07.00(003)'!P20+'C_07.00(004)'!P20+'C_07.00(005)'!P20+'C_07.00(006)'!P20+'C_07.00(007)'!P20+'C_07.00(008)'!P20+'C_07.00(009)'!P20+'C_07.00(010)'!P20+'C_07.00(011)'!P20+'C_07.00(012)'!P20+'C_07.00(013)'!P20+'C_07.00(014)'!P20+'C_07.00(015)'!P20+'C_07.00(16)'!P20+'C_07.00(17)'!P20</f>
        <v>0</v>
      </c>
      <c r="Q20" s="14">
        <f>'C_07.00(002)'!Q20+'C_07.00(003)'!Q20+'C_07.00(004)'!Q20+'C_07.00(005)'!Q20+'C_07.00(006)'!Q20+'C_07.00(007)'!Q20+'C_07.00(008)'!Q20+'C_07.00(009)'!Q20+'C_07.00(010)'!Q20+'C_07.00(011)'!Q20+'C_07.00(012)'!Q20+'C_07.00(013)'!Q20+'C_07.00(014)'!Q20+'C_07.00(015)'!Q20+'C_07.00(16)'!Q20+'C_07.00(17)'!Q20</f>
        <v>0</v>
      </c>
      <c r="R20" s="14">
        <f>'C_07.00(002)'!R20+'C_07.00(003)'!R20+'C_07.00(004)'!R20+'C_07.00(005)'!R20+'C_07.00(006)'!R20+'C_07.00(007)'!R20+'C_07.00(008)'!R20+'C_07.00(009)'!R20+'C_07.00(010)'!R20+'C_07.00(011)'!R20+'C_07.00(012)'!R20+'C_07.00(013)'!R20+'C_07.00(014)'!R20+'C_07.00(015)'!R20+'C_07.00(16)'!R20+'C_07.00(17)'!R20</f>
        <v>0</v>
      </c>
      <c r="S20" s="109"/>
      <c r="T20" s="109"/>
      <c r="U20" s="109"/>
      <c r="V20" s="109"/>
      <c r="W20" s="14">
        <f>'C_07.00(002)'!W20+'C_07.00(003)'!W20+'C_07.00(004)'!W20+'C_07.00(005)'!W20+'C_07.00(006)'!W20+'C_07.00(007)'!W20+'C_07.00(008)'!W20+'C_07.00(009)'!W20+'C_07.00(010)'!W20+'C_07.00(011)'!W20+'C_07.00(012)'!W20+'C_07.00(013)'!W20+'C_07.00(014)'!W20+'C_07.00(015)'!W20+'C_07.00(16)'!W20+'C_07.00(17)'!W20</f>
        <v>0</v>
      </c>
      <c r="X20" s="14">
        <f>'C_07.00(002)'!X20+'C_07.00(003)'!X20+'C_07.00(004)'!X20+'C_07.00(005)'!X20+'C_07.00(006)'!X20+'C_07.00(007)'!X20+'C_07.00(008)'!X20+'C_07.00(009)'!X20+'C_07.00(010)'!X20+'C_07.00(011)'!X20+'C_07.00(012)'!X20+'C_07.00(013)'!X20+'C_07.00(014)'!X20+'C_07.00(015)'!X20+'C_07.00(16)'!X20+'C_07.00(17)'!X20</f>
        <v>0</v>
      </c>
      <c r="Y20" s="14">
        <f>'C_07.00(002)'!Y20+'C_07.00(003)'!Y20+'C_07.00(004)'!Y20+'C_07.00(005)'!Y20+'C_07.00(006)'!Y20+'C_07.00(007)'!Y20+'C_07.00(008)'!Y20+'C_07.00(009)'!Y20+'C_07.00(010)'!Y20+'C_07.00(011)'!Y20+'C_07.00(012)'!Y20+'C_07.00(013)'!Y20+'C_07.00(014)'!Y20+'C_07.00(015)'!Y20+'C_07.00(16)'!Y20+'C_07.00(17)'!Y20</f>
        <v>0</v>
      </c>
      <c r="Z20" s="14">
        <f>'C_07.00(002)'!Z20+'C_07.00(003)'!Z20+'C_07.00(004)'!Z20+'C_07.00(005)'!Z20+'C_07.00(006)'!Z20+'C_07.00(007)'!Z20+'C_07.00(008)'!Z20+'C_07.00(009)'!Z20+'C_07.00(010)'!Z20+'C_07.00(011)'!Z20+'C_07.00(012)'!Z20+'C_07.00(013)'!Z20+'C_07.00(014)'!Z20+'C_07.00(015)'!Z20+'C_07.00(16)'!Z20+'C_07.00(17)'!Z20</f>
        <v>0</v>
      </c>
      <c r="AA20" s="109"/>
      <c r="AB20" s="111"/>
    </row>
    <row r="21" spans="1:28" ht="36" customHeight="1">
      <c r="A21" s="7" t="s">
        <v>118</v>
      </c>
      <c r="B21" s="193"/>
      <c r="C21" s="28" t="s">
        <v>61</v>
      </c>
      <c r="D21" s="36" t="s">
        <v>19</v>
      </c>
      <c r="E21" s="32">
        <f>'C_07.00(002)'!E21+'C_07.00(003)'!E21+'C_07.00(004)'!E21+'C_07.00(005)'!E21+'C_07.00(006)'!E21+'C_07.00(007)'!E21+'C_07.00(008)'!E21+'C_07.00(009)'!E21+'C_07.00(010)'!E21+'C_07.00(011)'!E21+'C_07.00(012)'!E21+'C_07.00(013)'!E21+'C_07.00(014)'!E21+'C_07.00(015)'!E21+'C_07.00(16)'!E21+'C_07.00(17)'!E21</f>
        <v>0</v>
      </c>
      <c r="F21" s="11">
        <f>'C_07.00(002)'!F21+'C_07.00(003)'!F21+'C_07.00(004)'!F21+'C_07.00(005)'!F21+'C_07.00(006)'!F21+'C_07.00(007)'!F21+'C_07.00(008)'!F21+'C_07.00(009)'!F21+'C_07.00(010)'!F21+'C_07.00(011)'!F21+'C_07.00(012)'!F21+'C_07.00(013)'!F21+'C_07.00(014)'!F21+'C_07.00(015)'!F21+'C_07.00(16)'!F21+'C_07.00(17)'!F21</f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13"/>
      <c r="S21" s="113"/>
      <c r="T21" s="113"/>
      <c r="U21" s="113"/>
      <c r="V21" s="113"/>
      <c r="W21" s="11">
        <f>'C_07.00(002)'!W21+'C_07.00(003)'!W21+'C_07.00(004)'!W21+'C_07.00(005)'!W21+'C_07.00(006)'!W21+'C_07.00(007)'!W21+'C_07.00(008)'!W21+'C_07.00(009)'!W21+'C_07.00(010)'!W21+'C_07.00(011)'!W21+'C_07.00(012)'!W21+'C_07.00(013)'!W21+'C_07.00(014)'!W21+'C_07.00(015)'!W21+'C_07.00(16)'!W21+'C_07.00(17)'!W21</f>
        <v>0</v>
      </c>
      <c r="X21" s="113"/>
      <c r="Y21" s="113"/>
      <c r="Z21" s="113"/>
      <c r="AA21" s="113"/>
      <c r="AB21" s="114"/>
    </row>
    <row r="22" spans="1:28" ht="36" customHeight="1">
      <c r="A22" s="7" t="s">
        <v>119</v>
      </c>
      <c r="B22" s="193"/>
      <c r="C22" s="27" t="s">
        <v>31</v>
      </c>
      <c r="D22" s="36" t="s">
        <v>0</v>
      </c>
      <c r="E22" s="32">
        <f>'C_07.00(002)'!E22+'C_07.00(003)'!E22+'C_07.00(004)'!E22+'C_07.00(005)'!E22+'C_07.00(006)'!E22+'C_07.00(007)'!E22+'C_07.00(008)'!E22+'C_07.00(009)'!E22+'C_07.00(010)'!E22+'C_07.00(011)'!E22+'C_07.00(012)'!E22+'C_07.00(013)'!E22+'C_07.00(014)'!E22+'C_07.00(015)'!E22+'C_07.00(16)'!E22+'C_07.00(17)'!E22</f>
        <v>0</v>
      </c>
      <c r="F22" s="11">
        <f>'C_07.00(002)'!F22+'C_07.00(003)'!F22+'C_07.00(004)'!F22+'C_07.00(005)'!F22+'C_07.00(006)'!F22+'C_07.00(007)'!F22+'C_07.00(008)'!F22+'C_07.00(009)'!F22+'C_07.00(010)'!F22+'C_07.00(011)'!F22+'C_07.00(012)'!F22+'C_07.00(013)'!F22+'C_07.00(014)'!F22+'C_07.00(015)'!F22+'C_07.00(16)'!F22+'C_07.00(17)'!F22</f>
        <v>0</v>
      </c>
      <c r="G22" s="11">
        <f>'C_07.00(002)'!G22+'C_07.00(003)'!G22+'C_07.00(004)'!G22+'C_07.00(005)'!G22+'C_07.00(006)'!G22+'C_07.00(007)'!G22+'C_07.00(008)'!G22+'C_07.00(009)'!G22+'C_07.00(010)'!G22+'C_07.00(011)'!G22+'C_07.00(012)'!G22+'C_07.00(013)'!G22+'C_07.00(014)'!G22+'C_07.00(015)'!G22+'C_07.00(16)'!G22+'C_07.00(17)'!G22</f>
        <v>0</v>
      </c>
      <c r="H22" s="11">
        <f>'C_07.00(002)'!H22+'C_07.00(003)'!H22+'C_07.00(004)'!H22+'C_07.00(005)'!H22+'C_07.00(006)'!H22+'C_07.00(007)'!H22+'C_07.00(008)'!H22+'C_07.00(009)'!H22+'C_07.00(010)'!H22+'C_07.00(011)'!H22+'C_07.00(012)'!H22+'C_07.00(013)'!H22+'C_07.00(014)'!H22+'C_07.00(015)'!H22+'C_07.00(16)'!H22+'C_07.00(17)'!H22</f>
        <v>0</v>
      </c>
      <c r="I22" s="11">
        <f>'C_07.00(002)'!I22+'C_07.00(003)'!I22+'C_07.00(004)'!I22+'C_07.00(005)'!I22+'C_07.00(006)'!I22+'C_07.00(007)'!I22+'C_07.00(008)'!I22+'C_07.00(009)'!I22+'C_07.00(010)'!I22+'C_07.00(011)'!I22+'C_07.00(012)'!I22+'C_07.00(013)'!I22+'C_07.00(014)'!I22+'C_07.00(015)'!I22+'C_07.00(16)'!I22+'C_07.00(17)'!I22</f>
        <v>0</v>
      </c>
      <c r="J22" s="11">
        <f>'C_07.00(002)'!J22+'C_07.00(003)'!J22+'C_07.00(004)'!J22+'C_07.00(005)'!J22+'C_07.00(006)'!J22+'C_07.00(007)'!J22+'C_07.00(008)'!J22+'C_07.00(009)'!J22+'C_07.00(010)'!J22+'C_07.00(011)'!J22+'C_07.00(012)'!J22+'C_07.00(013)'!J22+'C_07.00(014)'!J22+'C_07.00(015)'!J22+'C_07.00(16)'!J22+'C_07.00(17)'!J22</f>
        <v>0</v>
      </c>
      <c r="K22" s="11">
        <f>'C_07.00(002)'!K22+'C_07.00(003)'!K22+'C_07.00(004)'!K22+'C_07.00(005)'!K22+'C_07.00(006)'!K22+'C_07.00(007)'!K22+'C_07.00(008)'!K22+'C_07.00(009)'!K22+'C_07.00(010)'!K22+'C_07.00(011)'!K22+'C_07.00(012)'!K22+'C_07.00(013)'!K22+'C_07.00(014)'!K22+'C_07.00(015)'!K22+'C_07.00(16)'!K22+'C_07.00(17)'!K22</f>
        <v>0</v>
      </c>
      <c r="L22" s="11">
        <f>'C_07.00(002)'!L22+'C_07.00(003)'!L22+'C_07.00(004)'!L22+'C_07.00(005)'!L22+'C_07.00(006)'!L22+'C_07.00(007)'!L22+'C_07.00(008)'!L22+'C_07.00(009)'!L22+'C_07.00(010)'!L22+'C_07.00(011)'!L22+'C_07.00(012)'!L22+'C_07.00(013)'!L22+'C_07.00(014)'!L22+'C_07.00(015)'!L22+'C_07.00(16)'!L22+'C_07.00(17)'!L22</f>
        <v>0</v>
      </c>
      <c r="M22" s="11">
        <f>'C_07.00(002)'!M22+'C_07.00(003)'!M22+'C_07.00(004)'!M22+'C_07.00(005)'!M22+'C_07.00(006)'!M22+'C_07.00(007)'!M22+'C_07.00(008)'!M22+'C_07.00(009)'!M22+'C_07.00(010)'!M22+'C_07.00(011)'!M22+'C_07.00(012)'!M22+'C_07.00(013)'!M22+'C_07.00(014)'!M22+'C_07.00(015)'!M22+'C_07.00(16)'!M22+'C_07.00(17)'!M22</f>
        <v>0</v>
      </c>
      <c r="N22" s="11">
        <f>'C_07.00(002)'!N22+'C_07.00(003)'!N22+'C_07.00(004)'!N22+'C_07.00(005)'!N22+'C_07.00(006)'!N22+'C_07.00(007)'!N22+'C_07.00(008)'!N22+'C_07.00(009)'!N22+'C_07.00(010)'!N22+'C_07.00(011)'!N22+'C_07.00(012)'!N22+'C_07.00(013)'!N22+'C_07.00(014)'!N22+'C_07.00(015)'!N22+'C_07.00(16)'!N22+'C_07.00(17)'!N22</f>
        <v>0</v>
      </c>
      <c r="O22" s="11">
        <f>'C_07.00(002)'!O22+'C_07.00(003)'!O22+'C_07.00(004)'!O22+'C_07.00(005)'!O22+'C_07.00(006)'!O22+'C_07.00(007)'!O22+'C_07.00(008)'!O22+'C_07.00(009)'!O22+'C_07.00(010)'!O22+'C_07.00(011)'!O22+'C_07.00(012)'!O22+'C_07.00(013)'!O22+'C_07.00(014)'!O22+'C_07.00(015)'!O22+'C_07.00(16)'!O22+'C_07.00(17)'!O22</f>
        <v>0</v>
      </c>
      <c r="P22" s="11">
        <f>'C_07.00(002)'!P22+'C_07.00(003)'!P22+'C_07.00(004)'!P22+'C_07.00(005)'!P22+'C_07.00(006)'!P22+'C_07.00(007)'!P22+'C_07.00(008)'!P22+'C_07.00(009)'!P22+'C_07.00(010)'!P22+'C_07.00(011)'!P22+'C_07.00(012)'!P22+'C_07.00(013)'!P22+'C_07.00(014)'!P22+'C_07.00(015)'!P22+'C_07.00(16)'!P22+'C_07.00(17)'!P22</f>
        <v>0</v>
      </c>
      <c r="Q22" s="11">
        <f>'C_07.00(002)'!Q22+'C_07.00(003)'!Q22+'C_07.00(004)'!Q22+'C_07.00(005)'!Q22+'C_07.00(006)'!Q22+'C_07.00(007)'!Q22+'C_07.00(008)'!Q22+'C_07.00(009)'!Q22+'C_07.00(010)'!Q22+'C_07.00(011)'!Q22+'C_07.00(012)'!Q22+'C_07.00(013)'!Q22+'C_07.00(014)'!Q22+'C_07.00(015)'!Q22+'C_07.00(16)'!Q22+'C_07.00(17)'!Q22</f>
        <v>0</v>
      </c>
      <c r="R22" s="11">
        <f>'C_07.00(002)'!R22+'C_07.00(003)'!R22+'C_07.00(004)'!R22+'C_07.00(005)'!R22+'C_07.00(006)'!R22+'C_07.00(007)'!R22+'C_07.00(008)'!R22+'C_07.00(009)'!R22+'C_07.00(010)'!R22+'C_07.00(011)'!R22+'C_07.00(012)'!R22+'C_07.00(013)'!R22+'C_07.00(014)'!R22+'C_07.00(015)'!R22+'C_07.00(16)'!R22+'C_07.00(17)'!R22</f>
        <v>0</v>
      </c>
      <c r="S22" s="113"/>
      <c r="T22" s="113"/>
      <c r="U22" s="113"/>
      <c r="V22" s="113"/>
      <c r="W22" s="11">
        <f>'C_07.00(002)'!W22+'C_07.00(003)'!W22+'C_07.00(004)'!W22+'C_07.00(005)'!W22+'C_07.00(006)'!W22+'C_07.00(007)'!W22+'C_07.00(008)'!W22+'C_07.00(009)'!W22+'C_07.00(010)'!W22+'C_07.00(011)'!W22+'C_07.00(012)'!W22+'C_07.00(013)'!W22+'C_07.00(014)'!W22+'C_07.00(015)'!W22+'C_07.00(16)'!W22+'C_07.00(17)'!W22</f>
        <v>0</v>
      </c>
      <c r="X22" s="11">
        <f>'C_07.00(002)'!X22+'C_07.00(003)'!X22+'C_07.00(004)'!X22+'C_07.00(005)'!X22+'C_07.00(006)'!X22+'C_07.00(007)'!X22+'C_07.00(008)'!X22+'C_07.00(009)'!X22+'C_07.00(010)'!X22+'C_07.00(011)'!X22+'C_07.00(012)'!X22+'C_07.00(013)'!X22+'C_07.00(014)'!X22+'C_07.00(015)'!X22+'C_07.00(16)'!X22+'C_07.00(17)'!X22</f>
        <v>0</v>
      </c>
      <c r="Y22" s="11">
        <f>'C_07.00(002)'!Y22+'C_07.00(003)'!Y22+'C_07.00(004)'!Y22+'C_07.00(005)'!Y22+'C_07.00(006)'!Y22+'C_07.00(007)'!Y22+'C_07.00(008)'!Y22+'C_07.00(009)'!Y22+'C_07.00(010)'!Y22+'C_07.00(011)'!Y22+'C_07.00(012)'!Y22+'C_07.00(013)'!Y22+'C_07.00(014)'!Y22+'C_07.00(015)'!Y22+'C_07.00(16)'!Y22+'C_07.00(17)'!Y22</f>
        <v>0</v>
      </c>
      <c r="Z22" s="11">
        <f>'C_07.00(002)'!Z22+'C_07.00(003)'!Z22+'C_07.00(004)'!Z22+'C_07.00(005)'!Z22+'C_07.00(006)'!Z22+'C_07.00(007)'!Z22+'C_07.00(008)'!Z22+'C_07.00(009)'!Z22+'C_07.00(010)'!Z22+'C_07.00(011)'!Z22+'C_07.00(012)'!Z22+'C_07.00(013)'!Z22+'C_07.00(014)'!Z22+'C_07.00(015)'!Z22+'C_07.00(16)'!Z22+'C_07.00(17)'!Z22</f>
        <v>0</v>
      </c>
      <c r="AA22" s="113"/>
      <c r="AB22" s="114"/>
    </row>
    <row r="23" spans="1:28" ht="36" customHeight="1">
      <c r="A23" s="7" t="s">
        <v>120</v>
      </c>
      <c r="B23" s="193"/>
      <c r="C23" s="28" t="s">
        <v>61</v>
      </c>
      <c r="D23" s="36" t="s">
        <v>1</v>
      </c>
      <c r="E23" s="32">
        <f>'C_07.00(002)'!E23+'C_07.00(003)'!E23+'C_07.00(004)'!E23+'C_07.00(005)'!E23+'C_07.00(006)'!E23+'C_07.00(007)'!E23+'C_07.00(008)'!E23+'C_07.00(009)'!E23+'C_07.00(010)'!E23+'C_07.00(011)'!E23+'C_07.00(012)'!E23+'C_07.00(013)'!E23+'C_07.00(014)'!E23+'C_07.00(015)'!E23+'C_07.00(16)'!E23+'C_07.00(17)'!E23</f>
        <v>0</v>
      </c>
      <c r="F23" s="11">
        <f>'C_07.00(002)'!F23+'C_07.00(003)'!F23+'C_07.00(004)'!F23+'C_07.00(005)'!F23+'C_07.00(006)'!F23+'C_07.00(007)'!F23+'C_07.00(008)'!F23+'C_07.00(009)'!F23+'C_07.00(010)'!F23+'C_07.00(011)'!F23+'C_07.00(012)'!F23+'C_07.00(013)'!F23+'C_07.00(014)'!F23+'C_07.00(015)'!F23+'C_07.00(16)'!F23+'C_07.00(17)'!F23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13"/>
      <c r="S23" s="113"/>
      <c r="T23" s="113"/>
      <c r="U23" s="113"/>
      <c r="V23" s="113"/>
      <c r="W23" s="11">
        <f>'C_07.00(002)'!W23+'C_07.00(003)'!W23+'C_07.00(004)'!W23+'C_07.00(005)'!W23+'C_07.00(006)'!W23+'C_07.00(007)'!W23+'C_07.00(008)'!W23+'C_07.00(009)'!W23+'C_07.00(010)'!W23+'C_07.00(011)'!W23+'C_07.00(012)'!W23+'C_07.00(013)'!W23+'C_07.00(014)'!W23+'C_07.00(015)'!W23+'C_07.00(16)'!W23+'C_07.00(17)'!W23</f>
        <v>0</v>
      </c>
      <c r="X23" s="113"/>
      <c r="Y23" s="113"/>
      <c r="Z23" s="113"/>
      <c r="AA23" s="113"/>
      <c r="AB23" s="114"/>
    </row>
    <row r="24" spans="1:28" ht="36" customHeight="1" thickBot="1">
      <c r="A24" s="7" t="s">
        <v>121</v>
      </c>
      <c r="B24" s="193"/>
      <c r="C24" s="50" t="s">
        <v>32</v>
      </c>
      <c r="D24" s="39" t="s">
        <v>2</v>
      </c>
      <c r="E24" s="40">
        <f>'C_07.00(002)'!E24+'C_07.00(003)'!E24+'C_07.00(004)'!E24+'C_07.00(005)'!E24+'C_07.00(006)'!E24+'C_07.00(007)'!E24+'C_07.00(008)'!E24+'C_07.00(009)'!E24+'C_07.00(010)'!E24+'C_07.00(011)'!E24+'C_07.00(012)'!E24+'C_07.00(013)'!E24+'C_07.00(014)'!E24+'C_07.00(015)'!E24+'C_07.00(16)'!E24+'C_07.00(17)'!E24</f>
        <v>0</v>
      </c>
      <c r="F24" s="12">
        <f>'C_07.00(002)'!F24+'C_07.00(003)'!F24+'C_07.00(004)'!F24+'C_07.00(005)'!F24+'C_07.00(006)'!F24+'C_07.00(007)'!F24+'C_07.00(008)'!F24+'C_07.00(009)'!F24+'C_07.00(010)'!F24+'C_07.00(011)'!F24+'C_07.00(012)'!F24+'C_07.00(013)'!F24+'C_07.00(014)'!F24+'C_07.00(015)'!F24+'C_07.00(16)'!F24+'C_07.00(17)'!F24</f>
        <v>0</v>
      </c>
      <c r="G24" s="12">
        <f>'C_07.00(002)'!G24+'C_07.00(003)'!G24+'C_07.00(004)'!G24+'C_07.00(005)'!G24+'C_07.00(006)'!G24+'C_07.00(007)'!G24+'C_07.00(008)'!G24+'C_07.00(009)'!G24+'C_07.00(010)'!G24+'C_07.00(011)'!G24+'C_07.00(012)'!G24+'C_07.00(013)'!G24+'C_07.00(014)'!G24+'C_07.00(015)'!G24+'C_07.00(16)'!G24+'C_07.00(17)'!G24</f>
        <v>0</v>
      </c>
      <c r="H24" s="12">
        <f>'C_07.00(002)'!H24+'C_07.00(003)'!H24+'C_07.00(004)'!H24+'C_07.00(005)'!H24+'C_07.00(006)'!H24+'C_07.00(007)'!H24+'C_07.00(008)'!H24+'C_07.00(009)'!H24+'C_07.00(010)'!H24+'C_07.00(011)'!H24+'C_07.00(012)'!H24+'C_07.00(013)'!H24+'C_07.00(014)'!H24+'C_07.00(015)'!H24+'C_07.00(16)'!H24+'C_07.00(17)'!H24</f>
        <v>0</v>
      </c>
      <c r="I24" s="12">
        <f>'C_07.00(002)'!I24+'C_07.00(003)'!I24+'C_07.00(004)'!I24+'C_07.00(005)'!I24+'C_07.00(006)'!I24+'C_07.00(007)'!I24+'C_07.00(008)'!I24+'C_07.00(009)'!I24+'C_07.00(010)'!I24+'C_07.00(011)'!I24+'C_07.00(012)'!I24+'C_07.00(013)'!I24+'C_07.00(014)'!I24+'C_07.00(015)'!I24+'C_07.00(16)'!I24+'C_07.00(17)'!I24</f>
        <v>0</v>
      </c>
      <c r="J24" s="12">
        <f>'C_07.00(002)'!J24+'C_07.00(003)'!J24+'C_07.00(004)'!J24+'C_07.00(005)'!J24+'C_07.00(006)'!J24+'C_07.00(007)'!J24+'C_07.00(008)'!J24+'C_07.00(009)'!J24+'C_07.00(010)'!J24+'C_07.00(011)'!J24+'C_07.00(012)'!J24+'C_07.00(013)'!J24+'C_07.00(014)'!J24+'C_07.00(015)'!J24+'C_07.00(16)'!J24+'C_07.00(17)'!J24</f>
        <v>0</v>
      </c>
      <c r="K24" s="12">
        <f>'C_07.00(002)'!K24+'C_07.00(003)'!K24+'C_07.00(004)'!K24+'C_07.00(005)'!K24+'C_07.00(006)'!K24+'C_07.00(007)'!K24+'C_07.00(008)'!K24+'C_07.00(009)'!K24+'C_07.00(010)'!K24+'C_07.00(011)'!K24+'C_07.00(012)'!K24+'C_07.00(013)'!K24+'C_07.00(014)'!K24+'C_07.00(015)'!K24+'C_07.00(16)'!K24+'C_07.00(17)'!K24</f>
        <v>0</v>
      </c>
      <c r="L24" s="12">
        <f>'C_07.00(002)'!L24+'C_07.00(003)'!L24+'C_07.00(004)'!L24+'C_07.00(005)'!L24+'C_07.00(006)'!L24+'C_07.00(007)'!L24+'C_07.00(008)'!L24+'C_07.00(009)'!L24+'C_07.00(010)'!L24+'C_07.00(011)'!L24+'C_07.00(012)'!L24+'C_07.00(013)'!L24+'C_07.00(014)'!L24+'C_07.00(015)'!L24+'C_07.00(16)'!L24+'C_07.00(17)'!L24</f>
        <v>0</v>
      </c>
      <c r="M24" s="12">
        <f>'C_07.00(002)'!M24+'C_07.00(003)'!M24+'C_07.00(004)'!M24+'C_07.00(005)'!M24+'C_07.00(006)'!M24+'C_07.00(007)'!M24+'C_07.00(008)'!M24+'C_07.00(009)'!M24+'C_07.00(010)'!M24+'C_07.00(011)'!M24+'C_07.00(012)'!M24+'C_07.00(013)'!M24+'C_07.00(014)'!M24+'C_07.00(015)'!M24+'C_07.00(16)'!M24+'C_07.00(17)'!M24</f>
        <v>0</v>
      </c>
      <c r="N24" s="12">
        <f>'C_07.00(002)'!N24+'C_07.00(003)'!N24+'C_07.00(004)'!N24+'C_07.00(005)'!N24+'C_07.00(006)'!N24+'C_07.00(007)'!N24+'C_07.00(008)'!N24+'C_07.00(009)'!N24+'C_07.00(010)'!N24+'C_07.00(011)'!N24+'C_07.00(012)'!N24+'C_07.00(013)'!N24+'C_07.00(014)'!N24+'C_07.00(015)'!N24+'C_07.00(16)'!N24+'C_07.00(17)'!N24</f>
        <v>0</v>
      </c>
      <c r="O24" s="12">
        <f>'C_07.00(002)'!O24+'C_07.00(003)'!O24+'C_07.00(004)'!O24+'C_07.00(005)'!O24+'C_07.00(006)'!O24+'C_07.00(007)'!O24+'C_07.00(008)'!O24+'C_07.00(009)'!O24+'C_07.00(010)'!O24+'C_07.00(011)'!O24+'C_07.00(012)'!O24+'C_07.00(013)'!O24+'C_07.00(014)'!O24+'C_07.00(015)'!O24+'C_07.00(16)'!O24+'C_07.00(17)'!O24</f>
        <v>0</v>
      </c>
      <c r="P24" s="12">
        <f>'C_07.00(002)'!P24+'C_07.00(003)'!P24+'C_07.00(004)'!P24+'C_07.00(005)'!P24+'C_07.00(006)'!P24+'C_07.00(007)'!P24+'C_07.00(008)'!P24+'C_07.00(009)'!P24+'C_07.00(010)'!P24+'C_07.00(011)'!P24+'C_07.00(012)'!P24+'C_07.00(013)'!P24+'C_07.00(014)'!P24+'C_07.00(015)'!P24+'C_07.00(16)'!P24+'C_07.00(17)'!P24</f>
        <v>0</v>
      </c>
      <c r="Q24" s="12">
        <f>'C_07.00(002)'!Q24+'C_07.00(003)'!Q24+'C_07.00(004)'!Q24+'C_07.00(005)'!Q24+'C_07.00(006)'!Q24+'C_07.00(007)'!Q24+'C_07.00(008)'!Q24+'C_07.00(009)'!Q24+'C_07.00(010)'!Q24+'C_07.00(011)'!Q24+'C_07.00(012)'!Q24+'C_07.00(013)'!Q24+'C_07.00(014)'!Q24+'C_07.00(015)'!Q24+'C_07.00(16)'!Q24+'C_07.00(17)'!Q24</f>
        <v>0</v>
      </c>
      <c r="R24" s="12">
        <f>'C_07.00(002)'!R24+'C_07.00(003)'!R24+'C_07.00(004)'!R24+'C_07.00(005)'!R24+'C_07.00(006)'!R24+'C_07.00(007)'!R24+'C_07.00(008)'!R24+'C_07.00(009)'!R24+'C_07.00(010)'!R24+'C_07.00(011)'!R24+'C_07.00(012)'!R24+'C_07.00(013)'!R24+'C_07.00(014)'!R24+'C_07.00(015)'!R24+'C_07.00(16)'!R24+'C_07.00(17)'!R24</f>
        <v>0</v>
      </c>
      <c r="S24" s="110"/>
      <c r="T24" s="110"/>
      <c r="U24" s="110"/>
      <c r="V24" s="110"/>
      <c r="W24" s="12">
        <f>'C_07.00(002)'!W24+'C_07.00(003)'!W24+'C_07.00(004)'!W24+'C_07.00(005)'!W24+'C_07.00(006)'!W24+'C_07.00(007)'!W24+'C_07.00(008)'!W24+'C_07.00(009)'!W24+'C_07.00(010)'!W24+'C_07.00(011)'!W24+'C_07.00(012)'!W24+'C_07.00(013)'!W24+'C_07.00(014)'!W24+'C_07.00(015)'!W24+'C_07.00(16)'!W24+'C_07.00(17)'!W24</f>
        <v>0</v>
      </c>
      <c r="X24" s="12">
        <f>'C_07.00(002)'!X24+'C_07.00(003)'!X24+'C_07.00(004)'!X24+'C_07.00(005)'!X24+'C_07.00(006)'!X24+'C_07.00(007)'!X24+'C_07.00(008)'!X24+'C_07.00(009)'!X24+'C_07.00(010)'!X24+'C_07.00(011)'!X24+'C_07.00(012)'!X24+'C_07.00(013)'!X24+'C_07.00(014)'!X24+'C_07.00(015)'!X24+'C_07.00(16)'!X24+'C_07.00(17)'!X24</f>
        <v>0</v>
      </c>
      <c r="Y24" s="12">
        <f>'C_07.00(002)'!Y24+'C_07.00(003)'!Y24+'C_07.00(004)'!Y24+'C_07.00(005)'!Y24+'C_07.00(006)'!Y24+'C_07.00(007)'!Y24+'C_07.00(008)'!Y24+'C_07.00(009)'!Y24+'C_07.00(010)'!Y24+'C_07.00(011)'!Y24+'C_07.00(012)'!Y24+'C_07.00(013)'!Y24+'C_07.00(014)'!Y24+'C_07.00(015)'!Y24+'C_07.00(16)'!Y24+'C_07.00(17)'!Y24</f>
        <v>0</v>
      </c>
      <c r="Z24" s="12">
        <f>'C_07.00(002)'!Z24+'C_07.00(003)'!Z24+'C_07.00(004)'!Z24+'C_07.00(005)'!Z24+'C_07.00(006)'!Z24+'C_07.00(007)'!Z24+'C_07.00(008)'!Z24+'C_07.00(009)'!Z24+'C_07.00(010)'!Z24+'C_07.00(011)'!Z24+'C_07.00(012)'!Z24+'C_07.00(013)'!Z24+'C_07.00(014)'!Z24+'C_07.00(015)'!Z24+'C_07.00(16)'!Z24+'C_07.00(17)'!Z24</f>
        <v>0</v>
      </c>
      <c r="AA24" s="110"/>
      <c r="AB24" s="112"/>
    </row>
    <row r="25" spans="1:28" ht="36" customHeight="1" thickBot="1">
      <c r="A25" s="7"/>
      <c r="B25" s="193"/>
      <c r="C25" s="44" t="s">
        <v>71</v>
      </c>
      <c r="D25" s="45"/>
      <c r="E25" s="46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57"/>
      <c r="S25" s="57"/>
      <c r="T25" s="57"/>
      <c r="U25" s="57"/>
      <c r="V25" s="57"/>
      <c r="W25" s="57"/>
      <c r="X25" s="57"/>
      <c r="Y25" s="57"/>
      <c r="Z25" s="58"/>
      <c r="AA25" s="58"/>
      <c r="AB25" s="59"/>
    </row>
    <row r="26" spans="1:28" ht="36" customHeight="1">
      <c r="A26" s="7" t="s">
        <v>122</v>
      </c>
      <c r="B26" s="193"/>
      <c r="C26" s="51">
        <v>0</v>
      </c>
      <c r="D26" s="42" t="s">
        <v>3</v>
      </c>
      <c r="E26" s="43">
        <f>'C_07.00(002)'!E26+'C_07.00(003)'!E26+'C_07.00(004)'!E26+'C_07.00(005)'!E26+'C_07.00(006)'!E26+'C_07.00(007)'!E26+'C_07.00(008)'!E26+'C_07.00(009)'!E26+'C_07.00(010)'!E26+'C_07.00(011)'!E26+'C_07.00(012)'!E26+'C_07.00(013)'!E26+'C_07.00(014)'!E26+'C_07.00(015)'!E26+'C_07.00(16)'!E26+'C_07.00(17)'!E26</f>
        <v>0</v>
      </c>
      <c r="F26" s="14">
        <f>'C_07.00(002)'!F26+'C_07.00(003)'!F26+'C_07.00(004)'!F26+'C_07.00(005)'!F26+'C_07.00(006)'!F26+'C_07.00(007)'!F26+'C_07.00(008)'!F26+'C_07.00(009)'!F26+'C_07.00(010)'!F26+'C_07.00(011)'!F26+'C_07.00(012)'!F26+'C_07.00(013)'!F26+'C_07.00(014)'!F26+'C_07.00(015)'!F26+'C_07.00(16)'!F26+'C_07.00(17)'!F26</f>
        <v>0</v>
      </c>
      <c r="G26" s="14">
        <f>'C_07.00(002)'!G26+'C_07.00(003)'!G26+'C_07.00(004)'!G26+'C_07.00(005)'!G26+'C_07.00(006)'!G26+'C_07.00(007)'!G26+'C_07.00(008)'!G26+'C_07.00(009)'!G26+'C_07.00(010)'!G26+'C_07.00(011)'!G26+'C_07.00(012)'!G26+'C_07.00(013)'!G26+'C_07.00(014)'!G26+'C_07.00(015)'!G26+'C_07.00(16)'!G26+'C_07.00(17)'!G26</f>
        <v>0</v>
      </c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14">
        <f>'C_07.00(002)'!R26+'C_07.00(003)'!R26+'C_07.00(004)'!R26+'C_07.00(005)'!R26+'C_07.00(006)'!R26+'C_07.00(007)'!R26+'C_07.00(008)'!R26+'C_07.00(009)'!R26+'C_07.00(010)'!R26+'C_07.00(011)'!R26+'C_07.00(012)'!R26+'C_07.00(013)'!R26+'C_07.00(014)'!R26+'C_07.00(015)'!R26+'C_07.00(16)'!R26+'C_07.00(17)'!R26</f>
        <v>0</v>
      </c>
      <c r="S26" s="14">
        <f>'C_07.00(002)'!S26+'C_07.00(003)'!S26+'C_07.00(004)'!S26+'C_07.00(005)'!S26+'C_07.00(006)'!S26+'C_07.00(007)'!S26+'C_07.00(008)'!S26+'C_07.00(009)'!S26+'C_07.00(010)'!S26+'C_07.00(011)'!S26+'C_07.00(012)'!S26+'C_07.00(013)'!S26+'C_07.00(014)'!S26+'C_07.00(015)'!S26+'C_07.00(16)'!S26+'C_07.00(17)'!S26</f>
        <v>0</v>
      </c>
      <c r="T26" s="14">
        <f>'C_07.00(002)'!T26+'C_07.00(003)'!T26+'C_07.00(004)'!T26+'C_07.00(005)'!T26+'C_07.00(006)'!T26+'C_07.00(007)'!T26+'C_07.00(008)'!T26+'C_07.00(009)'!T26+'C_07.00(010)'!T26+'C_07.00(011)'!T26+'C_07.00(012)'!T26+'C_07.00(013)'!T26+'C_07.00(014)'!T26+'C_07.00(015)'!T26+'C_07.00(16)'!T26+'C_07.00(17)'!T26</f>
        <v>0</v>
      </c>
      <c r="U26" s="14">
        <f>'C_07.00(002)'!U26+'C_07.00(003)'!U26+'C_07.00(004)'!U26+'C_07.00(005)'!U26+'C_07.00(006)'!U26+'C_07.00(007)'!U26+'C_07.00(008)'!U26+'C_07.00(009)'!U26+'C_07.00(010)'!U26+'C_07.00(011)'!U26+'C_07.00(012)'!U26+'C_07.00(013)'!U26+'C_07.00(014)'!U26+'C_07.00(015)'!U26+'C_07.00(16)'!U26+'C_07.00(17)'!U26</f>
        <v>0</v>
      </c>
      <c r="V26" s="14">
        <f>'C_07.00(002)'!V26+'C_07.00(003)'!V26+'C_07.00(004)'!V26+'C_07.00(005)'!V26+'C_07.00(006)'!V26+'C_07.00(007)'!V26+'C_07.00(008)'!V26+'C_07.00(009)'!V26+'C_07.00(010)'!V26+'C_07.00(011)'!V26+'C_07.00(012)'!V26+'C_07.00(013)'!V26+'C_07.00(014)'!V26+'C_07.00(015)'!V26+'C_07.00(16)'!V26+'C_07.00(17)'!V26</f>
        <v>0</v>
      </c>
      <c r="W26" s="14">
        <f>'C_07.00(002)'!W26+'C_07.00(003)'!W26+'C_07.00(004)'!W26+'C_07.00(005)'!W26+'C_07.00(006)'!W26+'C_07.00(007)'!W26+'C_07.00(008)'!W26+'C_07.00(009)'!W26+'C_07.00(010)'!W26+'C_07.00(011)'!W26+'C_07.00(012)'!W26+'C_07.00(013)'!W26+'C_07.00(014)'!W26+'C_07.00(015)'!W26+'C_07.00(16)'!W26+'C_07.00(17)'!W26</f>
        <v>0</v>
      </c>
      <c r="X26" s="14">
        <f>'C_07.00(002)'!X26+'C_07.00(003)'!X26+'C_07.00(004)'!X26+'C_07.00(005)'!X26+'C_07.00(006)'!X26+'C_07.00(007)'!X26+'C_07.00(008)'!X26+'C_07.00(009)'!X26+'C_07.00(010)'!X26+'C_07.00(011)'!X26+'C_07.00(012)'!X26+'C_07.00(013)'!X26+'C_07.00(014)'!X26+'C_07.00(015)'!X26+'C_07.00(16)'!X26+'C_07.00(17)'!X26</f>
        <v>0</v>
      </c>
      <c r="Y26" s="14">
        <f>'C_07.00(002)'!Y26+'C_07.00(003)'!Y26+'C_07.00(004)'!Y26+'C_07.00(005)'!Y26+'C_07.00(006)'!Y26+'C_07.00(007)'!Y26+'C_07.00(008)'!Y26+'C_07.00(009)'!Y26+'C_07.00(010)'!Y26+'C_07.00(011)'!Y26+'C_07.00(012)'!Y26+'C_07.00(013)'!Y26+'C_07.00(014)'!Y26+'C_07.00(015)'!Y26+'C_07.00(16)'!Y26+'C_07.00(17)'!Y26</f>
        <v>0</v>
      </c>
      <c r="Z26" s="14">
        <f>'C_07.00(002)'!Z26+'C_07.00(003)'!Z26+'C_07.00(004)'!Z26+'C_07.00(005)'!Z26+'C_07.00(006)'!Z26+'C_07.00(007)'!Z26+'C_07.00(008)'!Z26+'C_07.00(009)'!Z26+'C_07.00(010)'!Z26+'C_07.00(011)'!Z26+'C_07.00(012)'!Z26+'C_07.00(013)'!Z26+'C_07.00(014)'!Z26+'C_07.00(015)'!Z26+'C_07.00(16)'!Z26+'C_07.00(17)'!Z26</f>
        <v>0</v>
      </c>
      <c r="AA26" s="14">
        <f>'C_07.00(002)'!AA26+'C_07.00(003)'!AA26+'C_07.00(004)'!AA26+'C_07.00(005)'!AA26+'C_07.00(006)'!AA26+'C_07.00(007)'!AA26+'C_07.00(008)'!AA26+'C_07.00(009)'!AA26+'C_07.00(010)'!AA26+'C_07.00(011)'!AA26+'C_07.00(012)'!AA26+'C_07.00(013)'!AA26+'C_07.00(014)'!AA26+'C_07.00(015)'!AA26+'C_07.00(16)'!AA26+'C_07.00(17)'!AA26</f>
        <v>0</v>
      </c>
      <c r="AB26" s="52">
        <f>'C_07.00(002)'!AB26+'C_07.00(003)'!AB26+'C_07.00(004)'!AB26+'C_07.00(005)'!AB26+'C_07.00(006)'!AB26+'C_07.00(007)'!AB26+'C_07.00(008)'!AB26+'C_07.00(009)'!AB26+'C_07.00(010)'!AB26+'C_07.00(011)'!AB26+'C_07.00(012)'!AB26+'C_07.00(013)'!AB26+'C_07.00(014)'!AB26+'C_07.00(015)'!AB26+'C_07.00(16)'!AB26+'C_07.00(17)'!AB26</f>
        <v>0</v>
      </c>
    </row>
    <row r="27" spans="1:28" ht="36" customHeight="1">
      <c r="A27" s="7" t="s">
        <v>123</v>
      </c>
      <c r="B27" s="193"/>
      <c r="C27" s="29">
        <v>0.02</v>
      </c>
      <c r="D27" s="36" t="s">
        <v>4</v>
      </c>
      <c r="E27" s="32">
        <f>'C_07.00(002)'!E27+'C_07.00(003)'!E27+'C_07.00(004)'!E27+'C_07.00(005)'!E27+'C_07.00(006)'!E27+'C_07.00(007)'!E27+'C_07.00(008)'!E27+'C_07.00(009)'!E27+'C_07.00(010)'!E27+'C_07.00(011)'!E27+'C_07.00(012)'!E27+'C_07.00(013)'!E27+'C_07.00(014)'!E27+'C_07.00(015)'!E27+'C_07.00(16)'!E27+'C_07.00(17)'!E27</f>
        <v>0</v>
      </c>
      <c r="F27" s="11">
        <f>'C_07.00(002)'!F27+'C_07.00(003)'!F27+'C_07.00(004)'!F27+'C_07.00(005)'!F27+'C_07.00(006)'!F27+'C_07.00(007)'!F27+'C_07.00(008)'!F27+'C_07.00(009)'!F27+'C_07.00(010)'!F27+'C_07.00(011)'!F27+'C_07.00(012)'!F27+'C_07.00(013)'!F27+'C_07.00(014)'!F27+'C_07.00(015)'!F27+'C_07.00(16)'!F27+'C_07.00(17)'!F27</f>
        <v>0</v>
      </c>
      <c r="G27" s="11">
        <f>'C_07.00(002)'!G27+'C_07.00(003)'!G27+'C_07.00(004)'!G27+'C_07.00(005)'!G27+'C_07.00(006)'!G27+'C_07.00(007)'!G27+'C_07.00(008)'!G27+'C_07.00(009)'!G27+'C_07.00(010)'!G27+'C_07.00(011)'!G27+'C_07.00(012)'!G27+'C_07.00(013)'!G27+'C_07.00(014)'!G27+'C_07.00(015)'!G27+'C_07.00(16)'!G27+'C_07.00(17)'!G27</f>
        <v>0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1">
        <f>'C_07.00(002)'!R27+'C_07.00(003)'!R27+'C_07.00(004)'!R27+'C_07.00(005)'!R27+'C_07.00(006)'!R27+'C_07.00(007)'!R27+'C_07.00(008)'!R27+'C_07.00(009)'!R27+'C_07.00(010)'!R27+'C_07.00(011)'!R27+'C_07.00(012)'!R27+'C_07.00(013)'!R27+'C_07.00(014)'!R27+'C_07.00(015)'!R27+'C_07.00(16)'!R27+'C_07.00(17)'!R27</f>
        <v>0</v>
      </c>
      <c r="S27" s="11">
        <f>'C_07.00(002)'!S27+'C_07.00(003)'!S27+'C_07.00(004)'!S27+'C_07.00(005)'!S27+'C_07.00(006)'!S27+'C_07.00(007)'!S27+'C_07.00(008)'!S27+'C_07.00(009)'!S27+'C_07.00(010)'!S27+'C_07.00(011)'!S27+'C_07.00(012)'!S27+'C_07.00(013)'!S27+'C_07.00(014)'!S27+'C_07.00(015)'!S27+'C_07.00(16)'!S27+'C_07.00(17)'!S27</f>
        <v>0</v>
      </c>
      <c r="T27" s="11">
        <f>'C_07.00(002)'!T27+'C_07.00(003)'!T27+'C_07.00(004)'!T27+'C_07.00(005)'!T27+'C_07.00(006)'!T27+'C_07.00(007)'!T27+'C_07.00(008)'!T27+'C_07.00(009)'!T27+'C_07.00(010)'!T27+'C_07.00(011)'!T27+'C_07.00(012)'!T27+'C_07.00(013)'!T27+'C_07.00(014)'!T27+'C_07.00(015)'!T27+'C_07.00(16)'!T27+'C_07.00(17)'!T27</f>
        <v>0</v>
      </c>
      <c r="U27" s="11">
        <f>'C_07.00(002)'!U27+'C_07.00(003)'!U27+'C_07.00(004)'!U27+'C_07.00(005)'!U27+'C_07.00(006)'!U27+'C_07.00(007)'!U27+'C_07.00(008)'!U27+'C_07.00(009)'!U27+'C_07.00(010)'!U27+'C_07.00(011)'!U27+'C_07.00(012)'!U27+'C_07.00(013)'!U27+'C_07.00(014)'!U27+'C_07.00(015)'!U27+'C_07.00(16)'!U27+'C_07.00(17)'!U27</f>
        <v>0</v>
      </c>
      <c r="V27" s="11">
        <f>'C_07.00(002)'!V27+'C_07.00(003)'!V27+'C_07.00(004)'!V27+'C_07.00(005)'!V27+'C_07.00(006)'!V27+'C_07.00(007)'!V27+'C_07.00(008)'!V27+'C_07.00(009)'!V27+'C_07.00(010)'!V27+'C_07.00(011)'!V27+'C_07.00(012)'!V27+'C_07.00(013)'!V27+'C_07.00(014)'!V27+'C_07.00(015)'!V27+'C_07.00(16)'!V27+'C_07.00(17)'!V27</f>
        <v>0</v>
      </c>
      <c r="W27" s="11">
        <f>'C_07.00(002)'!W27+'C_07.00(003)'!W27+'C_07.00(004)'!W27+'C_07.00(005)'!W27+'C_07.00(006)'!W27+'C_07.00(007)'!W27+'C_07.00(008)'!W27+'C_07.00(009)'!W27+'C_07.00(010)'!W27+'C_07.00(011)'!W27+'C_07.00(012)'!W27+'C_07.00(013)'!W27+'C_07.00(014)'!W27+'C_07.00(015)'!W27+'C_07.00(16)'!W27+'C_07.00(17)'!W27</f>
        <v>0</v>
      </c>
      <c r="X27" s="11">
        <f>'C_07.00(002)'!X27+'C_07.00(003)'!X27+'C_07.00(004)'!X27+'C_07.00(005)'!X27+'C_07.00(006)'!X27+'C_07.00(007)'!X27+'C_07.00(008)'!X27+'C_07.00(009)'!X27+'C_07.00(010)'!X27+'C_07.00(011)'!X27+'C_07.00(012)'!X27+'C_07.00(013)'!X27+'C_07.00(014)'!X27+'C_07.00(015)'!X27+'C_07.00(16)'!X27+'C_07.00(17)'!X27</f>
        <v>0</v>
      </c>
      <c r="Y27" s="11">
        <f>'C_07.00(002)'!Y27+'C_07.00(003)'!Y27+'C_07.00(004)'!Y27+'C_07.00(005)'!Y27+'C_07.00(006)'!Y27+'C_07.00(007)'!Y27+'C_07.00(008)'!Y27+'C_07.00(009)'!Y27+'C_07.00(010)'!Y27+'C_07.00(011)'!Y27+'C_07.00(012)'!Y27+'C_07.00(013)'!Y27+'C_07.00(014)'!Y27+'C_07.00(015)'!Y27+'C_07.00(16)'!Y27+'C_07.00(17)'!Y27</f>
        <v>0</v>
      </c>
      <c r="Z27" s="11">
        <f>'C_07.00(002)'!Z27+'C_07.00(003)'!Z27+'C_07.00(004)'!Z27+'C_07.00(005)'!Z27+'C_07.00(006)'!Z27+'C_07.00(007)'!Z27+'C_07.00(008)'!Z27+'C_07.00(009)'!Z27+'C_07.00(010)'!Z27+'C_07.00(011)'!Z27+'C_07.00(012)'!Z27+'C_07.00(013)'!Z27+'C_07.00(014)'!Z27+'C_07.00(015)'!Z27+'C_07.00(16)'!Z27+'C_07.00(17)'!Z27</f>
        <v>0</v>
      </c>
      <c r="AA27" s="11">
        <f>'C_07.00(002)'!AA27+'C_07.00(003)'!AA27+'C_07.00(004)'!AA27+'C_07.00(005)'!AA27+'C_07.00(006)'!AA27+'C_07.00(007)'!AA27+'C_07.00(008)'!AA27+'C_07.00(009)'!AA27+'C_07.00(010)'!AA27+'C_07.00(011)'!AA27+'C_07.00(012)'!AA27+'C_07.00(013)'!AA27+'C_07.00(014)'!AA27+'C_07.00(015)'!AA27+'C_07.00(16)'!AA27+'C_07.00(17)'!AA27</f>
        <v>0</v>
      </c>
      <c r="AB27" s="16">
        <f>'C_07.00(002)'!AB27+'C_07.00(003)'!AB27+'C_07.00(004)'!AB27+'C_07.00(005)'!AB27+'C_07.00(006)'!AB27+'C_07.00(007)'!AB27+'C_07.00(008)'!AB27+'C_07.00(009)'!AB27+'C_07.00(010)'!AB27+'C_07.00(011)'!AB27+'C_07.00(012)'!AB27+'C_07.00(013)'!AB27+'C_07.00(014)'!AB27+'C_07.00(015)'!AB27+'C_07.00(16)'!AB27+'C_07.00(17)'!AB27</f>
        <v>0</v>
      </c>
    </row>
    <row r="28" spans="1:28" ht="36" customHeight="1">
      <c r="A28" s="7" t="s">
        <v>124</v>
      </c>
      <c r="B28" s="193"/>
      <c r="C28" s="29">
        <v>0.04</v>
      </c>
      <c r="D28" s="36" t="s">
        <v>5</v>
      </c>
      <c r="E28" s="32">
        <f>'C_07.00(002)'!E28+'C_07.00(003)'!E28+'C_07.00(004)'!E28+'C_07.00(005)'!E28+'C_07.00(006)'!E28+'C_07.00(007)'!E28+'C_07.00(008)'!E28+'C_07.00(009)'!E28+'C_07.00(010)'!E28+'C_07.00(011)'!E28+'C_07.00(012)'!E28+'C_07.00(013)'!E28+'C_07.00(014)'!E28+'C_07.00(015)'!E28+'C_07.00(16)'!E28+'C_07.00(17)'!E28</f>
        <v>0</v>
      </c>
      <c r="F28" s="11">
        <f>'C_07.00(002)'!F28+'C_07.00(003)'!F28+'C_07.00(004)'!F28+'C_07.00(005)'!F28+'C_07.00(006)'!F28+'C_07.00(007)'!F28+'C_07.00(008)'!F28+'C_07.00(009)'!F28+'C_07.00(010)'!F28+'C_07.00(011)'!F28+'C_07.00(012)'!F28+'C_07.00(013)'!F28+'C_07.00(014)'!F28+'C_07.00(015)'!F28+'C_07.00(16)'!F28+'C_07.00(17)'!F28</f>
        <v>0</v>
      </c>
      <c r="G28" s="11">
        <f>'C_07.00(002)'!G28+'C_07.00(003)'!G28+'C_07.00(004)'!G28+'C_07.00(005)'!G28+'C_07.00(006)'!G28+'C_07.00(007)'!G28+'C_07.00(008)'!G28+'C_07.00(009)'!G28+'C_07.00(010)'!G28+'C_07.00(011)'!G28+'C_07.00(012)'!G28+'C_07.00(013)'!G28+'C_07.00(014)'!G28+'C_07.00(015)'!G28+'C_07.00(16)'!G28+'C_07.00(17)'!G28</f>
        <v>0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1">
        <f>'C_07.00(002)'!R28+'C_07.00(003)'!R28+'C_07.00(004)'!R28+'C_07.00(005)'!R28+'C_07.00(006)'!R28+'C_07.00(007)'!R28+'C_07.00(008)'!R28+'C_07.00(009)'!R28+'C_07.00(010)'!R28+'C_07.00(011)'!R28+'C_07.00(012)'!R28+'C_07.00(013)'!R28+'C_07.00(014)'!R28+'C_07.00(015)'!R28+'C_07.00(16)'!R28+'C_07.00(17)'!R28</f>
        <v>0</v>
      </c>
      <c r="S28" s="11">
        <f>'C_07.00(002)'!S28+'C_07.00(003)'!S28+'C_07.00(004)'!S28+'C_07.00(005)'!S28+'C_07.00(006)'!S28+'C_07.00(007)'!S28+'C_07.00(008)'!S28+'C_07.00(009)'!S28+'C_07.00(010)'!S28+'C_07.00(011)'!S28+'C_07.00(012)'!S28+'C_07.00(013)'!S28+'C_07.00(014)'!S28+'C_07.00(015)'!S28+'C_07.00(16)'!S28+'C_07.00(17)'!S28</f>
        <v>0</v>
      </c>
      <c r="T28" s="11">
        <f>'C_07.00(002)'!T28+'C_07.00(003)'!T28+'C_07.00(004)'!T28+'C_07.00(005)'!T28+'C_07.00(006)'!T28+'C_07.00(007)'!T28+'C_07.00(008)'!T28+'C_07.00(009)'!T28+'C_07.00(010)'!T28+'C_07.00(011)'!T28+'C_07.00(012)'!T28+'C_07.00(013)'!T28+'C_07.00(014)'!T28+'C_07.00(015)'!T28+'C_07.00(16)'!T28+'C_07.00(17)'!T28</f>
        <v>0</v>
      </c>
      <c r="U28" s="11">
        <f>'C_07.00(002)'!U28+'C_07.00(003)'!U28+'C_07.00(004)'!U28+'C_07.00(005)'!U28+'C_07.00(006)'!U28+'C_07.00(007)'!U28+'C_07.00(008)'!U28+'C_07.00(009)'!U28+'C_07.00(010)'!U28+'C_07.00(011)'!U28+'C_07.00(012)'!U28+'C_07.00(013)'!U28+'C_07.00(014)'!U28+'C_07.00(015)'!U28+'C_07.00(16)'!U28+'C_07.00(17)'!U28</f>
        <v>0</v>
      </c>
      <c r="V28" s="11">
        <f>'C_07.00(002)'!V28+'C_07.00(003)'!V28+'C_07.00(004)'!V28+'C_07.00(005)'!V28+'C_07.00(006)'!V28+'C_07.00(007)'!V28+'C_07.00(008)'!V28+'C_07.00(009)'!V28+'C_07.00(010)'!V28+'C_07.00(011)'!V28+'C_07.00(012)'!V28+'C_07.00(013)'!V28+'C_07.00(014)'!V28+'C_07.00(015)'!V28+'C_07.00(16)'!V28+'C_07.00(17)'!V28</f>
        <v>0</v>
      </c>
      <c r="W28" s="11">
        <f>'C_07.00(002)'!W28+'C_07.00(003)'!W28+'C_07.00(004)'!W28+'C_07.00(005)'!W28+'C_07.00(006)'!W28+'C_07.00(007)'!W28+'C_07.00(008)'!W28+'C_07.00(009)'!W28+'C_07.00(010)'!W28+'C_07.00(011)'!W28+'C_07.00(012)'!W28+'C_07.00(013)'!W28+'C_07.00(014)'!W28+'C_07.00(015)'!W28+'C_07.00(16)'!W28+'C_07.00(17)'!W28</f>
        <v>0</v>
      </c>
      <c r="X28" s="11">
        <f>'C_07.00(002)'!X28+'C_07.00(003)'!X28+'C_07.00(004)'!X28+'C_07.00(005)'!X28+'C_07.00(006)'!X28+'C_07.00(007)'!X28+'C_07.00(008)'!X28+'C_07.00(009)'!X28+'C_07.00(010)'!X28+'C_07.00(011)'!X28+'C_07.00(012)'!X28+'C_07.00(013)'!X28+'C_07.00(014)'!X28+'C_07.00(015)'!X28+'C_07.00(16)'!X28+'C_07.00(17)'!X28</f>
        <v>0</v>
      </c>
      <c r="Y28" s="11">
        <f>'C_07.00(002)'!Y28+'C_07.00(003)'!Y28+'C_07.00(004)'!Y28+'C_07.00(005)'!Y28+'C_07.00(006)'!Y28+'C_07.00(007)'!Y28+'C_07.00(008)'!Y28+'C_07.00(009)'!Y28+'C_07.00(010)'!Y28+'C_07.00(011)'!Y28+'C_07.00(012)'!Y28+'C_07.00(013)'!Y28+'C_07.00(014)'!Y28+'C_07.00(015)'!Y28+'C_07.00(16)'!Y28+'C_07.00(17)'!Y28</f>
        <v>0</v>
      </c>
      <c r="Z28" s="11">
        <f>'C_07.00(002)'!Z28+'C_07.00(003)'!Z28+'C_07.00(004)'!Z28+'C_07.00(005)'!Z28+'C_07.00(006)'!Z28+'C_07.00(007)'!Z28+'C_07.00(008)'!Z28+'C_07.00(009)'!Z28+'C_07.00(010)'!Z28+'C_07.00(011)'!Z28+'C_07.00(012)'!Z28+'C_07.00(013)'!Z28+'C_07.00(014)'!Z28+'C_07.00(015)'!Z28+'C_07.00(16)'!Z28+'C_07.00(17)'!Z28</f>
        <v>0</v>
      </c>
      <c r="AA28" s="11">
        <f>'C_07.00(002)'!AA28+'C_07.00(003)'!AA28+'C_07.00(004)'!AA28+'C_07.00(005)'!AA28+'C_07.00(006)'!AA28+'C_07.00(007)'!AA28+'C_07.00(008)'!AA28+'C_07.00(009)'!AA28+'C_07.00(010)'!AA28+'C_07.00(011)'!AA28+'C_07.00(012)'!AA28+'C_07.00(013)'!AA28+'C_07.00(014)'!AA28+'C_07.00(015)'!AA28+'C_07.00(16)'!AA28+'C_07.00(17)'!AA28</f>
        <v>0</v>
      </c>
      <c r="AB28" s="16">
        <f>'C_07.00(002)'!AB28+'C_07.00(003)'!AB28+'C_07.00(004)'!AB28+'C_07.00(005)'!AB28+'C_07.00(006)'!AB28+'C_07.00(007)'!AB28+'C_07.00(008)'!AB28+'C_07.00(009)'!AB28+'C_07.00(010)'!AB28+'C_07.00(011)'!AB28+'C_07.00(012)'!AB28+'C_07.00(013)'!AB28+'C_07.00(014)'!AB28+'C_07.00(015)'!AB28+'C_07.00(16)'!AB28+'C_07.00(17)'!AB28</f>
        <v>0</v>
      </c>
    </row>
    <row r="29" spans="1:28" ht="36" customHeight="1">
      <c r="A29" s="7" t="s">
        <v>125</v>
      </c>
      <c r="B29" s="193"/>
      <c r="C29" s="29">
        <v>0.1</v>
      </c>
      <c r="D29" s="36" t="s">
        <v>6</v>
      </c>
      <c r="E29" s="32">
        <f>'C_07.00(002)'!E29+'C_07.00(003)'!E29+'C_07.00(004)'!E29+'C_07.00(005)'!E29+'C_07.00(006)'!E29+'C_07.00(007)'!E29+'C_07.00(008)'!E29+'C_07.00(009)'!E29+'C_07.00(010)'!E29+'C_07.00(011)'!E29+'C_07.00(012)'!E29+'C_07.00(013)'!E29+'C_07.00(014)'!E29+'C_07.00(015)'!E29+'C_07.00(16)'!E29+'C_07.00(17)'!E29</f>
        <v>0</v>
      </c>
      <c r="F29" s="11">
        <f>'C_07.00(002)'!F29+'C_07.00(003)'!F29+'C_07.00(004)'!F29+'C_07.00(005)'!F29+'C_07.00(006)'!F29+'C_07.00(007)'!F29+'C_07.00(008)'!F29+'C_07.00(009)'!F29+'C_07.00(010)'!F29+'C_07.00(011)'!F29+'C_07.00(012)'!F29+'C_07.00(013)'!F29+'C_07.00(014)'!F29+'C_07.00(015)'!F29+'C_07.00(16)'!F29+'C_07.00(17)'!F29</f>
        <v>0</v>
      </c>
      <c r="G29" s="11">
        <f>'C_07.00(002)'!G29+'C_07.00(003)'!G29+'C_07.00(004)'!G29+'C_07.00(005)'!G29+'C_07.00(006)'!G29+'C_07.00(007)'!G29+'C_07.00(008)'!G29+'C_07.00(009)'!G29+'C_07.00(010)'!G29+'C_07.00(011)'!G29+'C_07.00(012)'!G29+'C_07.00(013)'!G29+'C_07.00(014)'!G29+'C_07.00(015)'!G29+'C_07.00(16)'!G29+'C_07.00(17)'!G29</f>
        <v>0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1">
        <f>'C_07.00(002)'!R29+'C_07.00(003)'!R29+'C_07.00(004)'!R29+'C_07.00(005)'!R29+'C_07.00(006)'!R29+'C_07.00(007)'!R29+'C_07.00(008)'!R29+'C_07.00(009)'!R29+'C_07.00(010)'!R29+'C_07.00(011)'!R29+'C_07.00(012)'!R29+'C_07.00(013)'!R29+'C_07.00(014)'!R29+'C_07.00(015)'!R29+'C_07.00(16)'!R29+'C_07.00(17)'!R29</f>
        <v>0</v>
      </c>
      <c r="S29" s="11">
        <f>'C_07.00(002)'!S29+'C_07.00(003)'!S29+'C_07.00(004)'!S29+'C_07.00(005)'!S29+'C_07.00(006)'!S29+'C_07.00(007)'!S29+'C_07.00(008)'!S29+'C_07.00(009)'!S29+'C_07.00(010)'!S29+'C_07.00(011)'!S29+'C_07.00(012)'!S29+'C_07.00(013)'!S29+'C_07.00(014)'!S29+'C_07.00(015)'!S29+'C_07.00(16)'!S29+'C_07.00(17)'!S29</f>
        <v>0</v>
      </c>
      <c r="T29" s="11">
        <f>'C_07.00(002)'!T29+'C_07.00(003)'!T29+'C_07.00(004)'!T29+'C_07.00(005)'!T29+'C_07.00(006)'!T29+'C_07.00(007)'!T29+'C_07.00(008)'!T29+'C_07.00(009)'!T29+'C_07.00(010)'!T29+'C_07.00(011)'!T29+'C_07.00(012)'!T29+'C_07.00(013)'!T29+'C_07.00(014)'!T29+'C_07.00(015)'!T29+'C_07.00(16)'!T29+'C_07.00(17)'!T29</f>
        <v>0</v>
      </c>
      <c r="U29" s="11">
        <f>'C_07.00(002)'!U29+'C_07.00(003)'!U29+'C_07.00(004)'!U29+'C_07.00(005)'!U29+'C_07.00(006)'!U29+'C_07.00(007)'!U29+'C_07.00(008)'!U29+'C_07.00(009)'!U29+'C_07.00(010)'!U29+'C_07.00(011)'!U29+'C_07.00(012)'!U29+'C_07.00(013)'!U29+'C_07.00(014)'!U29+'C_07.00(015)'!U29+'C_07.00(16)'!U29+'C_07.00(17)'!U29</f>
        <v>0</v>
      </c>
      <c r="V29" s="11">
        <f>'C_07.00(002)'!V29+'C_07.00(003)'!V29+'C_07.00(004)'!V29+'C_07.00(005)'!V29+'C_07.00(006)'!V29+'C_07.00(007)'!V29+'C_07.00(008)'!V29+'C_07.00(009)'!V29+'C_07.00(010)'!V29+'C_07.00(011)'!V29+'C_07.00(012)'!V29+'C_07.00(013)'!V29+'C_07.00(014)'!V29+'C_07.00(015)'!V29+'C_07.00(16)'!V29+'C_07.00(17)'!V29</f>
        <v>0</v>
      </c>
      <c r="W29" s="11">
        <f>'C_07.00(002)'!W29+'C_07.00(003)'!W29+'C_07.00(004)'!W29+'C_07.00(005)'!W29+'C_07.00(006)'!W29+'C_07.00(007)'!W29+'C_07.00(008)'!W29+'C_07.00(009)'!W29+'C_07.00(010)'!W29+'C_07.00(011)'!W29+'C_07.00(012)'!W29+'C_07.00(013)'!W29+'C_07.00(014)'!W29+'C_07.00(015)'!W29+'C_07.00(16)'!W29+'C_07.00(17)'!W29</f>
        <v>0</v>
      </c>
      <c r="X29" s="11">
        <f>'C_07.00(002)'!X29+'C_07.00(003)'!X29+'C_07.00(004)'!X29+'C_07.00(005)'!X29+'C_07.00(006)'!X29+'C_07.00(007)'!X29+'C_07.00(008)'!X29+'C_07.00(009)'!X29+'C_07.00(010)'!X29+'C_07.00(011)'!X29+'C_07.00(012)'!X29+'C_07.00(013)'!X29+'C_07.00(014)'!X29+'C_07.00(015)'!X29+'C_07.00(16)'!X29+'C_07.00(17)'!X29</f>
        <v>0</v>
      </c>
      <c r="Y29" s="11">
        <f>'C_07.00(002)'!Y29+'C_07.00(003)'!Y29+'C_07.00(004)'!Y29+'C_07.00(005)'!Y29+'C_07.00(006)'!Y29+'C_07.00(007)'!Y29+'C_07.00(008)'!Y29+'C_07.00(009)'!Y29+'C_07.00(010)'!Y29+'C_07.00(011)'!Y29+'C_07.00(012)'!Y29+'C_07.00(013)'!Y29+'C_07.00(014)'!Y29+'C_07.00(015)'!Y29+'C_07.00(16)'!Y29+'C_07.00(17)'!Y29</f>
        <v>0</v>
      </c>
      <c r="Z29" s="11">
        <f>'C_07.00(002)'!Z29+'C_07.00(003)'!Z29+'C_07.00(004)'!Z29+'C_07.00(005)'!Z29+'C_07.00(006)'!Z29+'C_07.00(007)'!Z29+'C_07.00(008)'!Z29+'C_07.00(009)'!Z29+'C_07.00(010)'!Z29+'C_07.00(011)'!Z29+'C_07.00(012)'!Z29+'C_07.00(013)'!Z29+'C_07.00(014)'!Z29+'C_07.00(015)'!Z29+'C_07.00(16)'!Z29+'C_07.00(17)'!Z29</f>
        <v>0</v>
      </c>
      <c r="AA29" s="11">
        <f>'C_07.00(002)'!AA29+'C_07.00(003)'!AA29+'C_07.00(004)'!AA29+'C_07.00(005)'!AA29+'C_07.00(006)'!AA29+'C_07.00(007)'!AA29+'C_07.00(008)'!AA29+'C_07.00(009)'!AA29+'C_07.00(010)'!AA29+'C_07.00(011)'!AA29+'C_07.00(012)'!AA29+'C_07.00(013)'!AA29+'C_07.00(014)'!AA29+'C_07.00(015)'!AA29+'C_07.00(16)'!AA29+'C_07.00(17)'!AA29</f>
        <v>0</v>
      </c>
      <c r="AB29" s="16">
        <f>'C_07.00(002)'!AB29+'C_07.00(003)'!AB29+'C_07.00(004)'!AB29+'C_07.00(005)'!AB29+'C_07.00(006)'!AB29+'C_07.00(007)'!AB29+'C_07.00(008)'!AB29+'C_07.00(009)'!AB29+'C_07.00(010)'!AB29+'C_07.00(011)'!AB29+'C_07.00(012)'!AB29+'C_07.00(013)'!AB29+'C_07.00(014)'!AB29+'C_07.00(015)'!AB29+'C_07.00(16)'!AB29+'C_07.00(17)'!AB29</f>
        <v>0</v>
      </c>
    </row>
    <row r="30" spans="1:28" ht="36" customHeight="1">
      <c r="A30" s="7" t="s">
        <v>126</v>
      </c>
      <c r="B30" s="193"/>
      <c r="C30" s="29">
        <v>0.2</v>
      </c>
      <c r="D30" s="36" t="s">
        <v>7</v>
      </c>
      <c r="E30" s="32">
        <f>'C_07.00(002)'!E30+'C_07.00(003)'!E30+'C_07.00(004)'!E30+'C_07.00(005)'!E30+'C_07.00(006)'!E30+'C_07.00(007)'!E30+'C_07.00(008)'!E30+'C_07.00(009)'!E30+'C_07.00(010)'!E30+'C_07.00(011)'!E30+'C_07.00(012)'!E30+'C_07.00(013)'!E30+'C_07.00(014)'!E30+'C_07.00(015)'!E30+'C_07.00(16)'!E30+'C_07.00(17)'!E30</f>
        <v>0</v>
      </c>
      <c r="F30" s="11">
        <f>'C_07.00(002)'!F30+'C_07.00(003)'!F30+'C_07.00(004)'!F30+'C_07.00(005)'!F30+'C_07.00(006)'!F30+'C_07.00(007)'!F30+'C_07.00(008)'!F30+'C_07.00(009)'!F30+'C_07.00(010)'!F30+'C_07.00(011)'!F30+'C_07.00(012)'!F30+'C_07.00(013)'!F30+'C_07.00(014)'!F30+'C_07.00(015)'!F30+'C_07.00(16)'!F30+'C_07.00(17)'!F30</f>
        <v>0</v>
      </c>
      <c r="G30" s="11">
        <f>'C_07.00(002)'!G30+'C_07.00(003)'!G30+'C_07.00(004)'!G30+'C_07.00(005)'!G30+'C_07.00(006)'!G30+'C_07.00(007)'!G30+'C_07.00(008)'!G30+'C_07.00(009)'!G30+'C_07.00(010)'!G30+'C_07.00(011)'!G30+'C_07.00(012)'!G30+'C_07.00(013)'!G30+'C_07.00(014)'!G30+'C_07.00(015)'!G30+'C_07.00(16)'!G30+'C_07.00(17)'!G30</f>
        <v>0</v>
      </c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1">
        <f>'C_07.00(002)'!R30+'C_07.00(003)'!R30+'C_07.00(004)'!R30+'C_07.00(005)'!R30+'C_07.00(006)'!R30+'C_07.00(007)'!R30+'C_07.00(008)'!R30+'C_07.00(009)'!R30+'C_07.00(010)'!R30+'C_07.00(011)'!R30+'C_07.00(012)'!R30+'C_07.00(013)'!R30+'C_07.00(014)'!R30+'C_07.00(015)'!R30+'C_07.00(16)'!R30+'C_07.00(17)'!R30</f>
        <v>0</v>
      </c>
      <c r="S30" s="11">
        <f>'C_07.00(002)'!S30+'C_07.00(003)'!S30+'C_07.00(004)'!S30+'C_07.00(005)'!S30+'C_07.00(006)'!S30+'C_07.00(007)'!S30+'C_07.00(008)'!S30+'C_07.00(009)'!S30+'C_07.00(010)'!S30+'C_07.00(011)'!S30+'C_07.00(012)'!S30+'C_07.00(013)'!S30+'C_07.00(014)'!S30+'C_07.00(015)'!S30+'C_07.00(16)'!S30+'C_07.00(17)'!S30</f>
        <v>0</v>
      </c>
      <c r="T30" s="11">
        <f>'C_07.00(002)'!T30+'C_07.00(003)'!T30+'C_07.00(004)'!T30+'C_07.00(005)'!T30+'C_07.00(006)'!T30+'C_07.00(007)'!T30+'C_07.00(008)'!T30+'C_07.00(009)'!T30+'C_07.00(010)'!T30+'C_07.00(011)'!T30+'C_07.00(012)'!T30+'C_07.00(013)'!T30+'C_07.00(014)'!T30+'C_07.00(015)'!T30+'C_07.00(16)'!T30+'C_07.00(17)'!T30</f>
        <v>0</v>
      </c>
      <c r="U30" s="11">
        <f>'C_07.00(002)'!U30+'C_07.00(003)'!U30+'C_07.00(004)'!U30+'C_07.00(005)'!U30+'C_07.00(006)'!U30+'C_07.00(007)'!U30+'C_07.00(008)'!U30+'C_07.00(009)'!U30+'C_07.00(010)'!U30+'C_07.00(011)'!U30+'C_07.00(012)'!U30+'C_07.00(013)'!U30+'C_07.00(014)'!U30+'C_07.00(015)'!U30+'C_07.00(16)'!U30+'C_07.00(17)'!U30</f>
        <v>0</v>
      </c>
      <c r="V30" s="11">
        <f>'C_07.00(002)'!V30+'C_07.00(003)'!V30+'C_07.00(004)'!V30+'C_07.00(005)'!V30+'C_07.00(006)'!V30+'C_07.00(007)'!V30+'C_07.00(008)'!V30+'C_07.00(009)'!V30+'C_07.00(010)'!V30+'C_07.00(011)'!V30+'C_07.00(012)'!V30+'C_07.00(013)'!V30+'C_07.00(014)'!V30+'C_07.00(015)'!V30+'C_07.00(16)'!V30+'C_07.00(17)'!V30</f>
        <v>0</v>
      </c>
      <c r="W30" s="11">
        <f>'C_07.00(002)'!W30+'C_07.00(003)'!W30+'C_07.00(004)'!W30+'C_07.00(005)'!W30+'C_07.00(006)'!W30+'C_07.00(007)'!W30+'C_07.00(008)'!W30+'C_07.00(009)'!W30+'C_07.00(010)'!W30+'C_07.00(011)'!W30+'C_07.00(012)'!W30+'C_07.00(013)'!W30+'C_07.00(014)'!W30+'C_07.00(015)'!W30+'C_07.00(16)'!W30+'C_07.00(17)'!W30</f>
        <v>0</v>
      </c>
      <c r="X30" s="11">
        <f>'C_07.00(002)'!X30+'C_07.00(003)'!X30+'C_07.00(004)'!X30+'C_07.00(005)'!X30+'C_07.00(006)'!X30+'C_07.00(007)'!X30+'C_07.00(008)'!X30+'C_07.00(009)'!X30+'C_07.00(010)'!X30+'C_07.00(011)'!X30+'C_07.00(012)'!X30+'C_07.00(013)'!X30+'C_07.00(014)'!X30+'C_07.00(015)'!X30+'C_07.00(16)'!X30+'C_07.00(17)'!X30</f>
        <v>0</v>
      </c>
      <c r="Y30" s="11">
        <f>'C_07.00(002)'!Y30+'C_07.00(003)'!Y30+'C_07.00(004)'!Y30+'C_07.00(005)'!Y30+'C_07.00(006)'!Y30+'C_07.00(007)'!Y30+'C_07.00(008)'!Y30+'C_07.00(009)'!Y30+'C_07.00(010)'!Y30+'C_07.00(011)'!Y30+'C_07.00(012)'!Y30+'C_07.00(013)'!Y30+'C_07.00(014)'!Y30+'C_07.00(015)'!Y30+'C_07.00(16)'!Y30+'C_07.00(17)'!Y30</f>
        <v>0</v>
      </c>
      <c r="Z30" s="11">
        <f>'C_07.00(002)'!Z30+'C_07.00(003)'!Z30+'C_07.00(004)'!Z30+'C_07.00(005)'!Z30+'C_07.00(006)'!Z30+'C_07.00(007)'!Z30+'C_07.00(008)'!Z30+'C_07.00(009)'!Z30+'C_07.00(010)'!Z30+'C_07.00(011)'!Z30+'C_07.00(012)'!Z30+'C_07.00(013)'!Z30+'C_07.00(014)'!Z30+'C_07.00(015)'!Z30+'C_07.00(16)'!Z30+'C_07.00(17)'!Z30</f>
        <v>0</v>
      </c>
      <c r="AA30" s="11">
        <f>'C_07.00(002)'!AA30+'C_07.00(003)'!AA30+'C_07.00(004)'!AA30+'C_07.00(005)'!AA30+'C_07.00(006)'!AA30+'C_07.00(007)'!AA30+'C_07.00(008)'!AA30+'C_07.00(009)'!AA30+'C_07.00(010)'!AA30+'C_07.00(011)'!AA30+'C_07.00(012)'!AA30+'C_07.00(013)'!AA30+'C_07.00(014)'!AA30+'C_07.00(015)'!AA30+'C_07.00(16)'!AA30+'C_07.00(17)'!AA30</f>
        <v>0</v>
      </c>
      <c r="AB30" s="16">
        <f>'C_07.00(002)'!AB30+'C_07.00(003)'!AB30+'C_07.00(004)'!AB30+'C_07.00(005)'!AB30+'C_07.00(006)'!AB30+'C_07.00(007)'!AB30+'C_07.00(008)'!AB30+'C_07.00(009)'!AB30+'C_07.00(010)'!AB30+'C_07.00(011)'!AB30+'C_07.00(012)'!AB30+'C_07.00(013)'!AB30+'C_07.00(014)'!AB30+'C_07.00(015)'!AB30+'C_07.00(16)'!AB30+'C_07.00(17)'!AB30</f>
        <v>0</v>
      </c>
    </row>
    <row r="31" spans="1:28" ht="36" customHeight="1">
      <c r="A31" s="7" t="s">
        <v>127</v>
      </c>
      <c r="B31" s="193"/>
      <c r="C31" s="29">
        <v>0.35</v>
      </c>
      <c r="D31" s="36" t="s">
        <v>20</v>
      </c>
      <c r="E31" s="32">
        <f>'C_07.00(002)'!E31+'C_07.00(003)'!E31+'C_07.00(004)'!E31+'C_07.00(005)'!E31+'C_07.00(006)'!E31+'C_07.00(007)'!E31+'C_07.00(008)'!E31+'C_07.00(009)'!E31+'C_07.00(010)'!E31+'C_07.00(011)'!E31+'C_07.00(012)'!E31+'C_07.00(013)'!E31+'C_07.00(014)'!E31+'C_07.00(015)'!E31+'C_07.00(16)'!E31+'C_07.00(17)'!E31</f>
        <v>0</v>
      </c>
      <c r="F31" s="11">
        <f>'C_07.00(002)'!F31+'C_07.00(003)'!F31+'C_07.00(004)'!F31+'C_07.00(005)'!F31+'C_07.00(006)'!F31+'C_07.00(007)'!F31+'C_07.00(008)'!F31+'C_07.00(009)'!F31+'C_07.00(010)'!F31+'C_07.00(011)'!F31+'C_07.00(012)'!F31+'C_07.00(013)'!F31+'C_07.00(014)'!F31+'C_07.00(015)'!F31+'C_07.00(16)'!F31+'C_07.00(17)'!F31</f>
        <v>0</v>
      </c>
      <c r="G31" s="11">
        <f>'C_07.00(002)'!G31+'C_07.00(003)'!G31+'C_07.00(004)'!G31+'C_07.00(005)'!G31+'C_07.00(006)'!G31+'C_07.00(007)'!G31+'C_07.00(008)'!G31+'C_07.00(009)'!G31+'C_07.00(010)'!G31+'C_07.00(011)'!G31+'C_07.00(012)'!G31+'C_07.00(013)'!G31+'C_07.00(014)'!G31+'C_07.00(015)'!G31+'C_07.00(16)'!G31+'C_07.00(17)'!G31</f>
        <v>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1">
        <f>'C_07.00(002)'!R31+'C_07.00(003)'!R31+'C_07.00(004)'!R31+'C_07.00(005)'!R31+'C_07.00(006)'!R31+'C_07.00(007)'!R31+'C_07.00(008)'!R31+'C_07.00(009)'!R31+'C_07.00(010)'!R31+'C_07.00(011)'!R31+'C_07.00(012)'!R31+'C_07.00(013)'!R31+'C_07.00(014)'!R31+'C_07.00(015)'!R31+'C_07.00(16)'!R31+'C_07.00(17)'!R31</f>
        <v>0</v>
      </c>
      <c r="S31" s="11">
        <f>'C_07.00(002)'!S31+'C_07.00(003)'!S31+'C_07.00(004)'!S31+'C_07.00(005)'!S31+'C_07.00(006)'!S31+'C_07.00(007)'!S31+'C_07.00(008)'!S31+'C_07.00(009)'!S31+'C_07.00(010)'!S31+'C_07.00(011)'!S31+'C_07.00(012)'!S31+'C_07.00(013)'!S31+'C_07.00(014)'!S31+'C_07.00(015)'!S31+'C_07.00(16)'!S31+'C_07.00(17)'!S31</f>
        <v>0</v>
      </c>
      <c r="T31" s="11">
        <f>'C_07.00(002)'!T31+'C_07.00(003)'!T31+'C_07.00(004)'!T31+'C_07.00(005)'!T31+'C_07.00(006)'!T31+'C_07.00(007)'!T31+'C_07.00(008)'!T31+'C_07.00(009)'!T31+'C_07.00(010)'!T31+'C_07.00(011)'!T31+'C_07.00(012)'!T31+'C_07.00(013)'!T31+'C_07.00(014)'!T31+'C_07.00(015)'!T31+'C_07.00(16)'!T31+'C_07.00(17)'!T31</f>
        <v>0</v>
      </c>
      <c r="U31" s="11">
        <f>'C_07.00(002)'!U31+'C_07.00(003)'!U31+'C_07.00(004)'!U31+'C_07.00(005)'!U31+'C_07.00(006)'!U31+'C_07.00(007)'!U31+'C_07.00(008)'!U31+'C_07.00(009)'!U31+'C_07.00(010)'!U31+'C_07.00(011)'!U31+'C_07.00(012)'!U31+'C_07.00(013)'!U31+'C_07.00(014)'!U31+'C_07.00(015)'!U31+'C_07.00(16)'!U31+'C_07.00(17)'!U31</f>
        <v>0</v>
      </c>
      <c r="V31" s="11">
        <f>'C_07.00(002)'!V31+'C_07.00(003)'!V31+'C_07.00(004)'!V31+'C_07.00(005)'!V31+'C_07.00(006)'!V31+'C_07.00(007)'!V31+'C_07.00(008)'!V31+'C_07.00(009)'!V31+'C_07.00(010)'!V31+'C_07.00(011)'!V31+'C_07.00(012)'!V31+'C_07.00(013)'!V31+'C_07.00(014)'!V31+'C_07.00(015)'!V31+'C_07.00(16)'!V31+'C_07.00(17)'!V31</f>
        <v>0</v>
      </c>
      <c r="W31" s="11">
        <f>'C_07.00(002)'!W31+'C_07.00(003)'!W31+'C_07.00(004)'!W31+'C_07.00(005)'!W31+'C_07.00(006)'!W31+'C_07.00(007)'!W31+'C_07.00(008)'!W31+'C_07.00(009)'!W31+'C_07.00(010)'!W31+'C_07.00(011)'!W31+'C_07.00(012)'!W31+'C_07.00(013)'!W31+'C_07.00(014)'!W31+'C_07.00(015)'!W31+'C_07.00(16)'!W31+'C_07.00(17)'!W31</f>
        <v>0</v>
      </c>
      <c r="X31" s="11">
        <f>'C_07.00(002)'!X31+'C_07.00(003)'!X31+'C_07.00(004)'!X31+'C_07.00(005)'!X31+'C_07.00(006)'!X31+'C_07.00(007)'!X31+'C_07.00(008)'!X31+'C_07.00(009)'!X31+'C_07.00(010)'!X31+'C_07.00(011)'!X31+'C_07.00(012)'!X31+'C_07.00(013)'!X31+'C_07.00(014)'!X31+'C_07.00(015)'!X31+'C_07.00(16)'!X31+'C_07.00(17)'!X31</f>
        <v>0</v>
      </c>
      <c r="Y31" s="11">
        <f>'C_07.00(002)'!Y31+'C_07.00(003)'!Y31+'C_07.00(004)'!Y31+'C_07.00(005)'!Y31+'C_07.00(006)'!Y31+'C_07.00(007)'!Y31+'C_07.00(008)'!Y31+'C_07.00(009)'!Y31+'C_07.00(010)'!Y31+'C_07.00(011)'!Y31+'C_07.00(012)'!Y31+'C_07.00(013)'!Y31+'C_07.00(014)'!Y31+'C_07.00(015)'!Y31+'C_07.00(16)'!Y31+'C_07.00(17)'!Y31</f>
        <v>0</v>
      </c>
      <c r="Z31" s="11">
        <f>'C_07.00(002)'!Z31+'C_07.00(003)'!Z31+'C_07.00(004)'!Z31+'C_07.00(005)'!Z31+'C_07.00(006)'!Z31+'C_07.00(007)'!Z31+'C_07.00(008)'!Z31+'C_07.00(009)'!Z31+'C_07.00(010)'!Z31+'C_07.00(011)'!Z31+'C_07.00(012)'!Z31+'C_07.00(013)'!Z31+'C_07.00(014)'!Z31+'C_07.00(015)'!Z31+'C_07.00(16)'!Z31+'C_07.00(17)'!Z31</f>
        <v>0</v>
      </c>
      <c r="AA31" s="11">
        <f>'C_07.00(002)'!AA31+'C_07.00(003)'!AA31+'C_07.00(004)'!AA31+'C_07.00(005)'!AA31+'C_07.00(006)'!AA31+'C_07.00(007)'!AA31+'C_07.00(008)'!AA31+'C_07.00(009)'!AA31+'C_07.00(010)'!AA31+'C_07.00(011)'!AA31+'C_07.00(012)'!AA31+'C_07.00(013)'!AA31+'C_07.00(014)'!AA31+'C_07.00(015)'!AA31+'C_07.00(16)'!AA31+'C_07.00(17)'!AA31</f>
        <v>0</v>
      </c>
      <c r="AB31" s="16">
        <f>'C_07.00(002)'!AB31+'C_07.00(003)'!AB31+'C_07.00(004)'!AB31+'C_07.00(005)'!AB31+'C_07.00(006)'!AB31+'C_07.00(007)'!AB31+'C_07.00(008)'!AB31+'C_07.00(009)'!AB31+'C_07.00(010)'!AB31+'C_07.00(011)'!AB31+'C_07.00(012)'!AB31+'C_07.00(013)'!AB31+'C_07.00(014)'!AB31+'C_07.00(015)'!AB31+'C_07.00(16)'!AB31+'C_07.00(17)'!AB31</f>
        <v>0</v>
      </c>
    </row>
    <row r="32" spans="1:28" ht="36" customHeight="1">
      <c r="A32" s="7" t="s">
        <v>128</v>
      </c>
      <c r="B32" s="193"/>
      <c r="C32" s="29">
        <v>0.5</v>
      </c>
      <c r="D32" s="36" t="s">
        <v>8</v>
      </c>
      <c r="E32" s="32">
        <f>'C_07.00(002)'!E32+'C_07.00(003)'!E32+'C_07.00(004)'!E32+'C_07.00(005)'!E32+'C_07.00(006)'!E32+'C_07.00(007)'!E32+'C_07.00(008)'!E32+'C_07.00(009)'!E32+'C_07.00(010)'!E32+'C_07.00(011)'!E32+'C_07.00(012)'!E32+'C_07.00(013)'!E32+'C_07.00(014)'!E32+'C_07.00(015)'!E32+'C_07.00(16)'!E32+'C_07.00(17)'!E32</f>
        <v>0</v>
      </c>
      <c r="F32" s="11">
        <f>'C_07.00(002)'!F32+'C_07.00(003)'!F32+'C_07.00(004)'!F32+'C_07.00(005)'!F32+'C_07.00(006)'!F32+'C_07.00(007)'!F32+'C_07.00(008)'!F32+'C_07.00(009)'!F32+'C_07.00(010)'!F32+'C_07.00(011)'!F32+'C_07.00(012)'!F32+'C_07.00(013)'!F32+'C_07.00(014)'!F32+'C_07.00(015)'!F32+'C_07.00(16)'!F32+'C_07.00(17)'!F32</f>
        <v>0</v>
      </c>
      <c r="G32" s="11">
        <f>'C_07.00(002)'!G32+'C_07.00(003)'!G32+'C_07.00(004)'!G32+'C_07.00(005)'!G32+'C_07.00(006)'!G32+'C_07.00(007)'!G32+'C_07.00(008)'!G32+'C_07.00(009)'!G32+'C_07.00(010)'!G32+'C_07.00(011)'!G32+'C_07.00(012)'!G32+'C_07.00(013)'!G32+'C_07.00(014)'!G32+'C_07.00(015)'!G32+'C_07.00(16)'!G32+'C_07.00(17)'!G32</f>
        <v>0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1">
        <f>'C_07.00(002)'!R32+'C_07.00(003)'!R32+'C_07.00(004)'!R32+'C_07.00(005)'!R32+'C_07.00(006)'!R32+'C_07.00(007)'!R32+'C_07.00(008)'!R32+'C_07.00(009)'!R32+'C_07.00(010)'!R32+'C_07.00(011)'!R32+'C_07.00(012)'!R32+'C_07.00(013)'!R32+'C_07.00(014)'!R32+'C_07.00(015)'!R32+'C_07.00(16)'!R32+'C_07.00(17)'!R32</f>
        <v>0</v>
      </c>
      <c r="S32" s="11">
        <f>'C_07.00(002)'!S32+'C_07.00(003)'!S32+'C_07.00(004)'!S32+'C_07.00(005)'!S32+'C_07.00(006)'!S32+'C_07.00(007)'!S32+'C_07.00(008)'!S32+'C_07.00(009)'!S32+'C_07.00(010)'!S32+'C_07.00(011)'!S32+'C_07.00(012)'!S32+'C_07.00(013)'!S32+'C_07.00(014)'!S32+'C_07.00(015)'!S32+'C_07.00(16)'!S32+'C_07.00(17)'!S32</f>
        <v>0</v>
      </c>
      <c r="T32" s="11">
        <f>'C_07.00(002)'!T32+'C_07.00(003)'!T32+'C_07.00(004)'!T32+'C_07.00(005)'!T32+'C_07.00(006)'!T32+'C_07.00(007)'!T32+'C_07.00(008)'!T32+'C_07.00(009)'!T32+'C_07.00(010)'!T32+'C_07.00(011)'!T32+'C_07.00(012)'!T32+'C_07.00(013)'!T32+'C_07.00(014)'!T32+'C_07.00(015)'!T32+'C_07.00(16)'!T32+'C_07.00(17)'!T32</f>
        <v>0</v>
      </c>
      <c r="U32" s="11">
        <f>'C_07.00(002)'!U32+'C_07.00(003)'!U32+'C_07.00(004)'!U32+'C_07.00(005)'!U32+'C_07.00(006)'!U32+'C_07.00(007)'!U32+'C_07.00(008)'!U32+'C_07.00(009)'!U32+'C_07.00(010)'!U32+'C_07.00(011)'!U32+'C_07.00(012)'!U32+'C_07.00(013)'!U32+'C_07.00(014)'!U32+'C_07.00(015)'!U32+'C_07.00(16)'!U32+'C_07.00(17)'!U32</f>
        <v>0</v>
      </c>
      <c r="V32" s="11">
        <f>'C_07.00(002)'!V32+'C_07.00(003)'!V32+'C_07.00(004)'!V32+'C_07.00(005)'!V32+'C_07.00(006)'!V32+'C_07.00(007)'!V32+'C_07.00(008)'!V32+'C_07.00(009)'!V32+'C_07.00(010)'!V32+'C_07.00(011)'!V32+'C_07.00(012)'!V32+'C_07.00(013)'!V32+'C_07.00(014)'!V32+'C_07.00(015)'!V32+'C_07.00(16)'!V32+'C_07.00(17)'!V32</f>
        <v>0</v>
      </c>
      <c r="W32" s="11">
        <f>'C_07.00(002)'!W32+'C_07.00(003)'!W32+'C_07.00(004)'!W32+'C_07.00(005)'!W32+'C_07.00(006)'!W32+'C_07.00(007)'!W32+'C_07.00(008)'!W32+'C_07.00(009)'!W32+'C_07.00(010)'!W32+'C_07.00(011)'!W32+'C_07.00(012)'!W32+'C_07.00(013)'!W32+'C_07.00(014)'!W32+'C_07.00(015)'!W32+'C_07.00(16)'!W32+'C_07.00(17)'!W32</f>
        <v>0</v>
      </c>
      <c r="X32" s="11">
        <f>'C_07.00(002)'!X32+'C_07.00(003)'!X32+'C_07.00(004)'!X32+'C_07.00(005)'!X32+'C_07.00(006)'!X32+'C_07.00(007)'!X32+'C_07.00(008)'!X32+'C_07.00(009)'!X32+'C_07.00(010)'!X32+'C_07.00(011)'!X32+'C_07.00(012)'!X32+'C_07.00(013)'!X32+'C_07.00(014)'!X32+'C_07.00(015)'!X32+'C_07.00(16)'!X32+'C_07.00(17)'!X32</f>
        <v>0</v>
      </c>
      <c r="Y32" s="11">
        <f>'C_07.00(002)'!Y32+'C_07.00(003)'!Y32+'C_07.00(004)'!Y32+'C_07.00(005)'!Y32+'C_07.00(006)'!Y32+'C_07.00(007)'!Y32+'C_07.00(008)'!Y32+'C_07.00(009)'!Y32+'C_07.00(010)'!Y32+'C_07.00(011)'!Y32+'C_07.00(012)'!Y32+'C_07.00(013)'!Y32+'C_07.00(014)'!Y32+'C_07.00(015)'!Y32+'C_07.00(16)'!Y32+'C_07.00(17)'!Y32</f>
        <v>0</v>
      </c>
      <c r="Z32" s="11">
        <f>'C_07.00(002)'!Z32+'C_07.00(003)'!Z32+'C_07.00(004)'!Z32+'C_07.00(005)'!Z32+'C_07.00(006)'!Z32+'C_07.00(007)'!Z32+'C_07.00(008)'!Z32+'C_07.00(009)'!Z32+'C_07.00(010)'!Z32+'C_07.00(011)'!Z32+'C_07.00(012)'!Z32+'C_07.00(013)'!Z32+'C_07.00(014)'!Z32+'C_07.00(015)'!Z32+'C_07.00(16)'!Z32+'C_07.00(17)'!Z32</f>
        <v>0</v>
      </c>
      <c r="AA32" s="11">
        <f>'C_07.00(002)'!AA32+'C_07.00(003)'!AA32+'C_07.00(004)'!AA32+'C_07.00(005)'!AA32+'C_07.00(006)'!AA32+'C_07.00(007)'!AA32+'C_07.00(008)'!AA32+'C_07.00(009)'!AA32+'C_07.00(010)'!AA32+'C_07.00(011)'!AA32+'C_07.00(012)'!AA32+'C_07.00(013)'!AA32+'C_07.00(014)'!AA32+'C_07.00(015)'!AA32+'C_07.00(16)'!AA32+'C_07.00(17)'!AA32</f>
        <v>0</v>
      </c>
      <c r="AB32" s="16">
        <f>'C_07.00(002)'!AB32+'C_07.00(003)'!AB32+'C_07.00(004)'!AB32+'C_07.00(005)'!AB32+'C_07.00(006)'!AB32+'C_07.00(007)'!AB32+'C_07.00(008)'!AB32+'C_07.00(009)'!AB32+'C_07.00(010)'!AB32+'C_07.00(011)'!AB32+'C_07.00(012)'!AB32+'C_07.00(013)'!AB32+'C_07.00(014)'!AB32+'C_07.00(015)'!AB32+'C_07.00(16)'!AB32+'C_07.00(17)'!AB32</f>
        <v>0</v>
      </c>
    </row>
    <row r="33" spans="1:28" ht="36" customHeight="1">
      <c r="A33" s="7" t="s">
        <v>129</v>
      </c>
      <c r="B33" s="193"/>
      <c r="C33" s="29">
        <v>0.7</v>
      </c>
      <c r="D33" s="36" t="s">
        <v>9</v>
      </c>
      <c r="E33" s="33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1">
        <f>'C_07.00(002)'!R33+'C_07.00(003)'!R33+'C_07.00(004)'!R33+'C_07.00(005)'!R33+'C_07.00(006)'!R33+'C_07.00(007)'!R33+'C_07.00(008)'!R33+'C_07.00(009)'!R33+'C_07.00(010)'!R33+'C_07.00(011)'!R33+'C_07.00(012)'!R33+'C_07.00(013)'!R33+'C_07.00(014)'!R33+'C_07.00(015)'!R33+'C_07.00(16)'!R33+'C_07.00(17)'!R33</f>
        <v>0</v>
      </c>
      <c r="S33" s="11">
        <f>'C_07.00(002)'!S33+'C_07.00(003)'!S33+'C_07.00(004)'!S33+'C_07.00(005)'!S33+'C_07.00(006)'!S33+'C_07.00(007)'!S33+'C_07.00(008)'!S33+'C_07.00(009)'!S33+'C_07.00(010)'!S33+'C_07.00(011)'!S33+'C_07.00(012)'!S33+'C_07.00(013)'!S33+'C_07.00(014)'!S33+'C_07.00(015)'!S33+'C_07.00(16)'!S33+'C_07.00(17)'!S33</f>
        <v>0</v>
      </c>
      <c r="T33" s="11">
        <f>'C_07.00(002)'!T33+'C_07.00(003)'!T33+'C_07.00(004)'!T33+'C_07.00(005)'!T33+'C_07.00(006)'!T33+'C_07.00(007)'!T33+'C_07.00(008)'!T33+'C_07.00(009)'!T33+'C_07.00(010)'!T33+'C_07.00(011)'!T33+'C_07.00(012)'!T33+'C_07.00(013)'!T33+'C_07.00(014)'!T33+'C_07.00(015)'!T33+'C_07.00(16)'!T33+'C_07.00(17)'!T33</f>
        <v>0</v>
      </c>
      <c r="U33" s="11">
        <f>'C_07.00(002)'!U33+'C_07.00(003)'!U33+'C_07.00(004)'!U33+'C_07.00(005)'!U33+'C_07.00(006)'!U33+'C_07.00(007)'!U33+'C_07.00(008)'!U33+'C_07.00(009)'!U33+'C_07.00(010)'!U33+'C_07.00(011)'!U33+'C_07.00(012)'!U33+'C_07.00(013)'!U33+'C_07.00(014)'!U33+'C_07.00(015)'!U33+'C_07.00(16)'!U33+'C_07.00(17)'!U33</f>
        <v>0</v>
      </c>
      <c r="V33" s="11">
        <f>'C_07.00(002)'!V33+'C_07.00(003)'!V33+'C_07.00(004)'!V33+'C_07.00(005)'!V33+'C_07.00(006)'!V33+'C_07.00(007)'!V33+'C_07.00(008)'!V33+'C_07.00(009)'!V33+'C_07.00(010)'!V33+'C_07.00(011)'!V33+'C_07.00(012)'!V33+'C_07.00(013)'!V33+'C_07.00(014)'!V33+'C_07.00(015)'!V33+'C_07.00(16)'!V33+'C_07.00(17)'!V33</f>
        <v>0</v>
      </c>
      <c r="W33" s="11">
        <f>'C_07.00(002)'!W33+'C_07.00(003)'!W33+'C_07.00(004)'!W33+'C_07.00(005)'!W33+'C_07.00(006)'!W33+'C_07.00(007)'!W33+'C_07.00(008)'!W33+'C_07.00(009)'!W33+'C_07.00(010)'!W33+'C_07.00(011)'!W33+'C_07.00(012)'!W33+'C_07.00(013)'!W33+'C_07.00(014)'!W33+'C_07.00(015)'!W33+'C_07.00(16)'!W33+'C_07.00(17)'!W33</f>
        <v>0</v>
      </c>
      <c r="X33" s="11">
        <f>'C_07.00(002)'!X33+'C_07.00(003)'!X33+'C_07.00(004)'!X33+'C_07.00(005)'!X33+'C_07.00(006)'!X33+'C_07.00(007)'!X33+'C_07.00(008)'!X33+'C_07.00(009)'!X33+'C_07.00(010)'!X33+'C_07.00(011)'!X33+'C_07.00(012)'!X33+'C_07.00(013)'!X33+'C_07.00(014)'!X33+'C_07.00(015)'!X33+'C_07.00(16)'!X33+'C_07.00(17)'!X33</f>
        <v>0</v>
      </c>
      <c r="Y33" s="11">
        <f>'C_07.00(002)'!Y33+'C_07.00(003)'!Y33+'C_07.00(004)'!Y33+'C_07.00(005)'!Y33+'C_07.00(006)'!Y33+'C_07.00(007)'!Y33+'C_07.00(008)'!Y33+'C_07.00(009)'!Y33+'C_07.00(010)'!Y33+'C_07.00(011)'!Y33+'C_07.00(012)'!Y33+'C_07.00(013)'!Y33+'C_07.00(014)'!Y33+'C_07.00(015)'!Y33+'C_07.00(16)'!Y33+'C_07.00(17)'!Y33</f>
        <v>0</v>
      </c>
      <c r="Z33" s="11">
        <f>'C_07.00(002)'!Z33+'C_07.00(003)'!Z33+'C_07.00(004)'!Z33+'C_07.00(005)'!Z33+'C_07.00(006)'!Z33+'C_07.00(007)'!Z33+'C_07.00(008)'!Z33+'C_07.00(009)'!Z33+'C_07.00(010)'!Z33+'C_07.00(011)'!Z33+'C_07.00(012)'!Z33+'C_07.00(013)'!Z33+'C_07.00(014)'!Z33+'C_07.00(015)'!Z33+'C_07.00(16)'!Z33+'C_07.00(17)'!Z33</f>
        <v>0</v>
      </c>
      <c r="AA33" s="11">
        <f>'C_07.00(002)'!AA33+'C_07.00(003)'!AA33+'C_07.00(004)'!AA33+'C_07.00(005)'!AA33+'C_07.00(006)'!AA33+'C_07.00(007)'!AA33+'C_07.00(008)'!AA33+'C_07.00(009)'!AA33+'C_07.00(010)'!AA33+'C_07.00(011)'!AA33+'C_07.00(012)'!AA33+'C_07.00(013)'!AA33+'C_07.00(014)'!AA33+'C_07.00(015)'!AA33+'C_07.00(16)'!AA33+'C_07.00(17)'!AA33</f>
        <v>0</v>
      </c>
      <c r="AB33" s="16">
        <f>'C_07.00(002)'!AB33+'C_07.00(003)'!AB33+'C_07.00(004)'!AB33+'C_07.00(005)'!AB33+'C_07.00(006)'!AB33+'C_07.00(007)'!AB33+'C_07.00(008)'!AB33+'C_07.00(009)'!AB33+'C_07.00(010)'!AB33+'C_07.00(011)'!AB33+'C_07.00(012)'!AB33+'C_07.00(013)'!AB33+'C_07.00(014)'!AB33+'C_07.00(015)'!AB33+'C_07.00(16)'!AB33+'C_07.00(17)'!AB33</f>
        <v>0</v>
      </c>
    </row>
    <row r="34" spans="1:28" ht="36" customHeight="1">
      <c r="A34" s="7" t="s">
        <v>130</v>
      </c>
      <c r="B34" s="193"/>
      <c r="C34" s="29">
        <v>0.75</v>
      </c>
      <c r="D34" s="36" t="s">
        <v>21</v>
      </c>
      <c r="E34" s="32">
        <f>'C_07.00(002)'!E34+'C_07.00(003)'!E34+'C_07.00(004)'!E34+'C_07.00(005)'!E34+'C_07.00(006)'!E34+'C_07.00(007)'!E34+'C_07.00(008)'!E34+'C_07.00(009)'!E34+'C_07.00(010)'!E34+'C_07.00(011)'!E34+'C_07.00(012)'!E34+'C_07.00(013)'!E34+'C_07.00(014)'!E34+'C_07.00(015)'!E34+'C_07.00(16)'!E34+'C_07.00(17)'!E34</f>
        <v>0</v>
      </c>
      <c r="F34" s="11">
        <f>'C_07.00(002)'!F34+'C_07.00(003)'!F34+'C_07.00(004)'!F34+'C_07.00(005)'!F34+'C_07.00(006)'!F34+'C_07.00(007)'!F34+'C_07.00(008)'!F34+'C_07.00(009)'!F34+'C_07.00(010)'!F34+'C_07.00(011)'!F34+'C_07.00(012)'!F34+'C_07.00(013)'!F34+'C_07.00(014)'!F34+'C_07.00(015)'!F34+'C_07.00(16)'!F34+'C_07.00(17)'!F34</f>
        <v>0</v>
      </c>
      <c r="G34" s="11">
        <f>'C_07.00(002)'!G34+'C_07.00(003)'!G34+'C_07.00(004)'!G34+'C_07.00(005)'!G34+'C_07.00(006)'!G34+'C_07.00(007)'!G34+'C_07.00(008)'!G34+'C_07.00(009)'!G34+'C_07.00(010)'!G34+'C_07.00(011)'!G34+'C_07.00(012)'!G34+'C_07.00(013)'!G34+'C_07.00(014)'!G34+'C_07.00(015)'!G34+'C_07.00(16)'!G34+'C_07.00(17)'!G34</f>
        <v>0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1">
        <f>'C_07.00(002)'!R34+'C_07.00(003)'!R34+'C_07.00(004)'!R34+'C_07.00(005)'!R34+'C_07.00(006)'!R34+'C_07.00(007)'!R34+'C_07.00(008)'!R34+'C_07.00(009)'!R34+'C_07.00(010)'!R34+'C_07.00(011)'!R34+'C_07.00(012)'!R34+'C_07.00(013)'!R34+'C_07.00(014)'!R34+'C_07.00(015)'!R34+'C_07.00(16)'!R34+'C_07.00(17)'!R34</f>
        <v>0</v>
      </c>
      <c r="S34" s="11">
        <f>'C_07.00(002)'!S34+'C_07.00(003)'!S34+'C_07.00(004)'!S34+'C_07.00(005)'!S34+'C_07.00(006)'!S34+'C_07.00(007)'!S34+'C_07.00(008)'!S34+'C_07.00(009)'!S34+'C_07.00(010)'!S34+'C_07.00(011)'!S34+'C_07.00(012)'!S34+'C_07.00(013)'!S34+'C_07.00(014)'!S34+'C_07.00(015)'!S34+'C_07.00(16)'!S34+'C_07.00(17)'!S34</f>
        <v>0</v>
      </c>
      <c r="T34" s="11">
        <f>'C_07.00(002)'!T34+'C_07.00(003)'!T34+'C_07.00(004)'!T34+'C_07.00(005)'!T34+'C_07.00(006)'!T34+'C_07.00(007)'!T34+'C_07.00(008)'!T34+'C_07.00(009)'!T34+'C_07.00(010)'!T34+'C_07.00(011)'!T34+'C_07.00(012)'!T34+'C_07.00(013)'!T34+'C_07.00(014)'!T34+'C_07.00(015)'!T34+'C_07.00(16)'!T34+'C_07.00(17)'!T34</f>
        <v>0</v>
      </c>
      <c r="U34" s="11">
        <f>'C_07.00(002)'!U34+'C_07.00(003)'!U34+'C_07.00(004)'!U34+'C_07.00(005)'!U34+'C_07.00(006)'!U34+'C_07.00(007)'!U34+'C_07.00(008)'!U34+'C_07.00(009)'!U34+'C_07.00(010)'!U34+'C_07.00(011)'!U34+'C_07.00(012)'!U34+'C_07.00(013)'!U34+'C_07.00(014)'!U34+'C_07.00(015)'!U34+'C_07.00(16)'!U34+'C_07.00(17)'!U34</f>
        <v>0</v>
      </c>
      <c r="V34" s="11">
        <f>'C_07.00(002)'!V34+'C_07.00(003)'!V34+'C_07.00(004)'!V34+'C_07.00(005)'!V34+'C_07.00(006)'!V34+'C_07.00(007)'!V34+'C_07.00(008)'!V34+'C_07.00(009)'!V34+'C_07.00(010)'!V34+'C_07.00(011)'!V34+'C_07.00(012)'!V34+'C_07.00(013)'!V34+'C_07.00(014)'!V34+'C_07.00(015)'!V34+'C_07.00(16)'!V34+'C_07.00(17)'!V34</f>
        <v>0</v>
      </c>
      <c r="W34" s="11">
        <f>'C_07.00(002)'!W34+'C_07.00(003)'!W34+'C_07.00(004)'!W34+'C_07.00(005)'!W34+'C_07.00(006)'!W34+'C_07.00(007)'!W34+'C_07.00(008)'!W34+'C_07.00(009)'!W34+'C_07.00(010)'!W34+'C_07.00(011)'!W34+'C_07.00(012)'!W34+'C_07.00(013)'!W34+'C_07.00(014)'!W34+'C_07.00(015)'!W34+'C_07.00(16)'!W34+'C_07.00(17)'!W34</f>
        <v>0</v>
      </c>
      <c r="X34" s="11">
        <f>'C_07.00(002)'!X34+'C_07.00(003)'!X34+'C_07.00(004)'!X34+'C_07.00(005)'!X34+'C_07.00(006)'!X34+'C_07.00(007)'!X34+'C_07.00(008)'!X34+'C_07.00(009)'!X34+'C_07.00(010)'!X34+'C_07.00(011)'!X34+'C_07.00(012)'!X34+'C_07.00(013)'!X34+'C_07.00(014)'!X34+'C_07.00(015)'!X34+'C_07.00(16)'!X34+'C_07.00(17)'!X34</f>
        <v>0</v>
      </c>
      <c r="Y34" s="11">
        <f>'C_07.00(002)'!Y34+'C_07.00(003)'!Y34+'C_07.00(004)'!Y34+'C_07.00(005)'!Y34+'C_07.00(006)'!Y34+'C_07.00(007)'!Y34+'C_07.00(008)'!Y34+'C_07.00(009)'!Y34+'C_07.00(010)'!Y34+'C_07.00(011)'!Y34+'C_07.00(012)'!Y34+'C_07.00(013)'!Y34+'C_07.00(014)'!Y34+'C_07.00(015)'!Y34+'C_07.00(16)'!Y34+'C_07.00(17)'!Y34</f>
        <v>0</v>
      </c>
      <c r="Z34" s="11">
        <f>'C_07.00(002)'!Z34+'C_07.00(003)'!Z34+'C_07.00(004)'!Z34+'C_07.00(005)'!Z34+'C_07.00(006)'!Z34+'C_07.00(007)'!Z34+'C_07.00(008)'!Z34+'C_07.00(009)'!Z34+'C_07.00(010)'!Z34+'C_07.00(011)'!Z34+'C_07.00(012)'!Z34+'C_07.00(013)'!Z34+'C_07.00(014)'!Z34+'C_07.00(015)'!Z34+'C_07.00(16)'!Z34+'C_07.00(17)'!Z34</f>
        <v>0</v>
      </c>
      <c r="AA34" s="11">
        <f>'C_07.00(002)'!AA34+'C_07.00(003)'!AA34+'C_07.00(004)'!AA34+'C_07.00(005)'!AA34+'C_07.00(006)'!AA34+'C_07.00(007)'!AA34+'C_07.00(008)'!AA34+'C_07.00(009)'!AA34+'C_07.00(010)'!AA34+'C_07.00(011)'!AA34+'C_07.00(012)'!AA34+'C_07.00(013)'!AA34+'C_07.00(014)'!AA34+'C_07.00(015)'!AA34+'C_07.00(16)'!AA34+'C_07.00(17)'!AA34</f>
        <v>0</v>
      </c>
      <c r="AB34" s="16">
        <f>'C_07.00(002)'!AB34+'C_07.00(003)'!AB34+'C_07.00(004)'!AB34+'C_07.00(005)'!AB34+'C_07.00(006)'!AB34+'C_07.00(007)'!AB34+'C_07.00(008)'!AB34+'C_07.00(009)'!AB34+'C_07.00(010)'!AB34+'C_07.00(011)'!AB34+'C_07.00(012)'!AB34+'C_07.00(013)'!AB34+'C_07.00(014)'!AB34+'C_07.00(015)'!AB34+'C_07.00(16)'!AB34+'C_07.00(17)'!AB34</f>
        <v>0</v>
      </c>
    </row>
    <row r="35" spans="1:28" ht="36" customHeight="1">
      <c r="A35" s="7" t="s">
        <v>131</v>
      </c>
      <c r="B35" s="193"/>
      <c r="C35" s="29">
        <v>1</v>
      </c>
      <c r="D35" s="36" t="s">
        <v>22</v>
      </c>
      <c r="E35" s="32">
        <f>'C_07.00(002)'!E35+'C_07.00(003)'!E35+'C_07.00(004)'!E35+'C_07.00(005)'!E35+'C_07.00(006)'!E35+'C_07.00(007)'!E35+'C_07.00(008)'!E35+'C_07.00(009)'!E35+'C_07.00(010)'!E35+'C_07.00(011)'!E35+'C_07.00(012)'!E35+'C_07.00(013)'!E35+'C_07.00(014)'!E35+'C_07.00(015)'!E35+'C_07.00(16)'!E35+'C_07.00(17)'!E35</f>
        <v>0</v>
      </c>
      <c r="F35" s="11">
        <f>'C_07.00(002)'!F35+'C_07.00(003)'!F35+'C_07.00(004)'!F35+'C_07.00(005)'!F35+'C_07.00(006)'!F35+'C_07.00(007)'!F35+'C_07.00(008)'!F35+'C_07.00(009)'!F35+'C_07.00(010)'!F35+'C_07.00(011)'!F35+'C_07.00(012)'!F35+'C_07.00(013)'!F35+'C_07.00(014)'!F35+'C_07.00(015)'!F35+'C_07.00(16)'!F35+'C_07.00(17)'!F35</f>
        <v>0</v>
      </c>
      <c r="G35" s="11">
        <f>'C_07.00(002)'!G35+'C_07.00(003)'!G35+'C_07.00(004)'!G35+'C_07.00(005)'!G35+'C_07.00(006)'!G35+'C_07.00(007)'!G35+'C_07.00(008)'!G35+'C_07.00(009)'!G35+'C_07.00(010)'!G35+'C_07.00(011)'!G35+'C_07.00(012)'!G35+'C_07.00(013)'!G35+'C_07.00(014)'!G35+'C_07.00(015)'!G35+'C_07.00(16)'!G35+'C_07.00(17)'!G35</f>
        <v>0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1">
        <f>'C_07.00(002)'!R35+'C_07.00(003)'!R35+'C_07.00(004)'!R35+'C_07.00(005)'!R35+'C_07.00(006)'!R35+'C_07.00(007)'!R35+'C_07.00(008)'!R35+'C_07.00(009)'!R35+'C_07.00(010)'!R35+'C_07.00(011)'!R35+'C_07.00(012)'!R35+'C_07.00(013)'!R35+'C_07.00(014)'!R35+'C_07.00(015)'!R35+'C_07.00(16)'!R35+'C_07.00(17)'!R35</f>
        <v>0</v>
      </c>
      <c r="S35" s="11">
        <f>'C_07.00(002)'!S35+'C_07.00(003)'!S35+'C_07.00(004)'!S35+'C_07.00(005)'!S35+'C_07.00(006)'!S35+'C_07.00(007)'!S35+'C_07.00(008)'!S35+'C_07.00(009)'!S35+'C_07.00(010)'!S35+'C_07.00(011)'!S35+'C_07.00(012)'!S35+'C_07.00(013)'!S35+'C_07.00(014)'!S35+'C_07.00(015)'!S35+'C_07.00(16)'!S35+'C_07.00(17)'!S35</f>
        <v>0</v>
      </c>
      <c r="T35" s="11">
        <f>'C_07.00(002)'!T35+'C_07.00(003)'!T35+'C_07.00(004)'!T35+'C_07.00(005)'!T35+'C_07.00(006)'!T35+'C_07.00(007)'!T35+'C_07.00(008)'!T35+'C_07.00(009)'!T35+'C_07.00(010)'!T35+'C_07.00(011)'!T35+'C_07.00(012)'!T35+'C_07.00(013)'!T35+'C_07.00(014)'!T35+'C_07.00(015)'!T35+'C_07.00(16)'!T35+'C_07.00(17)'!T35</f>
        <v>0</v>
      </c>
      <c r="U35" s="11">
        <f>'C_07.00(002)'!U35+'C_07.00(003)'!U35+'C_07.00(004)'!U35+'C_07.00(005)'!U35+'C_07.00(006)'!U35+'C_07.00(007)'!U35+'C_07.00(008)'!U35+'C_07.00(009)'!U35+'C_07.00(010)'!U35+'C_07.00(011)'!U35+'C_07.00(012)'!U35+'C_07.00(013)'!U35+'C_07.00(014)'!U35+'C_07.00(015)'!U35+'C_07.00(16)'!U35+'C_07.00(17)'!U35</f>
        <v>0</v>
      </c>
      <c r="V35" s="11">
        <f>'C_07.00(002)'!V35+'C_07.00(003)'!V35+'C_07.00(004)'!V35+'C_07.00(005)'!V35+'C_07.00(006)'!V35+'C_07.00(007)'!V35+'C_07.00(008)'!V35+'C_07.00(009)'!V35+'C_07.00(010)'!V35+'C_07.00(011)'!V35+'C_07.00(012)'!V35+'C_07.00(013)'!V35+'C_07.00(014)'!V35+'C_07.00(015)'!V35+'C_07.00(16)'!V35+'C_07.00(17)'!V35</f>
        <v>0</v>
      </c>
      <c r="W35" s="11">
        <f>'C_07.00(002)'!W35+'C_07.00(003)'!W35+'C_07.00(004)'!W35+'C_07.00(005)'!W35+'C_07.00(006)'!W35+'C_07.00(007)'!W35+'C_07.00(008)'!W35+'C_07.00(009)'!W35+'C_07.00(010)'!W35+'C_07.00(011)'!W35+'C_07.00(012)'!W35+'C_07.00(013)'!W35+'C_07.00(014)'!W35+'C_07.00(015)'!W35+'C_07.00(16)'!W35+'C_07.00(17)'!W35</f>
        <v>0</v>
      </c>
      <c r="X35" s="11">
        <f>'C_07.00(002)'!X35+'C_07.00(003)'!X35+'C_07.00(004)'!X35+'C_07.00(005)'!X35+'C_07.00(006)'!X35+'C_07.00(007)'!X35+'C_07.00(008)'!X35+'C_07.00(009)'!X35+'C_07.00(010)'!X35+'C_07.00(011)'!X35+'C_07.00(012)'!X35+'C_07.00(013)'!X35+'C_07.00(014)'!X35+'C_07.00(015)'!X35+'C_07.00(16)'!X35+'C_07.00(17)'!X35</f>
        <v>0</v>
      </c>
      <c r="Y35" s="11">
        <f>'C_07.00(002)'!Y35+'C_07.00(003)'!Y35+'C_07.00(004)'!Y35+'C_07.00(005)'!Y35+'C_07.00(006)'!Y35+'C_07.00(007)'!Y35+'C_07.00(008)'!Y35+'C_07.00(009)'!Y35+'C_07.00(010)'!Y35+'C_07.00(011)'!Y35+'C_07.00(012)'!Y35+'C_07.00(013)'!Y35+'C_07.00(014)'!Y35+'C_07.00(015)'!Y35+'C_07.00(16)'!Y35+'C_07.00(17)'!Y35</f>
        <v>0</v>
      </c>
      <c r="Z35" s="11">
        <f>'C_07.00(002)'!Z35+'C_07.00(003)'!Z35+'C_07.00(004)'!Z35+'C_07.00(005)'!Z35+'C_07.00(006)'!Z35+'C_07.00(007)'!Z35+'C_07.00(008)'!Z35+'C_07.00(009)'!Z35+'C_07.00(010)'!Z35+'C_07.00(011)'!Z35+'C_07.00(012)'!Z35+'C_07.00(013)'!Z35+'C_07.00(014)'!Z35+'C_07.00(015)'!Z35+'C_07.00(16)'!Z35+'C_07.00(17)'!Z35</f>
        <v>0</v>
      </c>
      <c r="AA35" s="11">
        <f>'C_07.00(002)'!AA35+'C_07.00(003)'!AA35+'C_07.00(004)'!AA35+'C_07.00(005)'!AA35+'C_07.00(006)'!AA35+'C_07.00(007)'!AA35+'C_07.00(008)'!AA35+'C_07.00(009)'!AA35+'C_07.00(010)'!AA35+'C_07.00(011)'!AA35+'C_07.00(012)'!AA35+'C_07.00(013)'!AA35+'C_07.00(014)'!AA35+'C_07.00(015)'!AA35+'C_07.00(16)'!AA35+'C_07.00(17)'!AA35</f>
        <v>0</v>
      </c>
      <c r="AB35" s="16">
        <f>'C_07.00(002)'!AB35+'C_07.00(003)'!AB35+'C_07.00(004)'!AB35+'C_07.00(005)'!AB35+'C_07.00(006)'!AB35+'C_07.00(007)'!AB35+'C_07.00(008)'!AB35+'C_07.00(009)'!AB35+'C_07.00(010)'!AB35+'C_07.00(011)'!AB35+'C_07.00(012)'!AB35+'C_07.00(013)'!AB35+'C_07.00(014)'!AB35+'C_07.00(015)'!AB35+'C_07.00(16)'!AB35+'C_07.00(17)'!AB35</f>
        <v>0</v>
      </c>
    </row>
    <row r="36" spans="1:28" ht="36" customHeight="1">
      <c r="A36" s="7" t="s">
        <v>132</v>
      </c>
      <c r="B36" s="193"/>
      <c r="C36" s="29">
        <v>1.5</v>
      </c>
      <c r="D36" s="36" t="s">
        <v>23</v>
      </c>
      <c r="E36" s="32">
        <f>'C_07.00(002)'!E36+'C_07.00(003)'!E36+'C_07.00(004)'!E36+'C_07.00(005)'!E36+'C_07.00(006)'!E36+'C_07.00(007)'!E36+'C_07.00(008)'!E36+'C_07.00(009)'!E36+'C_07.00(010)'!E36+'C_07.00(011)'!E36+'C_07.00(012)'!E36+'C_07.00(013)'!E36+'C_07.00(014)'!E36+'C_07.00(015)'!E36+'C_07.00(16)'!E36+'C_07.00(17)'!E36</f>
        <v>0</v>
      </c>
      <c r="F36" s="11">
        <f>'C_07.00(002)'!F36+'C_07.00(003)'!F36+'C_07.00(004)'!F36+'C_07.00(005)'!F36+'C_07.00(006)'!F36+'C_07.00(007)'!F36+'C_07.00(008)'!F36+'C_07.00(009)'!F36+'C_07.00(010)'!F36+'C_07.00(011)'!F36+'C_07.00(012)'!F36+'C_07.00(013)'!F36+'C_07.00(014)'!F36+'C_07.00(015)'!F36+'C_07.00(16)'!F36+'C_07.00(17)'!F36</f>
        <v>0</v>
      </c>
      <c r="G36" s="11">
        <f>'C_07.00(002)'!G36+'C_07.00(003)'!G36+'C_07.00(004)'!G36+'C_07.00(005)'!G36+'C_07.00(006)'!G36+'C_07.00(007)'!G36+'C_07.00(008)'!G36+'C_07.00(009)'!G36+'C_07.00(010)'!G36+'C_07.00(011)'!G36+'C_07.00(012)'!G36+'C_07.00(013)'!G36+'C_07.00(014)'!G36+'C_07.00(015)'!G36+'C_07.00(16)'!G36+'C_07.00(17)'!G36</f>
        <v>0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1">
        <f>'C_07.00(002)'!R36+'C_07.00(003)'!R36+'C_07.00(004)'!R36+'C_07.00(005)'!R36+'C_07.00(006)'!R36+'C_07.00(007)'!R36+'C_07.00(008)'!R36+'C_07.00(009)'!R36+'C_07.00(010)'!R36+'C_07.00(011)'!R36+'C_07.00(012)'!R36+'C_07.00(013)'!R36+'C_07.00(014)'!R36+'C_07.00(015)'!R36+'C_07.00(16)'!R36+'C_07.00(17)'!R36</f>
        <v>0</v>
      </c>
      <c r="S36" s="11">
        <f>'C_07.00(002)'!S36+'C_07.00(003)'!S36+'C_07.00(004)'!S36+'C_07.00(005)'!S36+'C_07.00(006)'!S36+'C_07.00(007)'!S36+'C_07.00(008)'!S36+'C_07.00(009)'!S36+'C_07.00(010)'!S36+'C_07.00(011)'!S36+'C_07.00(012)'!S36+'C_07.00(013)'!S36+'C_07.00(014)'!S36+'C_07.00(015)'!S36+'C_07.00(16)'!S36+'C_07.00(17)'!S36</f>
        <v>0</v>
      </c>
      <c r="T36" s="11">
        <f>'C_07.00(002)'!T36+'C_07.00(003)'!T36+'C_07.00(004)'!T36+'C_07.00(005)'!T36+'C_07.00(006)'!T36+'C_07.00(007)'!T36+'C_07.00(008)'!T36+'C_07.00(009)'!T36+'C_07.00(010)'!T36+'C_07.00(011)'!T36+'C_07.00(012)'!T36+'C_07.00(013)'!T36+'C_07.00(014)'!T36+'C_07.00(015)'!T36+'C_07.00(16)'!T36+'C_07.00(17)'!T36</f>
        <v>0</v>
      </c>
      <c r="U36" s="11">
        <f>'C_07.00(002)'!U36+'C_07.00(003)'!U36+'C_07.00(004)'!U36+'C_07.00(005)'!U36+'C_07.00(006)'!U36+'C_07.00(007)'!U36+'C_07.00(008)'!U36+'C_07.00(009)'!U36+'C_07.00(010)'!U36+'C_07.00(011)'!U36+'C_07.00(012)'!U36+'C_07.00(013)'!U36+'C_07.00(014)'!U36+'C_07.00(015)'!U36+'C_07.00(16)'!U36+'C_07.00(17)'!U36</f>
        <v>0</v>
      </c>
      <c r="V36" s="11">
        <f>'C_07.00(002)'!V36+'C_07.00(003)'!V36+'C_07.00(004)'!V36+'C_07.00(005)'!V36+'C_07.00(006)'!V36+'C_07.00(007)'!V36+'C_07.00(008)'!V36+'C_07.00(009)'!V36+'C_07.00(010)'!V36+'C_07.00(011)'!V36+'C_07.00(012)'!V36+'C_07.00(013)'!V36+'C_07.00(014)'!V36+'C_07.00(015)'!V36+'C_07.00(16)'!V36+'C_07.00(17)'!V36</f>
        <v>0</v>
      </c>
      <c r="W36" s="11">
        <f>'C_07.00(002)'!W36+'C_07.00(003)'!W36+'C_07.00(004)'!W36+'C_07.00(005)'!W36+'C_07.00(006)'!W36+'C_07.00(007)'!W36+'C_07.00(008)'!W36+'C_07.00(009)'!W36+'C_07.00(010)'!W36+'C_07.00(011)'!W36+'C_07.00(012)'!W36+'C_07.00(013)'!W36+'C_07.00(014)'!W36+'C_07.00(015)'!W36+'C_07.00(16)'!W36+'C_07.00(17)'!W36</f>
        <v>0</v>
      </c>
      <c r="X36" s="11">
        <f>'C_07.00(002)'!X36+'C_07.00(003)'!X36+'C_07.00(004)'!X36+'C_07.00(005)'!X36+'C_07.00(006)'!X36+'C_07.00(007)'!X36+'C_07.00(008)'!X36+'C_07.00(009)'!X36+'C_07.00(010)'!X36+'C_07.00(011)'!X36+'C_07.00(012)'!X36+'C_07.00(013)'!X36+'C_07.00(014)'!X36+'C_07.00(015)'!X36+'C_07.00(16)'!X36+'C_07.00(17)'!X36</f>
        <v>0</v>
      </c>
      <c r="Y36" s="11">
        <f>'C_07.00(002)'!Y36+'C_07.00(003)'!Y36+'C_07.00(004)'!Y36+'C_07.00(005)'!Y36+'C_07.00(006)'!Y36+'C_07.00(007)'!Y36+'C_07.00(008)'!Y36+'C_07.00(009)'!Y36+'C_07.00(010)'!Y36+'C_07.00(011)'!Y36+'C_07.00(012)'!Y36+'C_07.00(013)'!Y36+'C_07.00(014)'!Y36+'C_07.00(015)'!Y36+'C_07.00(16)'!Y36+'C_07.00(17)'!Y36</f>
        <v>0</v>
      </c>
      <c r="Z36" s="11">
        <f>'C_07.00(002)'!Z36+'C_07.00(003)'!Z36+'C_07.00(004)'!Z36+'C_07.00(005)'!Z36+'C_07.00(006)'!Z36+'C_07.00(007)'!Z36+'C_07.00(008)'!Z36+'C_07.00(009)'!Z36+'C_07.00(010)'!Z36+'C_07.00(011)'!Z36+'C_07.00(012)'!Z36+'C_07.00(013)'!Z36+'C_07.00(014)'!Z36+'C_07.00(015)'!Z36+'C_07.00(16)'!Z36+'C_07.00(17)'!Z36</f>
        <v>0</v>
      </c>
      <c r="AA36" s="11">
        <f>'C_07.00(002)'!AA36+'C_07.00(003)'!AA36+'C_07.00(004)'!AA36+'C_07.00(005)'!AA36+'C_07.00(006)'!AA36+'C_07.00(007)'!AA36+'C_07.00(008)'!AA36+'C_07.00(009)'!AA36+'C_07.00(010)'!AA36+'C_07.00(011)'!AA36+'C_07.00(012)'!AA36+'C_07.00(013)'!AA36+'C_07.00(014)'!AA36+'C_07.00(015)'!AA36+'C_07.00(16)'!AA36+'C_07.00(17)'!AA36</f>
        <v>0</v>
      </c>
      <c r="AB36" s="16">
        <f>'C_07.00(002)'!AB36+'C_07.00(003)'!AB36+'C_07.00(004)'!AB36+'C_07.00(005)'!AB36+'C_07.00(006)'!AB36+'C_07.00(007)'!AB36+'C_07.00(008)'!AB36+'C_07.00(009)'!AB36+'C_07.00(010)'!AB36+'C_07.00(011)'!AB36+'C_07.00(012)'!AB36+'C_07.00(013)'!AB36+'C_07.00(014)'!AB36+'C_07.00(015)'!AB36+'C_07.00(16)'!AB36+'C_07.00(17)'!AB36</f>
        <v>0</v>
      </c>
    </row>
    <row r="37" spans="1:28" ht="36" customHeight="1">
      <c r="A37" s="7" t="s">
        <v>133</v>
      </c>
      <c r="B37" s="193"/>
      <c r="C37" s="29">
        <v>2.5</v>
      </c>
      <c r="D37" s="36" t="s">
        <v>24</v>
      </c>
      <c r="E37" s="32">
        <f>'C_07.00(002)'!E37+'C_07.00(003)'!E37+'C_07.00(004)'!E37+'C_07.00(005)'!E37+'C_07.00(006)'!E37+'C_07.00(007)'!E37+'C_07.00(008)'!E37+'C_07.00(009)'!E37+'C_07.00(010)'!E37+'C_07.00(011)'!E37+'C_07.00(012)'!E37+'C_07.00(013)'!E37+'C_07.00(014)'!E37+'C_07.00(015)'!E37+'C_07.00(16)'!E37+'C_07.00(17)'!E37</f>
        <v>0</v>
      </c>
      <c r="F37" s="11">
        <f>'C_07.00(002)'!F37+'C_07.00(003)'!F37+'C_07.00(004)'!F37+'C_07.00(005)'!F37+'C_07.00(006)'!F37+'C_07.00(007)'!F37+'C_07.00(008)'!F37+'C_07.00(009)'!F37+'C_07.00(010)'!F37+'C_07.00(011)'!F37+'C_07.00(012)'!F37+'C_07.00(013)'!F37+'C_07.00(014)'!F37+'C_07.00(015)'!F37+'C_07.00(16)'!F37+'C_07.00(17)'!F37</f>
        <v>0</v>
      </c>
      <c r="G37" s="11">
        <f>'C_07.00(002)'!G37+'C_07.00(003)'!G37+'C_07.00(004)'!G37+'C_07.00(005)'!G37+'C_07.00(006)'!G37+'C_07.00(007)'!G37+'C_07.00(008)'!G37+'C_07.00(009)'!G37+'C_07.00(010)'!G37+'C_07.00(011)'!G37+'C_07.00(012)'!G37+'C_07.00(013)'!G37+'C_07.00(014)'!G37+'C_07.00(015)'!G37+'C_07.00(16)'!G37+'C_07.00(17)'!G37</f>
        <v>0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1">
        <f>'C_07.00(002)'!R37+'C_07.00(003)'!R37+'C_07.00(004)'!R37+'C_07.00(005)'!R37+'C_07.00(006)'!R37+'C_07.00(007)'!R37+'C_07.00(008)'!R37+'C_07.00(009)'!R37+'C_07.00(010)'!R37+'C_07.00(011)'!R37+'C_07.00(012)'!R37+'C_07.00(013)'!R37+'C_07.00(014)'!R37+'C_07.00(015)'!R37+'C_07.00(16)'!R37+'C_07.00(17)'!R37</f>
        <v>0</v>
      </c>
      <c r="S37" s="11">
        <f>'C_07.00(002)'!S37+'C_07.00(003)'!S37+'C_07.00(004)'!S37+'C_07.00(005)'!S37+'C_07.00(006)'!S37+'C_07.00(007)'!S37+'C_07.00(008)'!S37+'C_07.00(009)'!S37+'C_07.00(010)'!S37+'C_07.00(011)'!S37+'C_07.00(012)'!S37+'C_07.00(013)'!S37+'C_07.00(014)'!S37+'C_07.00(015)'!S37+'C_07.00(16)'!S37+'C_07.00(17)'!S37</f>
        <v>0</v>
      </c>
      <c r="T37" s="11">
        <f>'C_07.00(002)'!T37+'C_07.00(003)'!T37+'C_07.00(004)'!T37+'C_07.00(005)'!T37+'C_07.00(006)'!T37+'C_07.00(007)'!T37+'C_07.00(008)'!T37+'C_07.00(009)'!T37+'C_07.00(010)'!T37+'C_07.00(011)'!T37+'C_07.00(012)'!T37+'C_07.00(013)'!T37+'C_07.00(014)'!T37+'C_07.00(015)'!T37+'C_07.00(16)'!T37+'C_07.00(17)'!T37</f>
        <v>0</v>
      </c>
      <c r="U37" s="11">
        <f>'C_07.00(002)'!U37+'C_07.00(003)'!U37+'C_07.00(004)'!U37+'C_07.00(005)'!U37+'C_07.00(006)'!U37+'C_07.00(007)'!U37+'C_07.00(008)'!U37+'C_07.00(009)'!U37+'C_07.00(010)'!U37+'C_07.00(011)'!U37+'C_07.00(012)'!U37+'C_07.00(013)'!U37+'C_07.00(014)'!U37+'C_07.00(015)'!U37+'C_07.00(16)'!U37+'C_07.00(17)'!U37</f>
        <v>0</v>
      </c>
      <c r="V37" s="11">
        <f>'C_07.00(002)'!V37+'C_07.00(003)'!V37+'C_07.00(004)'!V37+'C_07.00(005)'!V37+'C_07.00(006)'!V37+'C_07.00(007)'!V37+'C_07.00(008)'!V37+'C_07.00(009)'!V37+'C_07.00(010)'!V37+'C_07.00(011)'!V37+'C_07.00(012)'!V37+'C_07.00(013)'!V37+'C_07.00(014)'!V37+'C_07.00(015)'!V37+'C_07.00(16)'!V37+'C_07.00(17)'!V37</f>
        <v>0</v>
      </c>
      <c r="W37" s="11">
        <f>'C_07.00(002)'!W37+'C_07.00(003)'!W37+'C_07.00(004)'!W37+'C_07.00(005)'!W37+'C_07.00(006)'!W37+'C_07.00(007)'!W37+'C_07.00(008)'!W37+'C_07.00(009)'!W37+'C_07.00(010)'!W37+'C_07.00(011)'!W37+'C_07.00(012)'!W37+'C_07.00(013)'!W37+'C_07.00(014)'!W37+'C_07.00(015)'!W37+'C_07.00(16)'!W37+'C_07.00(17)'!W37</f>
        <v>0</v>
      </c>
      <c r="X37" s="11">
        <f>'C_07.00(002)'!X37+'C_07.00(003)'!X37+'C_07.00(004)'!X37+'C_07.00(005)'!X37+'C_07.00(006)'!X37+'C_07.00(007)'!X37+'C_07.00(008)'!X37+'C_07.00(009)'!X37+'C_07.00(010)'!X37+'C_07.00(011)'!X37+'C_07.00(012)'!X37+'C_07.00(013)'!X37+'C_07.00(014)'!X37+'C_07.00(015)'!X37+'C_07.00(16)'!X37+'C_07.00(17)'!X37</f>
        <v>0</v>
      </c>
      <c r="Y37" s="11">
        <f>'C_07.00(002)'!Y37+'C_07.00(003)'!Y37+'C_07.00(004)'!Y37+'C_07.00(005)'!Y37+'C_07.00(006)'!Y37+'C_07.00(007)'!Y37+'C_07.00(008)'!Y37+'C_07.00(009)'!Y37+'C_07.00(010)'!Y37+'C_07.00(011)'!Y37+'C_07.00(012)'!Y37+'C_07.00(013)'!Y37+'C_07.00(014)'!Y37+'C_07.00(015)'!Y37+'C_07.00(16)'!Y37+'C_07.00(17)'!Y37</f>
        <v>0</v>
      </c>
      <c r="Z37" s="11">
        <f>'C_07.00(002)'!Z37+'C_07.00(003)'!Z37+'C_07.00(004)'!Z37+'C_07.00(005)'!Z37+'C_07.00(006)'!Z37+'C_07.00(007)'!Z37+'C_07.00(008)'!Z37+'C_07.00(009)'!Z37+'C_07.00(010)'!Z37+'C_07.00(011)'!Z37+'C_07.00(012)'!Z37+'C_07.00(013)'!Z37+'C_07.00(014)'!Z37+'C_07.00(015)'!Z37+'C_07.00(16)'!Z37+'C_07.00(17)'!Z37</f>
        <v>0</v>
      </c>
      <c r="AA37" s="11">
        <f>'C_07.00(002)'!AA37+'C_07.00(003)'!AA37+'C_07.00(004)'!AA37+'C_07.00(005)'!AA37+'C_07.00(006)'!AA37+'C_07.00(007)'!AA37+'C_07.00(008)'!AA37+'C_07.00(009)'!AA37+'C_07.00(010)'!AA37+'C_07.00(011)'!AA37+'C_07.00(012)'!AA37+'C_07.00(013)'!AA37+'C_07.00(014)'!AA37+'C_07.00(015)'!AA37+'C_07.00(16)'!AA37+'C_07.00(17)'!AA37</f>
        <v>0</v>
      </c>
      <c r="AB37" s="16">
        <f>'C_07.00(002)'!AB37+'C_07.00(003)'!AB37+'C_07.00(004)'!AB37+'C_07.00(005)'!AB37+'C_07.00(006)'!AB37+'C_07.00(007)'!AB37+'C_07.00(008)'!AB37+'C_07.00(009)'!AB37+'C_07.00(010)'!AB37+'C_07.00(011)'!AB37+'C_07.00(012)'!AB37+'C_07.00(013)'!AB37+'C_07.00(014)'!AB37+'C_07.00(015)'!AB37+'C_07.00(16)'!AB37+'C_07.00(17)'!AB37</f>
        <v>0</v>
      </c>
    </row>
    <row r="38" spans="1:28" ht="36" customHeight="1">
      <c r="A38" s="7" t="s">
        <v>134</v>
      </c>
      <c r="B38" s="193"/>
      <c r="C38" s="29">
        <v>3.7</v>
      </c>
      <c r="D38" s="36" t="s">
        <v>25</v>
      </c>
      <c r="E38" s="32">
        <f>'C_07.00(002)'!E38+'C_07.00(003)'!E38+'C_07.00(004)'!E38+'C_07.00(005)'!E38+'C_07.00(006)'!E38+'C_07.00(007)'!E38+'C_07.00(008)'!E38+'C_07.00(009)'!E38+'C_07.00(010)'!E38+'C_07.00(011)'!E38+'C_07.00(012)'!E38+'C_07.00(013)'!E38+'C_07.00(014)'!E38+'C_07.00(015)'!E38+'C_07.00(16)'!E38+'C_07.00(17)'!E38</f>
        <v>0</v>
      </c>
      <c r="F38" s="11">
        <f>'C_07.00(002)'!F38+'C_07.00(003)'!F38+'C_07.00(004)'!F38+'C_07.00(005)'!F38+'C_07.00(006)'!F38+'C_07.00(007)'!F38+'C_07.00(008)'!F38+'C_07.00(009)'!F38+'C_07.00(010)'!F38+'C_07.00(011)'!F38+'C_07.00(012)'!F38+'C_07.00(013)'!F38+'C_07.00(014)'!F38+'C_07.00(015)'!F38+'C_07.00(16)'!F38+'C_07.00(17)'!F38</f>
        <v>0</v>
      </c>
      <c r="G38" s="11">
        <f>'C_07.00(002)'!G38+'C_07.00(003)'!G38+'C_07.00(004)'!G38+'C_07.00(005)'!G38+'C_07.00(006)'!G38+'C_07.00(007)'!G38+'C_07.00(008)'!G38+'C_07.00(009)'!G38+'C_07.00(010)'!G38+'C_07.00(011)'!G38+'C_07.00(012)'!G38+'C_07.00(013)'!G38+'C_07.00(014)'!G38+'C_07.00(015)'!G38+'C_07.00(16)'!G38+'C_07.00(17)'!G38</f>
        <v>0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1">
        <f>'C_07.00(002)'!R38+'C_07.00(003)'!R38+'C_07.00(004)'!R38+'C_07.00(005)'!R38+'C_07.00(006)'!R38+'C_07.00(007)'!R38+'C_07.00(008)'!R38+'C_07.00(009)'!R38+'C_07.00(010)'!R38+'C_07.00(011)'!R38+'C_07.00(012)'!R38+'C_07.00(013)'!R38+'C_07.00(014)'!R38+'C_07.00(015)'!R38+'C_07.00(16)'!R38+'C_07.00(17)'!R38</f>
        <v>0</v>
      </c>
      <c r="S38" s="11">
        <f>'C_07.00(002)'!S38+'C_07.00(003)'!S38+'C_07.00(004)'!S38+'C_07.00(005)'!S38+'C_07.00(006)'!S38+'C_07.00(007)'!S38+'C_07.00(008)'!S38+'C_07.00(009)'!S38+'C_07.00(010)'!S38+'C_07.00(011)'!S38+'C_07.00(012)'!S38+'C_07.00(013)'!S38+'C_07.00(014)'!S38+'C_07.00(015)'!S38+'C_07.00(16)'!S38+'C_07.00(17)'!S38</f>
        <v>0</v>
      </c>
      <c r="T38" s="11">
        <f>'C_07.00(002)'!T38+'C_07.00(003)'!T38+'C_07.00(004)'!T38+'C_07.00(005)'!T38+'C_07.00(006)'!T38+'C_07.00(007)'!T38+'C_07.00(008)'!T38+'C_07.00(009)'!T38+'C_07.00(010)'!T38+'C_07.00(011)'!T38+'C_07.00(012)'!T38+'C_07.00(013)'!T38+'C_07.00(014)'!T38+'C_07.00(015)'!T38+'C_07.00(16)'!T38+'C_07.00(17)'!T38</f>
        <v>0</v>
      </c>
      <c r="U38" s="11">
        <f>'C_07.00(002)'!U38+'C_07.00(003)'!U38+'C_07.00(004)'!U38+'C_07.00(005)'!U38+'C_07.00(006)'!U38+'C_07.00(007)'!U38+'C_07.00(008)'!U38+'C_07.00(009)'!U38+'C_07.00(010)'!U38+'C_07.00(011)'!U38+'C_07.00(012)'!U38+'C_07.00(013)'!U38+'C_07.00(014)'!U38+'C_07.00(015)'!U38+'C_07.00(16)'!U38+'C_07.00(17)'!U38</f>
        <v>0</v>
      </c>
      <c r="V38" s="11">
        <f>'C_07.00(002)'!V38+'C_07.00(003)'!V38+'C_07.00(004)'!V38+'C_07.00(005)'!V38+'C_07.00(006)'!V38+'C_07.00(007)'!V38+'C_07.00(008)'!V38+'C_07.00(009)'!V38+'C_07.00(010)'!V38+'C_07.00(011)'!V38+'C_07.00(012)'!V38+'C_07.00(013)'!V38+'C_07.00(014)'!V38+'C_07.00(015)'!V38+'C_07.00(16)'!V38+'C_07.00(17)'!V38</f>
        <v>0</v>
      </c>
      <c r="W38" s="11">
        <f>'C_07.00(002)'!W38+'C_07.00(003)'!W38+'C_07.00(004)'!W38+'C_07.00(005)'!W38+'C_07.00(006)'!W38+'C_07.00(007)'!W38+'C_07.00(008)'!W38+'C_07.00(009)'!W38+'C_07.00(010)'!W38+'C_07.00(011)'!W38+'C_07.00(012)'!W38+'C_07.00(013)'!W38+'C_07.00(014)'!W38+'C_07.00(015)'!W38+'C_07.00(16)'!W38+'C_07.00(17)'!W38</f>
        <v>0</v>
      </c>
      <c r="X38" s="11">
        <f>'C_07.00(002)'!X38+'C_07.00(003)'!X38+'C_07.00(004)'!X38+'C_07.00(005)'!X38+'C_07.00(006)'!X38+'C_07.00(007)'!X38+'C_07.00(008)'!X38+'C_07.00(009)'!X38+'C_07.00(010)'!X38+'C_07.00(011)'!X38+'C_07.00(012)'!X38+'C_07.00(013)'!X38+'C_07.00(014)'!X38+'C_07.00(015)'!X38+'C_07.00(16)'!X38+'C_07.00(17)'!X38</f>
        <v>0</v>
      </c>
      <c r="Y38" s="11">
        <f>'C_07.00(002)'!Y38+'C_07.00(003)'!Y38+'C_07.00(004)'!Y38+'C_07.00(005)'!Y38+'C_07.00(006)'!Y38+'C_07.00(007)'!Y38+'C_07.00(008)'!Y38+'C_07.00(009)'!Y38+'C_07.00(010)'!Y38+'C_07.00(011)'!Y38+'C_07.00(012)'!Y38+'C_07.00(013)'!Y38+'C_07.00(014)'!Y38+'C_07.00(015)'!Y38+'C_07.00(16)'!Y38+'C_07.00(17)'!Y38</f>
        <v>0</v>
      </c>
      <c r="Z38" s="11">
        <f>'C_07.00(002)'!Z38+'C_07.00(003)'!Z38+'C_07.00(004)'!Z38+'C_07.00(005)'!Z38+'C_07.00(006)'!Z38+'C_07.00(007)'!Z38+'C_07.00(008)'!Z38+'C_07.00(009)'!Z38+'C_07.00(010)'!Z38+'C_07.00(011)'!Z38+'C_07.00(012)'!Z38+'C_07.00(013)'!Z38+'C_07.00(014)'!Z38+'C_07.00(015)'!Z38+'C_07.00(16)'!Z38+'C_07.00(17)'!Z38</f>
        <v>0</v>
      </c>
      <c r="AA38" s="11">
        <f>'C_07.00(002)'!AA38+'C_07.00(003)'!AA38+'C_07.00(004)'!AA38+'C_07.00(005)'!AA38+'C_07.00(006)'!AA38+'C_07.00(007)'!AA38+'C_07.00(008)'!AA38+'C_07.00(009)'!AA38+'C_07.00(010)'!AA38+'C_07.00(011)'!AA38+'C_07.00(012)'!AA38+'C_07.00(013)'!AA38+'C_07.00(014)'!AA38+'C_07.00(015)'!AA38+'C_07.00(16)'!AA38+'C_07.00(17)'!AA38</f>
        <v>0</v>
      </c>
      <c r="AB38" s="16">
        <f>'C_07.00(002)'!AB38+'C_07.00(003)'!AB38+'C_07.00(004)'!AB38+'C_07.00(005)'!AB38+'C_07.00(006)'!AB38+'C_07.00(007)'!AB38+'C_07.00(008)'!AB38+'C_07.00(009)'!AB38+'C_07.00(010)'!AB38+'C_07.00(011)'!AB38+'C_07.00(012)'!AB38+'C_07.00(013)'!AB38+'C_07.00(014)'!AB38+'C_07.00(015)'!AB38+'C_07.00(16)'!AB38+'C_07.00(17)'!AB38</f>
        <v>0</v>
      </c>
    </row>
    <row r="39" spans="1:28" ht="36" customHeight="1">
      <c r="A39" s="7" t="s">
        <v>135</v>
      </c>
      <c r="B39" s="193"/>
      <c r="C39" s="29">
        <v>12.5</v>
      </c>
      <c r="D39" s="36" t="s">
        <v>26</v>
      </c>
      <c r="E39" s="32">
        <f>'C_07.00(002)'!E39+'C_07.00(003)'!E39+'C_07.00(004)'!E39+'C_07.00(005)'!E39+'C_07.00(006)'!E39+'C_07.00(007)'!E39+'C_07.00(008)'!E39+'C_07.00(009)'!E39+'C_07.00(010)'!E39+'C_07.00(011)'!E39+'C_07.00(012)'!E39+'C_07.00(013)'!E39+'C_07.00(014)'!E39+'C_07.00(015)'!E39+'C_07.00(16)'!E39+'C_07.00(17)'!E39</f>
        <v>0</v>
      </c>
      <c r="F39" s="11">
        <f>'C_07.00(002)'!F39+'C_07.00(003)'!F39+'C_07.00(004)'!F39+'C_07.00(005)'!F39+'C_07.00(006)'!F39+'C_07.00(007)'!F39+'C_07.00(008)'!F39+'C_07.00(009)'!F39+'C_07.00(010)'!F39+'C_07.00(011)'!F39+'C_07.00(012)'!F39+'C_07.00(013)'!F39+'C_07.00(014)'!F39+'C_07.00(015)'!F39+'C_07.00(16)'!F39+'C_07.00(17)'!F39</f>
        <v>0</v>
      </c>
      <c r="G39" s="11">
        <f>'C_07.00(002)'!G39+'C_07.00(003)'!G39+'C_07.00(004)'!G39+'C_07.00(005)'!G39+'C_07.00(006)'!G39+'C_07.00(007)'!G39+'C_07.00(008)'!G39+'C_07.00(009)'!G39+'C_07.00(010)'!G39+'C_07.00(011)'!G39+'C_07.00(012)'!G39+'C_07.00(013)'!G39+'C_07.00(014)'!G39+'C_07.00(015)'!G39+'C_07.00(16)'!G39+'C_07.00(17)'!G39</f>
        <v>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1">
        <f>'C_07.00(002)'!R39+'C_07.00(003)'!R39+'C_07.00(004)'!R39+'C_07.00(005)'!R39+'C_07.00(006)'!R39+'C_07.00(007)'!R39+'C_07.00(008)'!R39+'C_07.00(009)'!R39+'C_07.00(010)'!R39+'C_07.00(011)'!R39+'C_07.00(012)'!R39+'C_07.00(013)'!R39+'C_07.00(014)'!R39+'C_07.00(015)'!R39+'C_07.00(16)'!R39+'C_07.00(17)'!R39</f>
        <v>0</v>
      </c>
      <c r="S39" s="11">
        <f>'C_07.00(002)'!S39+'C_07.00(003)'!S39+'C_07.00(004)'!S39+'C_07.00(005)'!S39+'C_07.00(006)'!S39+'C_07.00(007)'!S39+'C_07.00(008)'!S39+'C_07.00(009)'!S39+'C_07.00(010)'!S39+'C_07.00(011)'!S39+'C_07.00(012)'!S39+'C_07.00(013)'!S39+'C_07.00(014)'!S39+'C_07.00(015)'!S39+'C_07.00(16)'!S39+'C_07.00(17)'!S39</f>
        <v>0</v>
      </c>
      <c r="T39" s="11">
        <f>'C_07.00(002)'!T39+'C_07.00(003)'!T39+'C_07.00(004)'!T39+'C_07.00(005)'!T39+'C_07.00(006)'!T39+'C_07.00(007)'!T39+'C_07.00(008)'!T39+'C_07.00(009)'!T39+'C_07.00(010)'!T39+'C_07.00(011)'!T39+'C_07.00(012)'!T39+'C_07.00(013)'!T39+'C_07.00(014)'!T39+'C_07.00(015)'!T39+'C_07.00(16)'!T39+'C_07.00(17)'!T39</f>
        <v>0</v>
      </c>
      <c r="U39" s="11">
        <f>'C_07.00(002)'!U39+'C_07.00(003)'!U39+'C_07.00(004)'!U39+'C_07.00(005)'!U39+'C_07.00(006)'!U39+'C_07.00(007)'!U39+'C_07.00(008)'!U39+'C_07.00(009)'!U39+'C_07.00(010)'!U39+'C_07.00(011)'!U39+'C_07.00(012)'!U39+'C_07.00(013)'!U39+'C_07.00(014)'!U39+'C_07.00(015)'!U39+'C_07.00(16)'!U39+'C_07.00(17)'!U39</f>
        <v>0</v>
      </c>
      <c r="V39" s="11">
        <f>'C_07.00(002)'!V39+'C_07.00(003)'!V39+'C_07.00(004)'!V39+'C_07.00(005)'!V39+'C_07.00(006)'!V39+'C_07.00(007)'!V39+'C_07.00(008)'!V39+'C_07.00(009)'!V39+'C_07.00(010)'!V39+'C_07.00(011)'!V39+'C_07.00(012)'!V39+'C_07.00(013)'!V39+'C_07.00(014)'!V39+'C_07.00(015)'!V39+'C_07.00(16)'!V39+'C_07.00(17)'!V39</f>
        <v>0</v>
      </c>
      <c r="W39" s="11">
        <f>'C_07.00(002)'!W39+'C_07.00(003)'!W39+'C_07.00(004)'!W39+'C_07.00(005)'!W39+'C_07.00(006)'!W39+'C_07.00(007)'!W39+'C_07.00(008)'!W39+'C_07.00(009)'!W39+'C_07.00(010)'!W39+'C_07.00(011)'!W39+'C_07.00(012)'!W39+'C_07.00(013)'!W39+'C_07.00(014)'!W39+'C_07.00(015)'!W39+'C_07.00(16)'!W39+'C_07.00(17)'!W39</f>
        <v>0</v>
      </c>
      <c r="X39" s="11">
        <f>'C_07.00(002)'!X39+'C_07.00(003)'!X39+'C_07.00(004)'!X39+'C_07.00(005)'!X39+'C_07.00(006)'!X39+'C_07.00(007)'!X39+'C_07.00(008)'!X39+'C_07.00(009)'!X39+'C_07.00(010)'!X39+'C_07.00(011)'!X39+'C_07.00(012)'!X39+'C_07.00(013)'!X39+'C_07.00(014)'!X39+'C_07.00(015)'!X39+'C_07.00(16)'!X39+'C_07.00(17)'!X39</f>
        <v>0</v>
      </c>
      <c r="Y39" s="11">
        <f>'C_07.00(002)'!Y39+'C_07.00(003)'!Y39+'C_07.00(004)'!Y39+'C_07.00(005)'!Y39+'C_07.00(006)'!Y39+'C_07.00(007)'!Y39+'C_07.00(008)'!Y39+'C_07.00(009)'!Y39+'C_07.00(010)'!Y39+'C_07.00(011)'!Y39+'C_07.00(012)'!Y39+'C_07.00(013)'!Y39+'C_07.00(014)'!Y39+'C_07.00(015)'!Y39+'C_07.00(16)'!Y39+'C_07.00(17)'!Y39</f>
        <v>0</v>
      </c>
      <c r="Z39" s="11">
        <f>'C_07.00(002)'!Z39+'C_07.00(003)'!Z39+'C_07.00(004)'!Z39+'C_07.00(005)'!Z39+'C_07.00(006)'!Z39+'C_07.00(007)'!Z39+'C_07.00(008)'!Z39+'C_07.00(009)'!Z39+'C_07.00(010)'!Z39+'C_07.00(011)'!Z39+'C_07.00(012)'!Z39+'C_07.00(013)'!Z39+'C_07.00(014)'!Z39+'C_07.00(015)'!Z39+'C_07.00(16)'!Z39+'C_07.00(17)'!Z39</f>
        <v>0</v>
      </c>
      <c r="AA39" s="11">
        <f>'C_07.00(002)'!AA39+'C_07.00(003)'!AA39+'C_07.00(004)'!AA39+'C_07.00(005)'!AA39+'C_07.00(006)'!AA39+'C_07.00(007)'!AA39+'C_07.00(008)'!AA39+'C_07.00(009)'!AA39+'C_07.00(010)'!AA39+'C_07.00(011)'!AA39+'C_07.00(012)'!AA39+'C_07.00(013)'!AA39+'C_07.00(014)'!AA39+'C_07.00(015)'!AA39+'C_07.00(16)'!AA39+'C_07.00(17)'!AA39</f>
        <v>0</v>
      </c>
      <c r="AB39" s="16">
        <f>'C_07.00(002)'!AB39+'C_07.00(003)'!AB39+'C_07.00(004)'!AB39+'C_07.00(005)'!AB39+'C_07.00(006)'!AB39+'C_07.00(007)'!AB39+'C_07.00(008)'!AB39+'C_07.00(009)'!AB39+'C_07.00(010)'!AB39+'C_07.00(011)'!AB39+'C_07.00(012)'!AB39+'C_07.00(013)'!AB39+'C_07.00(014)'!AB39+'C_07.00(015)'!AB39+'C_07.00(16)'!AB39+'C_07.00(17)'!AB39</f>
        <v>0</v>
      </c>
    </row>
    <row r="40" spans="1:28" ht="36" customHeight="1">
      <c r="A40" s="7" t="s">
        <v>136</v>
      </c>
      <c r="B40" s="193"/>
      <c r="C40" s="29" t="s">
        <v>46</v>
      </c>
      <c r="D40" s="36" t="s">
        <v>27</v>
      </c>
      <c r="E40" s="32">
        <f>'C_07.00(002)'!E40+'C_07.00(003)'!E40+'C_07.00(004)'!E40+'C_07.00(005)'!E40+'C_07.00(006)'!E40+'C_07.00(007)'!E40+'C_07.00(008)'!E40+'C_07.00(009)'!E40+'C_07.00(010)'!E40+'C_07.00(011)'!E40+'C_07.00(012)'!E40+'C_07.00(013)'!E40+'C_07.00(014)'!E40+'C_07.00(015)'!E40+'C_07.00(16)'!E40+'C_07.00(17)'!E40</f>
        <v>0</v>
      </c>
      <c r="F40" s="11">
        <f>'C_07.00(002)'!F40+'C_07.00(003)'!F40+'C_07.00(004)'!F40+'C_07.00(005)'!F40+'C_07.00(006)'!F40+'C_07.00(007)'!F40+'C_07.00(008)'!F40+'C_07.00(009)'!F40+'C_07.00(010)'!F40+'C_07.00(011)'!F40+'C_07.00(012)'!F40+'C_07.00(013)'!F40+'C_07.00(014)'!F40+'C_07.00(015)'!F40+'C_07.00(16)'!F40+'C_07.00(17)'!F40</f>
        <v>0</v>
      </c>
      <c r="G40" s="11">
        <f>'C_07.00(002)'!G40+'C_07.00(003)'!G40+'C_07.00(004)'!G40+'C_07.00(005)'!G40+'C_07.00(006)'!G40+'C_07.00(007)'!G40+'C_07.00(008)'!G40+'C_07.00(009)'!G40+'C_07.00(010)'!G40+'C_07.00(011)'!G40+'C_07.00(012)'!G40+'C_07.00(013)'!G40+'C_07.00(014)'!G40+'C_07.00(015)'!G40+'C_07.00(16)'!G40+'C_07.00(17)'!G40</f>
        <v>0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1">
        <f>'C_07.00(002)'!R40+'C_07.00(003)'!R40+'C_07.00(004)'!R40+'C_07.00(005)'!R40+'C_07.00(006)'!R40+'C_07.00(007)'!R40+'C_07.00(008)'!R40+'C_07.00(009)'!R40+'C_07.00(010)'!R40+'C_07.00(011)'!R40+'C_07.00(012)'!R40+'C_07.00(013)'!R40+'C_07.00(014)'!R40+'C_07.00(015)'!R40+'C_07.00(16)'!R40+'C_07.00(17)'!R40</f>
        <v>0</v>
      </c>
      <c r="S40" s="11">
        <f>'C_07.00(002)'!S40+'C_07.00(003)'!S40+'C_07.00(004)'!S40+'C_07.00(005)'!S40+'C_07.00(006)'!S40+'C_07.00(007)'!S40+'C_07.00(008)'!S40+'C_07.00(009)'!S40+'C_07.00(010)'!S40+'C_07.00(011)'!S40+'C_07.00(012)'!S40+'C_07.00(013)'!S40+'C_07.00(014)'!S40+'C_07.00(015)'!S40+'C_07.00(16)'!S40+'C_07.00(17)'!S40</f>
        <v>0</v>
      </c>
      <c r="T40" s="11">
        <f>'C_07.00(002)'!T40+'C_07.00(003)'!T40+'C_07.00(004)'!T40+'C_07.00(005)'!T40+'C_07.00(006)'!T40+'C_07.00(007)'!T40+'C_07.00(008)'!T40+'C_07.00(009)'!T40+'C_07.00(010)'!T40+'C_07.00(011)'!T40+'C_07.00(012)'!T40+'C_07.00(013)'!T40+'C_07.00(014)'!T40+'C_07.00(015)'!T40+'C_07.00(16)'!T40+'C_07.00(17)'!T40</f>
        <v>0</v>
      </c>
      <c r="U40" s="11">
        <f>'C_07.00(002)'!U40+'C_07.00(003)'!U40+'C_07.00(004)'!U40+'C_07.00(005)'!U40+'C_07.00(006)'!U40+'C_07.00(007)'!U40+'C_07.00(008)'!U40+'C_07.00(009)'!U40+'C_07.00(010)'!U40+'C_07.00(011)'!U40+'C_07.00(012)'!U40+'C_07.00(013)'!U40+'C_07.00(014)'!U40+'C_07.00(015)'!U40+'C_07.00(16)'!U40+'C_07.00(17)'!U40</f>
        <v>0</v>
      </c>
      <c r="V40" s="11">
        <f>'C_07.00(002)'!V40+'C_07.00(003)'!V40+'C_07.00(004)'!V40+'C_07.00(005)'!V40+'C_07.00(006)'!V40+'C_07.00(007)'!V40+'C_07.00(008)'!V40+'C_07.00(009)'!V40+'C_07.00(010)'!V40+'C_07.00(011)'!V40+'C_07.00(012)'!V40+'C_07.00(013)'!V40+'C_07.00(014)'!V40+'C_07.00(015)'!V40+'C_07.00(16)'!V40+'C_07.00(17)'!V40</f>
        <v>0</v>
      </c>
      <c r="W40" s="11">
        <f>'C_07.00(002)'!W40+'C_07.00(003)'!W40+'C_07.00(004)'!W40+'C_07.00(005)'!W40+'C_07.00(006)'!W40+'C_07.00(007)'!W40+'C_07.00(008)'!W40+'C_07.00(009)'!W40+'C_07.00(010)'!W40+'C_07.00(011)'!W40+'C_07.00(012)'!W40+'C_07.00(013)'!W40+'C_07.00(014)'!W40+'C_07.00(015)'!W40+'C_07.00(16)'!W40+'C_07.00(17)'!W40</f>
        <v>0</v>
      </c>
      <c r="X40" s="11">
        <f>'C_07.00(002)'!X40+'C_07.00(003)'!X40+'C_07.00(004)'!X40+'C_07.00(005)'!X40+'C_07.00(006)'!X40+'C_07.00(007)'!X40+'C_07.00(008)'!X40+'C_07.00(009)'!X40+'C_07.00(010)'!X40+'C_07.00(011)'!X40+'C_07.00(012)'!X40+'C_07.00(013)'!X40+'C_07.00(014)'!X40+'C_07.00(015)'!X40+'C_07.00(16)'!X40+'C_07.00(17)'!X40</f>
        <v>0</v>
      </c>
      <c r="Y40" s="11">
        <f>'C_07.00(002)'!Y40+'C_07.00(003)'!Y40+'C_07.00(004)'!Y40+'C_07.00(005)'!Y40+'C_07.00(006)'!Y40+'C_07.00(007)'!Y40+'C_07.00(008)'!Y40+'C_07.00(009)'!Y40+'C_07.00(010)'!Y40+'C_07.00(011)'!Y40+'C_07.00(012)'!Y40+'C_07.00(013)'!Y40+'C_07.00(014)'!Y40+'C_07.00(015)'!Y40+'C_07.00(16)'!Y40+'C_07.00(17)'!Y40</f>
        <v>0</v>
      </c>
      <c r="Z40" s="11">
        <f>'C_07.00(002)'!Z40+'C_07.00(003)'!Z40+'C_07.00(004)'!Z40+'C_07.00(005)'!Z40+'C_07.00(006)'!Z40+'C_07.00(007)'!Z40+'C_07.00(008)'!Z40+'C_07.00(009)'!Z40+'C_07.00(010)'!Z40+'C_07.00(011)'!Z40+'C_07.00(012)'!Z40+'C_07.00(013)'!Z40+'C_07.00(014)'!Z40+'C_07.00(015)'!Z40+'C_07.00(16)'!Z40+'C_07.00(17)'!Z40</f>
        <v>0</v>
      </c>
      <c r="AA40" s="11">
        <f>'C_07.00(002)'!AA40+'C_07.00(003)'!AA40+'C_07.00(004)'!AA40+'C_07.00(005)'!AA40+'C_07.00(006)'!AA40+'C_07.00(007)'!AA40+'C_07.00(008)'!AA40+'C_07.00(009)'!AA40+'C_07.00(010)'!AA40+'C_07.00(011)'!AA40+'C_07.00(012)'!AA40+'C_07.00(013)'!AA40+'C_07.00(014)'!AA40+'C_07.00(015)'!AA40+'C_07.00(16)'!AA40+'C_07.00(17)'!AA40</f>
        <v>0</v>
      </c>
      <c r="AB40" s="16">
        <f>'C_07.00(002)'!AB40+'C_07.00(003)'!AB40+'C_07.00(004)'!AB40+'C_07.00(005)'!AB40+'C_07.00(006)'!AB40+'C_07.00(007)'!AB40+'C_07.00(008)'!AB40+'C_07.00(009)'!AB40+'C_07.00(010)'!AB40+'C_07.00(011)'!AB40+'C_07.00(012)'!AB40+'C_07.00(013)'!AB40+'C_07.00(014)'!AB40+'C_07.00(015)'!AB40+'C_07.00(16)'!AB40+'C_07.00(17)'!AB40</f>
        <v>0</v>
      </c>
    </row>
    <row r="41" spans="1:28" ht="36" customHeight="1">
      <c r="A41" s="7" t="s">
        <v>137</v>
      </c>
      <c r="B41" s="193"/>
      <c r="C41" s="29" t="s">
        <v>96</v>
      </c>
      <c r="D41" s="36" t="s">
        <v>97</v>
      </c>
      <c r="E41" s="32">
        <f>'C_07.00(002)'!E41+'C_07.00(003)'!E41+'C_07.00(004)'!E41+'C_07.00(007)'!E41+'C_07.00(008)'!E41+'C_07.00(009)'!E41</f>
        <v>0</v>
      </c>
      <c r="F41" s="11">
        <f>'C_07.00(002)'!F41+'C_07.00(003)'!F41+'C_07.00(004)'!F41+'C_07.00(007)'!F41+'C_07.00(008)'!F41+'C_07.00(009)'!F41</f>
        <v>0</v>
      </c>
      <c r="G41" s="11">
        <f>'C_07.00(002)'!G41+'C_07.00(003)'!G41+'C_07.00(004)'!G41+'C_07.00(007)'!G41+'C_07.00(008)'!G41+'C_07.00(009)'!G41</f>
        <v>0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1">
        <f>'C_07.00(002)'!R41+'C_07.00(003)'!R41+'C_07.00(004)'!R41+'C_07.00(007)'!R41+'C_07.00(008)'!R41+'C_07.00(009)'!R41</f>
        <v>0</v>
      </c>
      <c r="S41" s="11">
        <f>'C_07.00(002)'!S41+'C_07.00(003)'!S41+'C_07.00(004)'!S41+'C_07.00(007)'!S41+'C_07.00(008)'!S41+'C_07.00(009)'!S41</f>
        <v>0</v>
      </c>
      <c r="T41" s="11">
        <f>'C_07.00(002)'!T41+'C_07.00(003)'!T41+'C_07.00(004)'!T41+'C_07.00(007)'!T41+'C_07.00(008)'!T41+'C_07.00(009)'!T41</f>
        <v>0</v>
      </c>
      <c r="U41" s="11">
        <f>'C_07.00(002)'!U41+'C_07.00(003)'!U41+'C_07.00(004)'!U41+'C_07.00(007)'!U41+'C_07.00(008)'!U41+'C_07.00(009)'!U41</f>
        <v>0</v>
      </c>
      <c r="V41" s="11">
        <f>'C_07.00(002)'!V41+'C_07.00(003)'!V41+'C_07.00(004)'!V41+'C_07.00(007)'!V41+'C_07.00(008)'!V41+'C_07.00(009)'!V41</f>
        <v>0</v>
      </c>
      <c r="W41" s="11">
        <f>'C_07.00(002)'!W41+'C_07.00(003)'!W41+'C_07.00(004)'!W41+'C_07.00(007)'!W41+'C_07.00(008)'!W41+'C_07.00(009)'!W41</f>
        <v>0</v>
      </c>
      <c r="X41" s="11">
        <f>'C_07.00(002)'!X41+'C_07.00(003)'!X41+'C_07.00(004)'!X41+'C_07.00(007)'!X41+'C_07.00(008)'!X41+'C_07.00(009)'!X41</f>
        <v>0</v>
      </c>
      <c r="Y41" s="11">
        <f>'C_07.00(002)'!Y41+'C_07.00(003)'!Y41+'C_07.00(004)'!Y41+'C_07.00(007)'!Y41+'C_07.00(008)'!Y41+'C_07.00(009)'!Y41</f>
        <v>0</v>
      </c>
      <c r="Z41" s="11">
        <f>'C_07.00(002)'!Z41+'C_07.00(003)'!Z41+'C_07.00(004)'!Z41+'C_07.00(007)'!Z41+'C_07.00(008)'!Z41+'C_07.00(009)'!Z41</f>
        <v>0</v>
      </c>
      <c r="AA41" s="113"/>
      <c r="AB41" s="114"/>
    </row>
    <row r="42" spans="1:28" ht="36" customHeight="1">
      <c r="A42" s="7" t="s">
        <v>138</v>
      </c>
      <c r="B42" s="193"/>
      <c r="C42" s="29" t="s">
        <v>101</v>
      </c>
      <c r="D42" s="36" t="s">
        <v>102</v>
      </c>
      <c r="E42" s="32">
        <f>'C_07.00(002)'!E42+'C_07.00(003)'!E42+'C_07.00(004)'!E42+'C_07.00(007)'!E42+'C_07.00(008)'!E42+'C_07.00(009)'!E42</f>
        <v>0</v>
      </c>
      <c r="F42" s="11">
        <f>'C_07.00(002)'!F42+'C_07.00(003)'!F42+'C_07.00(004)'!F42+'C_07.00(007)'!F42+'C_07.00(008)'!F42+'C_07.00(009)'!F42</f>
        <v>0</v>
      </c>
      <c r="G42" s="11">
        <f>'C_07.00(002)'!G42+'C_07.00(003)'!G42+'C_07.00(004)'!G42+'C_07.00(007)'!G42+'C_07.00(008)'!G42+'C_07.00(009)'!G42</f>
        <v>0</v>
      </c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1">
        <f>'C_07.00(002)'!R42+'C_07.00(003)'!R42+'C_07.00(004)'!R42+'C_07.00(007)'!R42+'C_07.00(008)'!R42+'C_07.00(009)'!R42</f>
        <v>0</v>
      </c>
      <c r="S42" s="11">
        <f>'C_07.00(002)'!S42+'C_07.00(003)'!S42+'C_07.00(004)'!S42+'C_07.00(007)'!S42+'C_07.00(008)'!S42+'C_07.00(009)'!S42</f>
        <v>0</v>
      </c>
      <c r="T42" s="11">
        <f>'C_07.00(002)'!T42+'C_07.00(003)'!T42+'C_07.00(004)'!T42+'C_07.00(007)'!T42+'C_07.00(008)'!T42+'C_07.00(009)'!T42</f>
        <v>0</v>
      </c>
      <c r="U42" s="11">
        <f>'C_07.00(002)'!U42+'C_07.00(003)'!U42+'C_07.00(004)'!U42+'C_07.00(007)'!U42+'C_07.00(008)'!U42+'C_07.00(009)'!U42</f>
        <v>0</v>
      </c>
      <c r="V42" s="11">
        <f>'C_07.00(002)'!V42+'C_07.00(003)'!V42+'C_07.00(004)'!V42+'C_07.00(007)'!V42+'C_07.00(008)'!V42+'C_07.00(009)'!V42</f>
        <v>0</v>
      </c>
      <c r="W42" s="11">
        <f>'C_07.00(002)'!W42+'C_07.00(003)'!W42+'C_07.00(004)'!W42+'C_07.00(007)'!W42+'C_07.00(008)'!W42+'C_07.00(009)'!W42</f>
        <v>0</v>
      </c>
      <c r="X42" s="11">
        <f>'C_07.00(002)'!X42+'C_07.00(003)'!X42+'C_07.00(004)'!X42+'C_07.00(007)'!X42+'C_07.00(008)'!X42+'C_07.00(009)'!X42</f>
        <v>0</v>
      </c>
      <c r="Y42" s="11">
        <f>'C_07.00(002)'!Y42+'C_07.00(003)'!Y42+'C_07.00(004)'!Y42+'C_07.00(007)'!Y42+'C_07.00(008)'!Y42+'C_07.00(009)'!Y42</f>
        <v>0</v>
      </c>
      <c r="Z42" s="113"/>
      <c r="AA42" s="113"/>
      <c r="AB42" s="114"/>
    </row>
    <row r="43" spans="1:28" ht="36" customHeight="1">
      <c r="A43" s="7" t="s">
        <v>139</v>
      </c>
      <c r="B43" s="193"/>
      <c r="C43" s="29" t="s">
        <v>98</v>
      </c>
      <c r="D43" s="36" t="s">
        <v>99</v>
      </c>
      <c r="E43" s="32">
        <f>'C_07.00(002)'!E43+'C_07.00(003)'!E43+'C_07.00(004)'!E43+'C_07.00(007)'!E43+'C_07.00(008)'!E43+'C_07.00(009)'!E43</f>
        <v>0</v>
      </c>
      <c r="F43" s="11">
        <f>'C_07.00(002)'!F43+'C_07.00(003)'!F43+'C_07.00(004)'!F43+'C_07.00(007)'!F43+'C_07.00(008)'!F43+'C_07.00(009)'!F43</f>
        <v>0</v>
      </c>
      <c r="G43" s="11">
        <f>'C_07.00(002)'!G43+'C_07.00(003)'!G43+'C_07.00(004)'!G43+'C_07.00(007)'!G43+'C_07.00(008)'!G43+'C_07.00(009)'!G43</f>
        <v>0</v>
      </c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1">
        <f>'C_07.00(002)'!R43+'C_07.00(003)'!R43+'C_07.00(004)'!R43+'C_07.00(007)'!R43+'C_07.00(008)'!R43+'C_07.00(009)'!R43</f>
        <v>0</v>
      </c>
      <c r="S43" s="11">
        <f>'C_07.00(002)'!S43+'C_07.00(003)'!S43+'C_07.00(004)'!S43+'C_07.00(007)'!S43+'C_07.00(008)'!S43+'C_07.00(009)'!S43</f>
        <v>0</v>
      </c>
      <c r="T43" s="11">
        <f>'C_07.00(002)'!T43+'C_07.00(003)'!T43+'C_07.00(004)'!T43+'C_07.00(007)'!T43+'C_07.00(008)'!T43+'C_07.00(009)'!T43</f>
        <v>0</v>
      </c>
      <c r="U43" s="11">
        <f>'C_07.00(002)'!U43+'C_07.00(003)'!U43+'C_07.00(004)'!U43+'C_07.00(007)'!U43+'C_07.00(008)'!U43+'C_07.00(009)'!U43</f>
        <v>0</v>
      </c>
      <c r="V43" s="11">
        <f>'C_07.00(002)'!V43+'C_07.00(003)'!V43+'C_07.00(004)'!V43+'C_07.00(007)'!V43+'C_07.00(008)'!V43+'C_07.00(009)'!V43</f>
        <v>0</v>
      </c>
      <c r="W43" s="11">
        <f>'C_07.00(002)'!W43+'C_07.00(003)'!W43+'C_07.00(004)'!W43+'C_07.00(007)'!W43+'C_07.00(008)'!W43+'C_07.00(009)'!W43</f>
        <v>0</v>
      </c>
      <c r="X43" s="11">
        <f>'C_07.00(002)'!X43+'C_07.00(003)'!X43+'C_07.00(004)'!X43+'C_07.00(007)'!X43+'C_07.00(008)'!X43+'C_07.00(009)'!X43</f>
        <v>0</v>
      </c>
      <c r="Y43" s="11">
        <f>'C_07.00(002)'!Y43+'C_07.00(003)'!Y43+'C_07.00(004)'!Y43+'C_07.00(007)'!Y43+'C_07.00(008)'!Y43+'C_07.00(009)'!Y43</f>
        <v>0</v>
      </c>
      <c r="Z43" s="11">
        <f>'C_07.00(002)'!Z43+'C_07.00(003)'!Z43+'C_07.00(004)'!Z43+'C_07.00(007)'!Z43+'C_07.00(008)'!Z43+'C_07.00(009)'!Z43</f>
        <v>0</v>
      </c>
      <c r="AA43" s="113"/>
      <c r="AB43" s="114"/>
    </row>
    <row r="44" spans="1:28" ht="36" customHeight="1" thickBot="1">
      <c r="A44" s="7" t="s">
        <v>140</v>
      </c>
      <c r="B44" s="194"/>
      <c r="C44" s="30" t="s">
        <v>103</v>
      </c>
      <c r="D44" s="37" t="s">
        <v>104</v>
      </c>
      <c r="E44" s="34">
        <f>'C_07.00(002)'!E44+'C_07.00(003)'!E44+'C_07.00(004)'!E44+'C_07.00(007)'!E44+'C_07.00(008)'!E44+'C_07.00(009)'!E44</f>
        <v>0</v>
      </c>
      <c r="F44" s="17">
        <f>'C_07.00(002)'!F44+'C_07.00(003)'!F44+'C_07.00(004)'!F44+'C_07.00(007)'!F44+'C_07.00(008)'!F44+'C_07.00(009)'!F44</f>
        <v>0</v>
      </c>
      <c r="G44" s="17">
        <f>'C_07.00(002)'!G44+'C_07.00(003)'!G44+'C_07.00(004)'!G44+'C_07.00(007)'!G44+'C_07.00(008)'!G44+'C_07.00(009)'!G44</f>
        <v>0</v>
      </c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7">
        <f>'C_07.00(002)'!R44+'C_07.00(003)'!R44+'C_07.00(004)'!R44+'C_07.00(007)'!R44+'C_07.00(008)'!R44+'C_07.00(009)'!R44</f>
        <v>0</v>
      </c>
      <c r="S44" s="17">
        <f>'C_07.00(002)'!S44+'C_07.00(003)'!S44+'C_07.00(004)'!S44+'C_07.00(007)'!S44+'C_07.00(008)'!S44+'C_07.00(009)'!S44</f>
        <v>0</v>
      </c>
      <c r="T44" s="17">
        <f>'C_07.00(002)'!T44+'C_07.00(003)'!T44+'C_07.00(004)'!T44+'C_07.00(007)'!T44+'C_07.00(008)'!T44+'C_07.00(009)'!T44</f>
        <v>0</v>
      </c>
      <c r="U44" s="17">
        <f>'C_07.00(002)'!U44+'C_07.00(003)'!U44+'C_07.00(004)'!U44+'C_07.00(007)'!U44+'C_07.00(008)'!U44+'C_07.00(009)'!U44</f>
        <v>0</v>
      </c>
      <c r="V44" s="17">
        <f>'C_07.00(002)'!V44+'C_07.00(003)'!V44+'C_07.00(004)'!V44+'C_07.00(007)'!V44+'C_07.00(008)'!V44+'C_07.00(009)'!V44</f>
        <v>0</v>
      </c>
      <c r="W44" s="17">
        <f>'C_07.00(002)'!W44+'C_07.00(003)'!W44+'C_07.00(004)'!W44+'C_07.00(007)'!W44+'C_07.00(008)'!W44+'C_07.00(009)'!W44</f>
        <v>0</v>
      </c>
      <c r="X44" s="17">
        <f>'C_07.00(002)'!X44+'C_07.00(003)'!X44+'C_07.00(004)'!X44+'C_07.00(007)'!X44+'C_07.00(008)'!X44+'C_07.00(009)'!X44</f>
        <v>0</v>
      </c>
      <c r="Y44" s="17">
        <f>'C_07.00(002)'!Y44+'C_07.00(003)'!Y44+'C_07.00(004)'!Y44+'C_07.00(007)'!Y44+'C_07.00(008)'!Y44+'C_07.00(009)'!Y44</f>
        <v>0</v>
      </c>
      <c r="Z44" s="115"/>
      <c r="AA44" s="115"/>
      <c r="AB44" s="116"/>
    </row>
    <row r="49" spans="18:28" s="8" customFormat="1"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</row>
    <row r="50" spans="18:28" s="8" customFormat="1"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</row>
    <row r="51" spans="18:28" s="8" customFormat="1"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</row>
    <row r="52" spans="18:28" s="8" customFormat="1"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</row>
    <row r="53" spans="18:28" s="8" customFormat="1"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</row>
    <row r="54" spans="18:28" s="8" customFormat="1"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</row>
    <row r="55" spans="18:28" s="8" customFormat="1"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</row>
    <row r="56" spans="18:28" s="8" customFormat="1"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</row>
    <row r="57" spans="18:28" s="8" customFormat="1"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</row>
    <row r="58" spans="18:28" s="8" customFormat="1"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</row>
    <row r="59" spans="18:28" s="8" customFormat="1"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</row>
    <row r="60" spans="18:28" s="8" customFormat="1"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</row>
    <row r="61" spans="18:28" s="8" customFormat="1"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</row>
    <row r="62" spans="18:28" s="8" customFormat="1"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</row>
    <row r="63" spans="18:28" s="8" customFormat="1"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</row>
    <row r="64" spans="18:28" s="8" customFormat="1"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</row>
    <row r="65" spans="18:28" s="8" customFormat="1"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</row>
    <row r="66" spans="18:28" s="8" customFormat="1"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</row>
    <row r="67" spans="18:28" s="8" customFormat="1"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</row>
    <row r="68" spans="18:28" s="8" customFormat="1"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</row>
    <row r="69" spans="18:28" s="8" customFormat="1"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</row>
    <row r="70" spans="18:28" s="8" customFormat="1"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</row>
    <row r="71" spans="18:28" s="8" customFormat="1"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</row>
    <row r="72" spans="18:28" s="8" customFormat="1"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</row>
    <row r="73" spans="18:28" s="8" customFormat="1"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</row>
    <row r="74" spans="18:28" s="8" customFormat="1"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</row>
    <row r="75" spans="18:28" s="8" customFormat="1"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</row>
    <row r="76" spans="18:28" s="8" customFormat="1"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</row>
    <row r="77" spans="18:28" s="8" customFormat="1"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</row>
    <row r="78" spans="18:28" s="8" customFormat="1"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</row>
  </sheetData>
  <sheetProtection password="C3B7" sheet="1" objects="1" scenarios="1" formatColumns="0" formatRows="0"/>
  <mergeCells count="22">
    <mergeCell ref="W6:W8"/>
    <mergeCell ref="N6:N8"/>
    <mergeCell ref="F6:F8"/>
    <mergeCell ref="G6:G8"/>
    <mergeCell ref="E6:E8"/>
    <mergeCell ref="O7:O8"/>
    <mergeCell ref="B2:Z2"/>
    <mergeCell ref="B10:B44"/>
    <mergeCell ref="E5:AB5"/>
    <mergeCell ref="H7:I7"/>
    <mergeCell ref="J7:K7"/>
    <mergeCell ref="L7:M7"/>
    <mergeCell ref="H6:M6"/>
    <mergeCell ref="P7:Q7"/>
    <mergeCell ref="O6:Q6"/>
    <mergeCell ref="S6:V6"/>
    <mergeCell ref="Z6:AB6"/>
    <mergeCell ref="Y6:Y8"/>
    <mergeCell ref="AA7:AA8"/>
    <mergeCell ref="AB7:AB8"/>
    <mergeCell ref="R6:R8"/>
    <mergeCell ref="X7:X8"/>
  </mergeCells>
  <conditionalFormatting sqref="C26:C44">
    <cfRule type="cellIs" dxfId="50" priority="1" stopIfTrue="1" operator="equal">
      <formula>#REF!</formula>
    </cfRule>
  </conditionalFormatting>
  <conditionalFormatting sqref="C17:C18">
    <cfRule type="cellIs" dxfId="49" priority="3" stopIfTrue="1" operator="equal">
      <formula>#REF!</formula>
    </cfRule>
  </conditionalFormatting>
  <conditionalFormatting sqref="C20:C24">
    <cfRule type="cellIs" dxfId="48" priority="2" stopIfTrue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7">
    <outlinePr summaryBelow="0" summaryRight="0"/>
  </sheetPr>
  <dimension ref="A1:AB78"/>
  <sheetViews>
    <sheetView tabSelected="1" zoomScale="60" zoomScaleNormal="60" workbookViewId="0">
      <pane xSplit="4" ySplit="9" topLeftCell="L21" activePane="bottomRight" state="frozen"/>
      <selection activeCell="Y40" sqref="Y40"/>
      <selection pane="topRight" activeCell="Y40" sqref="Y40"/>
      <selection pane="bottomLeft" activeCell="Y40" sqref="Y40"/>
      <selection pane="bottomRight" activeCell="Y35" sqref="Y35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61" customWidth="1"/>
    <col min="6" max="25" width="20.7109375" style="60" customWidth="1"/>
    <col min="26" max="27" width="20.7109375" style="61" customWidth="1"/>
    <col min="28" max="28" width="20.7109375" style="62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141</v>
      </c>
      <c r="C4" s="21" t="s">
        <v>73</v>
      </c>
    </row>
    <row r="5" spans="1:28">
      <c r="E5" s="215" t="s">
        <v>68</v>
      </c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7"/>
    </row>
    <row r="6" spans="1:28" ht="60" customHeight="1">
      <c r="E6" s="224" t="s">
        <v>28</v>
      </c>
      <c r="F6" s="227" t="s">
        <v>52</v>
      </c>
      <c r="G6" s="227" t="s">
        <v>38</v>
      </c>
      <c r="H6" s="218" t="s">
        <v>39</v>
      </c>
      <c r="I6" s="219"/>
      <c r="J6" s="219"/>
      <c r="K6" s="219"/>
      <c r="L6" s="219"/>
      <c r="M6" s="220"/>
      <c r="N6" s="227" t="s">
        <v>66</v>
      </c>
      <c r="O6" s="218" t="s">
        <v>54</v>
      </c>
      <c r="P6" s="219"/>
      <c r="Q6" s="220"/>
      <c r="R6" s="227" t="s">
        <v>44</v>
      </c>
      <c r="S6" s="218" t="s">
        <v>45</v>
      </c>
      <c r="T6" s="219"/>
      <c r="U6" s="219"/>
      <c r="V6" s="220"/>
      <c r="W6" s="227" t="s">
        <v>29</v>
      </c>
      <c r="X6" s="95"/>
      <c r="Y6" s="227" t="s">
        <v>58</v>
      </c>
      <c r="Z6" s="221" t="s">
        <v>59</v>
      </c>
      <c r="AA6" s="222"/>
      <c r="AB6" s="223"/>
    </row>
    <row r="7" spans="1:28" ht="57.6" customHeight="1">
      <c r="E7" s="225"/>
      <c r="F7" s="228"/>
      <c r="G7" s="228"/>
      <c r="H7" s="218" t="s">
        <v>40</v>
      </c>
      <c r="I7" s="220"/>
      <c r="J7" s="218" t="s">
        <v>33</v>
      </c>
      <c r="K7" s="220"/>
      <c r="L7" s="218" t="s">
        <v>41</v>
      </c>
      <c r="M7" s="220"/>
      <c r="N7" s="228"/>
      <c r="O7" s="95" t="s">
        <v>55</v>
      </c>
      <c r="P7" s="221" t="s">
        <v>43</v>
      </c>
      <c r="Q7" s="234"/>
      <c r="R7" s="228"/>
      <c r="S7" s="99">
        <v>0</v>
      </c>
      <c r="T7" s="99">
        <v>0.2</v>
      </c>
      <c r="U7" s="99">
        <v>0.5</v>
      </c>
      <c r="V7" s="99">
        <v>1</v>
      </c>
      <c r="W7" s="228"/>
      <c r="X7" s="227" t="s">
        <v>100</v>
      </c>
      <c r="Y7" s="228"/>
      <c r="Z7" s="100"/>
      <c r="AA7" s="230" t="s">
        <v>49</v>
      </c>
      <c r="AB7" s="232" t="s">
        <v>47</v>
      </c>
    </row>
    <row r="8" spans="1:28" ht="58.15" customHeight="1">
      <c r="E8" s="226"/>
      <c r="F8" s="229"/>
      <c r="G8" s="229"/>
      <c r="H8" s="93" t="s">
        <v>62</v>
      </c>
      <c r="I8" s="93" t="s">
        <v>63</v>
      </c>
      <c r="J8" s="93" t="s">
        <v>64</v>
      </c>
      <c r="K8" s="93" t="s">
        <v>65</v>
      </c>
      <c r="L8" s="93" t="s">
        <v>53</v>
      </c>
      <c r="M8" s="93" t="s">
        <v>42</v>
      </c>
      <c r="N8" s="229"/>
      <c r="O8" s="96"/>
      <c r="P8" s="96"/>
      <c r="Q8" s="93" t="s">
        <v>56</v>
      </c>
      <c r="R8" s="229"/>
      <c r="S8" s="96"/>
      <c r="T8" s="96"/>
      <c r="U8" s="96"/>
      <c r="V8" s="96"/>
      <c r="W8" s="229"/>
      <c r="X8" s="229"/>
      <c r="Y8" s="229"/>
      <c r="Z8" s="104"/>
      <c r="AA8" s="231"/>
      <c r="AB8" s="233"/>
    </row>
    <row r="9" spans="1:28" ht="15.75" thickBot="1">
      <c r="E9" s="117" t="s">
        <v>10</v>
      </c>
      <c r="F9" s="118" t="s">
        <v>12</v>
      </c>
      <c r="G9" s="118" t="s">
        <v>13</v>
      </c>
      <c r="H9" s="118" t="s">
        <v>14</v>
      </c>
      <c r="I9" s="118" t="s">
        <v>15</v>
      </c>
      <c r="J9" s="118" t="s">
        <v>16</v>
      </c>
      <c r="K9" s="118" t="s">
        <v>17</v>
      </c>
      <c r="L9" s="118" t="s">
        <v>18</v>
      </c>
      <c r="M9" s="118" t="s">
        <v>19</v>
      </c>
      <c r="N9" s="118" t="s">
        <v>0</v>
      </c>
      <c r="O9" s="118" t="s">
        <v>1</v>
      </c>
      <c r="P9" s="118" t="s">
        <v>2</v>
      </c>
      <c r="Q9" s="118" t="s">
        <v>3</v>
      </c>
      <c r="R9" s="118" t="s">
        <v>4</v>
      </c>
      <c r="S9" s="118" t="s">
        <v>5</v>
      </c>
      <c r="T9" s="118" t="s">
        <v>6</v>
      </c>
      <c r="U9" s="118" t="s">
        <v>7</v>
      </c>
      <c r="V9" s="118" t="s">
        <v>20</v>
      </c>
      <c r="W9" s="118" t="s">
        <v>8</v>
      </c>
      <c r="X9" s="118" t="s">
        <v>9</v>
      </c>
      <c r="Y9" s="118" t="s">
        <v>57</v>
      </c>
      <c r="Z9" s="119" t="s">
        <v>21</v>
      </c>
      <c r="AA9" s="119" t="s">
        <v>22</v>
      </c>
      <c r="AB9" s="120" t="s">
        <v>23</v>
      </c>
    </row>
    <row r="10" spans="1:28" ht="36" customHeight="1">
      <c r="A10" s="7" t="s">
        <v>624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28">
        <f>IF(ROUND(SUM($G$26:$G$32,$G$34:$G$40),0)=ROUND(SUM($G$17:$G$18,$G$20,$G$22,$G$24),0),ROUND(SUM($G$26:$G$32,$G$34:$G$40),0),"ERROR")</f>
        <v>0</v>
      </c>
      <c r="H10" s="128">
        <f>SUM(H17:H18,H20,H22,H24)</f>
        <v>0</v>
      </c>
      <c r="I10" s="128">
        <f>SUM(I17:I18,I20,I22,I24)</f>
        <v>0</v>
      </c>
      <c r="J10" s="128">
        <f>SUM(J17:J18,J20,J22,J24)</f>
        <v>0</v>
      </c>
      <c r="K10" s="128">
        <f>SUM(K17:K18,K20,K22,K24)</f>
        <v>0</v>
      </c>
      <c r="L10" s="128">
        <f>SUM(H10:K10)</f>
        <v>0</v>
      </c>
      <c r="M10" s="128">
        <f>SUM(M17:M18,M20,M22,M24)</f>
        <v>0</v>
      </c>
      <c r="N10" s="128">
        <f>IF(ROUND(SUM($G$10,$L$10,$M$10),0)=ROUND(SUM($N$17:$N$18,$N$20,$N$22,$N$24),0),ROUND(SUM($G$10,$L$10,$M$10),0),"ERROR")</f>
        <v>0</v>
      </c>
      <c r="O10" s="128">
        <f>SUM(O17:O18,O20,O22,O24)</f>
        <v>0</v>
      </c>
      <c r="P10" s="128">
        <f>SUM(P17:P18,P20,P22,P24)</f>
        <v>0</v>
      </c>
      <c r="Q10" s="128">
        <f>SUM(Q17:Q18,Q20,Q22,Q24)</f>
        <v>0</v>
      </c>
      <c r="R10" s="128">
        <f>IF(ROUND(SUM(R26:R40),0)=ROUND(SUM(R17:R18,R20,R22,R24),0),ROUND(SUM(R26:R40),0),"ERROR")</f>
        <v>0</v>
      </c>
      <c r="S10" s="128">
        <f>IF(ROUND(SUM(S26:S40),0)=ROUND(S18,0),ROUND(SUM(S26:S40),0),"ERROR")</f>
        <v>0</v>
      </c>
      <c r="T10" s="128">
        <f>IF(ROUND(SUM(T26:T40),0)=ROUND(T18,0),ROUND(SUM(T26:T40),0),"ERROR")</f>
        <v>0</v>
      </c>
      <c r="U10" s="128">
        <f>IF(ROUND(SUM(U26:U40),0)=ROUND(U18,0),ROUND(SUM(U26:U40),0),"ERROR")</f>
        <v>0</v>
      </c>
      <c r="V10" s="128">
        <f>IF(ROUND(SUM(V26:V40),0)=ROUND(V18,0),ROUND(SUM(V26:V40),0),"ERROR")</f>
        <v>0</v>
      </c>
      <c r="W10" s="121">
        <f t="shared" ref="W10:W15" si="0">R10-S10-(0.8*T10)-(0.5*U10)</f>
        <v>0</v>
      </c>
      <c r="X10" s="128">
        <f>SUM(X17:X18,X20,X22,X24)</f>
        <v>0</v>
      </c>
      <c r="Y10" s="129">
        <f>IF(ROUND(SUM(Y26:Y40),0)=ROUND(SUM(Y17:Y18,Y20,Y22,Y24),0),ROUND(SUM(Y26:Y40),0),"ERROR")</f>
        <v>0</v>
      </c>
      <c r="Z10" s="129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142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22">
        <f t="shared" ref="N11:N15" si="1">SUM(G11,L11:M11)</f>
        <v>0</v>
      </c>
      <c r="O11" s="149"/>
      <c r="P11" s="149"/>
      <c r="Q11" s="149"/>
      <c r="R11" s="122">
        <f>SUM(N11:P11)</f>
        <v>0</v>
      </c>
      <c r="S11" s="149"/>
      <c r="T11" s="149"/>
      <c r="U11" s="149"/>
      <c r="V11" s="149"/>
      <c r="W11" s="122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143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22">
        <f t="shared" si="1"/>
        <v>0</v>
      </c>
      <c r="O12" s="149"/>
      <c r="P12" s="149"/>
      <c r="Q12" s="149"/>
      <c r="R12" s="122">
        <f t="shared" ref="R12:R15" si="2">SUM(N12:P12)</f>
        <v>0</v>
      </c>
      <c r="S12" s="151"/>
      <c r="T12" s="151"/>
      <c r="U12" s="151"/>
      <c r="V12" s="151"/>
      <c r="W12" s="122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144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22">
        <f t="shared" si="1"/>
        <v>0</v>
      </c>
      <c r="O13" s="149"/>
      <c r="P13" s="149"/>
      <c r="Q13" s="149"/>
      <c r="R13" s="122">
        <f t="shared" si="2"/>
        <v>0</v>
      </c>
      <c r="S13" s="149"/>
      <c r="T13" s="149"/>
      <c r="U13" s="149"/>
      <c r="V13" s="149"/>
      <c r="W13" s="122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145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22">
        <f t="shared" si="1"/>
        <v>0</v>
      </c>
      <c r="O14" s="149"/>
      <c r="P14" s="149"/>
      <c r="Q14" s="149"/>
      <c r="R14" s="122">
        <f t="shared" si="2"/>
        <v>0</v>
      </c>
      <c r="S14" s="149"/>
      <c r="T14" s="149"/>
      <c r="U14" s="149"/>
      <c r="V14" s="149"/>
      <c r="W14" s="122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146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123">
        <f t="shared" si="1"/>
        <v>0</v>
      </c>
      <c r="O15" s="156"/>
      <c r="P15" s="156"/>
      <c r="Q15" s="156"/>
      <c r="R15" s="123">
        <f t="shared" si="2"/>
        <v>0</v>
      </c>
      <c r="S15" s="156"/>
      <c r="T15" s="156"/>
      <c r="U15" s="156"/>
      <c r="V15" s="156"/>
      <c r="W15" s="123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124"/>
      <c r="O16" s="57"/>
      <c r="P16" s="57"/>
      <c r="Q16" s="57"/>
      <c r="R16" s="124"/>
      <c r="S16" s="57"/>
      <c r="T16" s="57"/>
      <c r="U16" s="57"/>
      <c r="V16" s="57"/>
      <c r="W16" s="124"/>
      <c r="X16" s="57"/>
      <c r="Y16" s="57"/>
      <c r="Z16" s="58"/>
      <c r="AA16" s="58"/>
      <c r="AB16" s="59"/>
    </row>
    <row r="17" spans="1:28" ht="36" customHeight="1">
      <c r="A17" s="7" t="s">
        <v>147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0">
        <f t="shared" ref="N17:N18" si="3">SUM(G17,L17:M17)</f>
        <v>0</v>
      </c>
      <c r="O17" s="161"/>
      <c r="P17" s="161"/>
      <c r="Q17" s="161"/>
      <c r="R17" s="125">
        <f t="shared" ref="R17:R18" si="4">SUM(N17:P17)</f>
        <v>0</v>
      </c>
      <c r="S17" s="161"/>
      <c r="T17" s="161"/>
      <c r="U17" s="161"/>
      <c r="V17" s="161"/>
      <c r="W17" s="125">
        <f>R17</f>
        <v>0</v>
      </c>
      <c r="X17" s="161"/>
      <c r="Y17" s="161"/>
      <c r="Z17" s="161"/>
      <c r="AA17" s="109"/>
      <c r="AB17" s="111"/>
    </row>
    <row r="18" spans="1:28" ht="36" customHeight="1" thickBot="1">
      <c r="A18" s="7" t="s">
        <v>148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">
        <f t="shared" si="3"/>
        <v>0</v>
      </c>
      <c r="O18" s="156"/>
      <c r="P18" s="156"/>
      <c r="Q18" s="156"/>
      <c r="R18" s="131">
        <f t="shared" si="4"/>
        <v>0</v>
      </c>
      <c r="S18" s="156"/>
      <c r="T18" s="156"/>
      <c r="U18" s="156"/>
      <c r="V18" s="156"/>
      <c r="W18" s="123">
        <f>R18-S18-(0.8*T18)-(0.5*U18)</f>
        <v>0</v>
      </c>
      <c r="X18" s="156"/>
      <c r="Y18" s="156"/>
      <c r="Z18" s="156"/>
      <c r="AA18" s="110"/>
      <c r="AB18" s="11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124"/>
      <c r="O19" s="57"/>
      <c r="P19" s="57"/>
      <c r="Q19" s="57"/>
      <c r="R19" s="124"/>
      <c r="S19" s="57"/>
      <c r="T19" s="57"/>
      <c r="U19" s="57"/>
      <c r="V19" s="57"/>
      <c r="W19" s="124"/>
      <c r="X19" s="57"/>
      <c r="Y19" s="57"/>
      <c r="Z19" s="58"/>
      <c r="AA19" s="58"/>
      <c r="AB19" s="59"/>
    </row>
    <row r="20" spans="1:28" ht="36" customHeight="1">
      <c r="A20" s="7" t="s">
        <v>149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126">
        <f t="shared" ref="N20:N24" si="5">SUM(G20,L20:M20)</f>
        <v>0</v>
      </c>
      <c r="O20" s="161"/>
      <c r="P20" s="161"/>
      <c r="Q20" s="161"/>
      <c r="R20" s="126">
        <f t="shared" ref="R20:R24" si="6">SUM(N20:P20)</f>
        <v>0</v>
      </c>
      <c r="S20" s="109"/>
      <c r="T20" s="109"/>
      <c r="U20" s="109"/>
      <c r="V20" s="109"/>
      <c r="W20" s="126">
        <f>R20</f>
        <v>0</v>
      </c>
      <c r="X20" s="161"/>
      <c r="Y20" s="161"/>
      <c r="Z20" s="161"/>
      <c r="AA20" s="109"/>
      <c r="AB20" s="111"/>
    </row>
    <row r="21" spans="1:28" ht="36" customHeight="1">
      <c r="A21" s="7" t="s">
        <v>150</v>
      </c>
      <c r="B21" s="193"/>
      <c r="C21" s="81" t="s">
        <v>61</v>
      </c>
      <c r="D21" s="36" t="s">
        <v>19</v>
      </c>
      <c r="E21" s="152"/>
      <c r="F21" s="149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27">
        <f>E21+F21</f>
        <v>0</v>
      </c>
      <c r="X21" s="113"/>
      <c r="Y21" s="113"/>
      <c r="Z21" s="113"/>
      <c r="AA21" s="113"/>
      <c r="AB21" s="114"/>
    </row>
    <row r="22" spans="1:28" ht="36" customHeight="1">
      <c r="A22" s="7" t="s">
        <v>151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22">
        <f t="shared" si="5"/>
        <v>0</v>
      </c>
      <c r="O22" s="149"/>
      <c r="P22" s="149"/>
      <c r="Q22" s="149"/>
      <c r="R22" s="122">
        <f t="shared" si="6"/>
        <v>0</v>
      </c>
      <c r="S22" s="113"/>
      <c r="T22" s="113"/>
      <c r="U22" s="113"/>
      <c r="V22" s="113"/>
      <c r="W22" s="122">
        <f>R22</f>
        <v>0</v>
      </c>
      <c r="X22" s="149"/>
      <c r="Y22" s="149"/>
      <c r="Z22" s="149"/>
      <c r="AA22" s="113"/>
      <c r="AB22" s="114"/>
    </row>
    <row r="23" spans="1:28" ht="36" customHeight="1">
      <c r="A23" s="7" t="s">
        <v>152</v>
      </c>
      <c r="B23" s="193"/>
      <c r="C23" s="81" t="s">
        <v>61</v>
      </c>
      <c r="D23" s="36" t="s">
        <v>1</v>
      </c>
      <c r="E23" s="152"/>
      <c r="F23" s="149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22">
        <f>E23+F23</f>
        <v>0</v>
      </c>
      <c r="X23" s="113"/>
      <c r="Y23" s="113"/>
      <c r="Z23" s="113"/>
      <c r="AA23" s="113"/>
      <c r="AB23" s="114"/>
    </row>
    <row r="24" spans="1:28" ht="36" customHeight="1" thickBot="1">
      <c r="A24" s="7" t="s">
        <v>153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123">
        <f t="shared" si="5"/>
        <v>0</v>
      </c>
      <c r="O24" s="156"/>
      <c r="P24" s="156"/>
      <c r="Q24" s="156"/>
      <c r="R24" s="123">
        <f t="shared" si="6"/>
        <v>0</v>
      </c>
      <c r="S24" s="110"/>
      <c r="T24" s="110"/>
      <c r="U24" s="110"/>
      <c r="V24" s="110"/>
      <c r="W24" s="123">
        <f>R24</f>
        <v>0</v>
      </c>
      <c r="X24" s="156"/>
      <c r="Y24" s="156"/>
      <c r="Z24" s="156"/>
      <c r="AA24" s="110"/>
      <c r="AB24" s="11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124"/>
      <c r="X25" s="57"/>
      <c r="Y25" s="57"/>
      <c r="Z25" s="58"/>
      <c r="AA25" s="58"/>
      <c r="AB25" s="59"/>
    </row>
    <row r="26" spans="1:28" ht="36" customHeight="1">
      <c r="A26" s="7" t="s">
        <v>154</v>
      </c>
      <c r="B26" s="193"/>
      <c r="C26" s="84">
        <v>0</v>
      </c>
      <c r="D26" s="42" t="s">
        <v>3</v>
      </c>
      <c r="E26" s="162"/>
      <c r="F26" s="161"/>
      <c r="G26" s="161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61"/>
      <c r="S26" s="161"/>
      <c r="T26" s="161"/>
      <c r="U26" s="161"/>
      <c r="V26" s="161"/>
      <c r="W26" s="126">
        <f t="shared" ref="W26:W40" si="7">R26-S26-(0.8*T26)-(0.5*U26)</f>
        <v>0</v>
      </c>
      <c r="X26" s="161"/>
      <c r="Y26" s="126">
        <f>$W$26*0</f>
        <v>0</v>
      </c>
      <c r="Z26" s="161"/>
      <c r="AA26" s="161"/>
      <c r="AB26" s="168"/>
    </row>
    <row r="27" spans="1:28" ht="36" customHeight="1">
      <c r="A27" s="7" t="s">
        <v>155</v>
      </c>
      <c r="B27" s="193"/>
      <c r="C27" s="85">
        <v>0.02</v>
      </c>
      <c r="D27" s="36" t="s">
        <v>4</v>
      </c>
      <c r="E27" s="152"/>
      <c r="F27" s="149"/>
      <c r="G27" s="149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49"/>
      <c r="S27" s="149"/>
      <c r="T27" s="149"/>
      <c r="U27" s="149"/>
      <c r="V27" s="149"/>
      <c r="W27" s="122">
        <f t="shared" si="7"/>
        <v>0</v>
      </c>
      <c r="X27" s="149"/>
      <c r="Y27" s="122">
        <f>$W$27*0.02</f>
        <v>0</v>
      </c>
      <c r="Z27" s="149"/>
      <c r="AA27" s="149"/>
      <c r="AB27" s="169"/>
    </row>
    <row r="28" spans="1:28" ht="36" customHeight="1">
      <c r="A28" s="7" t="s">
        <v>156</v>
      </c>
      <c r="B28" s="193"/>
      <c r="C28" s="85">
        <v>0.04</v>
      </c>
      <c r="D28" s="36" t="s">
        <v>5</v>
      </c>
      <c r="E28" s="152"/>
      <c r="F28" s="149"/>
      <c r="G28" s="149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49"/>
      <c r="S28" s="149"/>
      <c r="T28" s="149"/>
      <c r="U28" s="149"/>
      <c r="V28" s="149"/>
      <c r="W28" s="122">
        <f t="shared" si="7"/>
        <v>0</v>
      </c>
      <c r="X28" s="149"/>
      <c r="Y28" s="122">
        <f>$W$28*0.04</f>
        <v>0</v>
      </c>
      <c r="Z28" s="149"/>
      <c r="AA28" s="149"/>
      <c r="AB28" s="169"/>
    </row>
    <row r="29" spans="1:28" ht="36" customHeight="1">
      <c r="A29" s="7" t="s">
        <v>157</v>
      </c>
      <c r="B29" s="193"/>
      <c r="C29" s="85">
        <v>0.1</v>
      </c>
      <c r="D29" s="36" t="s">
        <v>6</v>
      </c>
      <c r="E29" s="152"/>
      <c r="F29" s="149"/>
      <c r="G29" s="149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49"/>
      <c r="S29" s="149"/>
      <c r="T29" s="149"/>
      <c r="U29" s="149"/>
      <c r="V29" s="149"/>
      <c r="W29" s="122">
        <f t="shared" si="7"/>
        <v>0</v>
      </c>
      <c r="X29" s="149"/>
      <c r="Y29" s="122">
        <f>$W$29*0.1</f>
        <v>0</v>
      </c>
      <c r="Z29" s="149"/>
      <c r="AA29" s="149"/>
      <c r="AB29" s="169"/>
    </row>
    <row r="30" spans="1:28" ht="36" customHeight="1">
      <c r="A30" s="7" t="s">
        <v>158</v>
      </c>
      <c r="B30" s="193"/>
      <c r="C30" s="85">
        <v>0.2</v>
      </c>
      <c r="D30" s="36" t="s">
        <v>7</v>
      </c>
      <c r="E30" s="152"/>
      <c r="F30" s="149"/>
      <c r="G30" s="149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49"/>
      <c r="S30" s="149"/>
      <c r="T30" s="149"/>
      <c r="U30" s="149"/>
      <c r="V30" s="149"/>
      <c r="W30" s="122">
        <f t="shared" si="7"/>
        <v>0</v>
      </c>
      <c r="X30" s="149"/>
      <c r="Y30" s="122">
        <f>$W$30*0.2</f>
        <v>0</v>
      </c>
      <c r="Z30" s="149"/>
      <c r="AA30" s="149"/>
      <c r="AB30" s="169"/>
    </row>
    <row r="31" spans="1:28" ht="36" customHeight="1">
      <c r="A31" s="7" t="s">
        <v>159</v>
      </c>
      <c r="B31" s="193"/>
      <c r="C31" s="85">
        <v>0.35</v>
      </c>
      <c r="D31" s="36" t="s">
        <v>20</v>
      </c>
      <c r="E31" s="152"/>
      <c r="F31" s="149"/>
      <c r="G31" s="149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49"/>
      <c r="S31" s="149"/>
      <c r="T31" s="149"/>
      <c r="U31" s="149"/>
      <c r="V31" s="149"/>
      <c r="W31" s="122">
        <f t="shared" si="7"/>
        <v>0</v>
      </c>
      <c r="X31" s="149"/>
      <c r="Y31" s="122">
        <f>$W$31*0.35</f>
        <v>0</v>
      </c>
      <c r="Z31" s="149"/>
      <c r="AA31" s="149"/>
      <c r="AB31" s="169"/>
    </row>
    <row r="32" spans="1:28" ht="36" customHeight="1">
      <c r="A32" s="7" t="s">
        <v>160</v>
      </c>
      <c r="B32" s="193"/>
      <c r="C32" s="85">
        <v>0.5</v>
      </c>
      <c r="D32" s="36" t="s">
        <v>8</v>
      </c>
      <c r="E32" s="152"/>
      <c r="F32" s="149"/>
      <c r="G32" s="149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49"/>
      <c r="S32" s="149"/>
      <c r="T32" s="149"/>
      <c r="U32" s="149"/>
      <c r="V32" s="149"/>
      <c r="W32" s="122">
        <f t="shared" si="7"/>
        <v>0</v>
      </c>
      <c r="X32" s="149"/>
      <c r="Y32" s="122">
        <f>$W$32*0.5</f>
        <v>0</v>
      </c>
      <c r="Z32" s="149"/>
      <c r="AA32" s="149"/>
      <c r="AB32" s="169"/>
    </row>
    <row r="33" spans="1:28" ht="36" customHeight="1">
      <c r="A33" s="7" t="s">
        <v>161</v>
      </c>
      <c r="B33" s="193"/>
      <c r="C33" s="85">
        <v>0.7</v>
      </c>
      <c r="D33" s="36" t="s">
        <v>9</v>
      </c>
      <c r="E33" s="132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49"/>
      <c r="S33" s="149"/>
      <c r="T33" s="149"/>
      <c r="U33" s="149"/>
      <c r="V33" s="149"/>
      <c r="W33" s="122">
        <f t="shared" si="7"/>
        <v>0</v>
      </c>
      <c r="X33" s="149"/>
      <c r="Y33" s="122">
        <f>$W$33*0.7</f>
        <v>0</v>
      </c>
      <c r="Z33" s="149"/>
      <c r="AA33" s="149"/>
      <c r="AB33" s="169"/>
    </row>
    <row r="34" spans="1:28" ht="36" customHeight="1">
      <c r="A34" s="7" t="s">
        <v>162</v>
      </c>
      <c r="B34" s="193"/>
      <c r="C34" s="85">
        <v>0.75</v>
      </c>
      <c r="D34" s="36" t="s">
        <v>21</v>
      </c>
      <c r="E34" s="152"/>
      <c r="F34" s="149"/>
      <c r="G34" s="149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49"/>
      <c r="S34" s="149"/>
      <c r="T34" s="149"/>
      <c r="U34" s="149"/>
      <c r="V34" s="149"/>
      <c r="W34" s="122">
        <f t="shared" si="7"/>
        <v>0</v>
      </c>
      <c r="X34" s="149"/>
      <c r="Y34" s="122">
        <f>$W$34*0.75</f>
        <v>0</v>
      </c>
      <c r="Z34" s="149"/>
      <c r="AA34" s="149"/>
      <c r="AB34" s="169"/>
    </row>
    <row r="35" spans="1:28" ht="36" customHeight="1">
      <c r="A35" s="7" t="s">
        <v>163</v>
      </c>
      <c r="B35" s="193"/>
      <c r="C35" s="85">
        <v>1</v>
      </c>
      <c r="D35" s="36" t="s">
        <v>22</v>
      </c>
      <c r="E35" s="152"/>
      <c r="F35" s="149"/>
      <c r="G35" s="149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49"/>
      <c r="S35" s="149"/>
      <c r="T35" s="149"/>
      <c r="U35" s="149"/>
      <c r="V35" s="149"/>
      <c r="W35" s="122">
        <f t="shared" si="7"/>
        <v>0</v>
      </c>
      <c r="X35" s="149"/>
      <c r="Y35" s="122">
        <f>$W$35*1</f>
        <v>0</v>
      </c>
      <c r="Z35" s="149"/>
      <c r="AA35" s="149"/>
      <c r="AB35" s="169"/>
    </row>
    <row r="36" spans="1:28" ht="36" customHeight="1">
      <c r="A36" s="7" t="s">
        <v>164</v>
      </c>
      <c r="B36" s="193"/>
      <c r="C36" s="85">
        <v>1.5</v>
      </c>
      <c r="D36" s="36" t="s">
        <v>23</v>
      </c>
      <c r="E36" s="152"/>
      <c r="F36" s="149"/>
      <c r="G36" s="149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49"/>
      <c r="S36" s="149"/>
      <c r="T36" s="149"/>
      <c r="U36" s="149"/>
      <c r="V36" s="149"/>
      <c r="W36" s="122">
        <f t="shared" si="7"/>
        <v>0</v>
      </c>
      <c r="X36" s="149"/>
      <c r="Y36" s="122">
        <f>$W$36*1.5</f>
        <v>0</v>
      </c>
      <c r="Z36" s="149"/>
      <c r="AA36" s="149"/>
      <c r="AB36" s="169"/>
    </row>
    <row r="37" spans="1:28" ht="36" customHeight="1">
      <c r="A37" s="7" t="s">
        <v>165</v>
      </c>
      <c r="B37" s="193"/>
      <c r="C37" s="85">
        <v>2.5</v>
      </c>
      <c r="D37" s="36" t="s">
        <v>24</v>
      </c>
      <c r="E37" s="152"/>
      <c r="F37" s="149"/>
      <c r="G37" s="149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49"/>
      <c r="S37" s="149"/>
      <c r="T37" s="149"/>
      <c r="U37" s="149"/>
      <c r="V37" s="149"/>
      <c r="W37" s="122">
        <f t="shared" si="7"/>
        <v>0</v>
      </c>
      <c r="X37" s="149"/>
      <c r="Y37" s="122">
        <f>$W$37*2.5</f>
        <v>0</v>
      </c>
      <c r="Z37" s="149"/>
      <c r="AA37" s="149"/>
      <c r="AB37" s="169"/>
    </row>
    <row r="38" spans="1:28" ht="36" customHeight="1">
      <c r="A38" s="7" t="s">
        <v>166</v>
      </c>
      <c r="B38" s="193"/>
      <c r="C38" s="85">
        <v>3.7</v>
      </c>
      <c r="D38" s="36" t="s">
        <v>25</v>
      </c>
      <c r="E38" s="152"/>
      <c r="F38" s="149"/>
      <c r="G38" s="149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49"/>
      <c r="S38" s="149"/>
      <c r="T38" s="149"/>
      <c r="U38" s="149"/>
      <c r="V38" s="149"/>
      <c r="W38" s="122">
        <f t="shared" si="7"/>
        <v>0</v>
      </c>
      <c r="X38" s="149"/>
      <c r="Y38" s="122">
        <f>$W$38*3.7</f>
        <v>0</v>
      </c>
      <c r="Z38" s="149"/>
      <c r="AA38" s="149"/>
      <c r="AB38" s="169"/>
    </row>
    <row r="39" spans="1:28" ht="36" customHeight="1">
      <c r="A39" s="7" t="s">
        <v>167</v>
      </c>
      <c r="B39" s="193"/>
      <c r="C39" s="85">
        <v>12.5</v>
      </c>
      <c r="D39" s="36" t="s">
        <v>26</v>
      </c>
      <c r="E39" s="152"/>
      <c r="F39" s="149"/>
      <c r="G39" s="149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49"/>
      <c r="S39" s="149"/>
      <c r="T39" s="149"/>
      <c r="U39" s="149"/>
      <c r="V39" s="149"/>
      <c r="W39" s="122">
        <f t="shared" si="7"/>
        <v>0</v>
      </c>
      <c r="X39" s="149"/>
      <c r="Y39" s="122">
        <f>$W$39*12.5</f>
        <v>0</v>
      </c>
      <c r="Z39" s="149"/>
      <c r="AA39" s="149"/>
      <c r="AB39" s="169"/>
    </row>
    <row r="40" spans="1:28" ht="36" customHeight="1">
      <c r="A40" s="7" t="s">
        <v>168</v>
      </c>
      <c r="B40" s="193"/>
      <c r="C40" s="85" t="s">
        <v>46</v>
      </c>
      <c r="D40" s="36" t="s">
        <v>27</v>
      </c>
      <c r="E40" s="152"/>
      <c r="F40" s="149"/>
      <c r="G40" s="149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49"/>
      <c r="S40" s="149"/>
      <c r="T40" s="149"/>
      <c r="U40" s="149"/>
      <c r="V40" s="149"/>
      <c r="W40" s="122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169</v>
      </c>
      <c r="B41" s="193"/>
      <c r="C41" s="85" t="s">
        <v>96</v>
      </c>
      <c r="D41" s="36" t="s">
        <v>97</v>
      </c>
      <c r="E41" s="152"/>
      <c r="F41" s="149"/>
      <c r="G41" s="149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49"/>
      <c r="S41" s="149"/>
      <c r="T41" s="149"/>
      <c r="U41" s="149"/>
      <c r="V41" s="149"/>
      <c r="W41" s="166"/>
      <c r="X41" s="149"/>
      <c r="Y41" s="149"/>
      <c r="Z41" s="149"/>
      <c r="AA41" s="113"/>
      <c r="AB41" s="114"/>
    </row>
    <row r="42" spans="1:28" ht="36" customHeight="1">
      <c r="A42" s="7" t="s">
        <v>170</v>
      </c>
      <c r="B42" s="193"/>
      <c r="C42" s="85" t="s">
        <v>101</v>
      </c>
      <c r="D42" s="36" t="s">
        <v>102</v>
      </c>
      <c r="E42" s="152"/>
      <c r="F42" s="149"/>
      <c r="G42" s="149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49"/>
      <c r="S42" s="149"/>
      <c r="T42" s="149"/>
      <c r="U42" s="149"/>
      <c r="V42" s="149"/>
      <c r="W42" s="166"/>
      <c r="X42" s="149"/>
      <c r="Y42" s="149"/>
      <c r="Z42" s="113"/>
      <c r="AA42" s="113"/>
      <c r="AB42" s="114"/>
    </row>
    <row r="43" spans="1:28" ht="36" customHeight="1">
      <c r="A43" s="7" t="s">
        <v>171</v>
      </c>
      <c r="B43" s="193"/>
      <c r="C43" s="85" t="s">
        <v>98</v>
      </c>
      <c r="D43" s="36" t="s">
        <v>99</v>
      </c>
      <c r="E43" s="152"/>
      <c r="F43" s="149"/>
      <c r="G43" s="149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49"/>
      <c r="S43" s="149"/>
      <c r="T43" s="149"/>
      <c r="U43" s="149"/>
      <c r="V43" s="149"/>
      <c r="W43" s="166"/>
      <c r="X43" s="149"/>
      <c r="Y43" s="149"/>
      <c r="Z43" s="149"/>
      <c r="AA43" s="113"/>
      <c r="AB43" s="114"/>
    </row>
    <row r="44" spans="1:28" ht="36" customHeight="1" thickBot="1">
      <c r="A44" s="7" t="s">
        <v>172</v>
      </c>
      <c r="B44" s="194"/>
      <c r="C44" s="86" t="s">
        <v>103</v>
      </c>
      <c r="D44" s="37" t="s">
        <v>104</v>
      </c>
      <c r="E44" s="164"/>
      <c r="F44" s="165"/>
      <c r="G44" s="16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65"/>
      <c r="S44" s="165"/>
      <c r="T44" s="165"/>
      <c r="U44" s="165"/>
      <c r="V44" s="165"/>
      <c r="W44" s="167"/>
      <c r="X44" s="165"/>
      <c r="Y44" s="165"/>
      <c r="Z44" s="115"/>
      <c r="AA44" s="115"/>
      <c r="AB44" s="116"/>
    </row>
    <row r="49" spans="5:28" s="8" customFormat="1"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</row>
    <row r="50" spans="5:28" s="8" customFormat="1"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</row>
    <row r="51" spans="5:28" s="8" customFormat="1"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</row>
    <row r="52" spans="5:28" s="8" customFormat="1"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</row>
    <row r="53" spans="5:28" s="8" customFormat="1"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</row>
    <row r="54" spans="5:28" s="8" customFormat="1"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</row>
    <row r="55" spans="5:28" s="8" customFormat="1"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</row>
    <row r="56" spans="5:28" s="8" customFormat="1"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</row>
    <row r="57" spans="5:28" s="8" customFormat="1"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</row>
    <row r="58" spans="5:28" s="8" customFormat="1"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</row>
    <row r="59" spans="5:28" s="8" customFormat="1"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</row>
    <row r="60" spans="5:28" s="8" customFormat="1"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</row>
    <row r="61" spans="5:28" s="8" customFormat="1"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</row>
    <row r="62" spans="5:28" s="8" customFormat="1"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</row>
    <row r="63" spans="5:28" s="8" customFormat="1"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</row>
    <row r="64" spans="5:28" s="8" customFormat="1"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</row>
    <row r="65" spans="5:28" s="8" customFormat="1"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</row>
    <row r="66" spans="5:28" s="8" customFormat="1"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</row>
    <row r="67" spans="5:28" s="8" customFormat="1"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</row>
    <row r="68" spans="5:28" s="8" customFormat="1"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</row>
    <row r="69" spans="5:28" s="8" customFormat="1"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</row>
    <row r="70" spans="5:28" s="8" customFormat="1"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</row>
    <row r="71" spans="5:28" s="8" customFormat="1"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</row>
    <row r="72" spans="5:28" s="8" customFormat="1"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</row>
    <row r="73" spans="5:28" s="8" customFormat="1"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</row>
    <row r="74" spans="5:28" s="8" customFormat="1"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</row>
    <row r="75" spans="5:28" s="8" customFormat="1"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</row>
    <row r="76" spans="5:28" s="8" customFormat="1"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</row>
    <row r="77" spans="5:28" s="8" customFormat="1"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</row>
    <row r="78" spans="5:28" s="8" customFormat="1"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47" priority="1" stopIfTrue="1" operator="equal">
      <formula>#REF!</formula>
    </cfRule>
  </conditionalFormatting>
  <conditionalFormatting sqref="C17:C18">
    <cfRule type="cellIs" dxfId="46" priority="3" stopIfTrue="1" operator="equal">
      <formula>#REF!</formula>
    </cfRule>
  </conditionalFormatting>
  <conditionalFormatting sqref="C20:C24">
    <cfRule type="cellIs" dxfId="45" priority="2" stopIfTrue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8">
    <outlinePr summaryBelow="0" summaryRight="0"/>
  </sheetPr>
  <dimension ref="A1:AB78"/>
  <sheetViews>
    <sheetView zoomScale="60" zoomScaleNormal="60" workbookViewId="0">
      <pane xSplit="4" ySplit="9" topLeftCell="E10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173</v>
      </c>
      <c r="C4" s="21" t="s">
        <v>74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/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625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174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175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176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177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178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179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180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181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182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183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184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185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186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187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188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189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190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191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192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193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194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195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196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197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198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199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>
      <c r="A40" s="7" t="s">
        <v>200</v>
      </c>
      <c r="B40" s="193"/>
      <c r="C40" s="85" t="s">
        <v>46</v>
      </c>
      <c r="D40" s="36" t="s">
        <v>27</v>
      </c>
      <c r="E40" s="152"/>
      <c r="F40" s="149"/>
      <c r="G40" s="149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9"/>
      <c r="S40" s="149"/>
      <c r="T40" s="149"/>
      <c r="U40" s="149"/>
      <c r="V40" s="149"/>
      <c r="W40" s="19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201</v>
      </c>
      <c r="B41" s="193"/>
      <c r="C41" s="85" t="s">
        <v>96</v>
      </c>
      <c r="D41" s="36" t="s">
        <v>97</v>
      </c>
      <c r="E41" s="152"/>
      <c r="F41" s="149"/>
      <c r="G41" s="149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9"/>
      <c r="S41" s="149"/>
      <c r="T41" s="149"/>
      <c r="U41" s="149"/>
      <c r="V41" s="149"/>
      <c r="W41" s="170"/>
      <c r="X41" s="149"/>
      <c r="Y41" s="149"/>
      <c r="Z41" s="149"/>
      <c r="AA41" s="143"/>
      <c r="AB41" s="144"/>
    </row>
    <row r="42" spans="1:28" ht="36" customHeight="1">
      <c r="A42" s="7" t="s">
        <v>202</v>
      </c>
      <c r="B42" s="193"/>
      <c r="C42" s="85" t="s">
        <v>101</v>
      </c>
      <c r="D42" s="36" t="s">
        <v>102</v>
      </c>
      <c r="E42" s="152"/>
      <c r="F42" s="149"/>
      <c r="G42" s="149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9"/>
      <c r="S42" s="149"/>
      <c r="T42" s="149"/>
      <c r="U42" s="149"/>
      <c r="V42" s="149"/>
      <c r="W42" s="170"/>
      <c r="X42" s="149"/>
      <c r="Y42" s="149"/>
      <c r="Z42" s="143"/>
      <c r="AA42" s="143"/>
      <c r="AB42" s="144"/>
    </row>
    <row r="43" spans="1:28" ht="36" customHeight="1">
      <c r="A43" s="7" t="s">
        <v>203</v>
      </c>
      <c r="B43" s="193"/>
      <c r="C43" s="85" t="s">
        <v>98</v>
      </c>
      <c r="D43" s="36" t="s">
        <v>99</v>
      </c>
      <c r="E43" s="152"/>
      <c r="F43" s="149"/>
      <c r="G43" s="149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9"/>
      <c r="S43" s="149"/>
      <c r="T43" s="149"/>
      <c r="U43" s="149"/>
      <c r="V43" s="149"/>
      <c r="W43" s="170"/>
      <c r="X43" s="149"/>
      <c r="Y43" s="149"/>
      <c r="Z43" s="149"/>
      <c r="AA43" s="143"/>
      <c r="AB43" s="144"/>
    </row>
    <row r="44" spans="1:28" ht="36" customHeight="1" thickBot="1">
      <c r="A44" s="7" t="s">
        <v>204</v>
      </c>
      <c r="B44" s="194"/>
      <c r="C44" s="86" t="s">
        <v>103</v>
      </c>
      <c r="D44" s="37" t="s">
        <v>104</v>
      </c>
      <c r="E44" s="164"/>
      <c r="F44" s="165"/>
      <c r="G44" s="16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65"/>
      <c r="S44" s="165"/>
      <c r="T44" s="165"/>
      <c r="U44" s="165"/>
      <c r="V44" s="165"/>
      <c r="W44" s="171"/>
      <c r="X44" s="165"/>
      <c r="Y44" s="165"/>
      <c r="Z44" s="146"/>
      <c r="AA44" s="146"/>
      <c r="AB44" s="147"/>
    </row>
    <row r="49" spans="5:28" s="8" customFormat="1"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spans="5:28" s="8" customFormat="1"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5:28" s="8" customFormat="1"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spans="5:28" s="8" customFormat="1"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5:28" s="8" customFormat="1"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spans="5:28" s="8" customFormat="1"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5:28" s="8" customFormat="1"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spans="5:28" s="8" customFormat="1"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5:28" s="8" customFormat="1"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spans="5:28" s="8" customFormat="1"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spans="5:28" s="8" customFormat="1"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5:28" s="8" customFormat="1"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5:28" s="8" customFormat="1"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</row>
    <row r="62" spans="5:28" s="8" customFormat="1"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</row>
    <row r="63" spans="5:28" s="8" customFormat="1"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spans="5:28" s="8" customFormat="1"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spans="5:28" s="8" customFormat="1"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spans="5:28" s="8" customFormat="1"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spans="5:28" s="8" customFormat="1"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5:28" s="8" customFormat="1"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  <row r="69" spans="5:28" s="8" customFormat="1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</row>
    <row r="70" spans="5:28" s="8" customFormat="1"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</row>
    <row r="71" spans="5:28" s="8" customFormat="1"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</row>
    <row r="72" spans="5:28" s="8" customFormat="1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</row>
    <row r="73" spans="5:28" s="8" customFormat="1"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</row>
    <row r="74" spans="5:28" s="8" customFormat="1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</row>
    <row r="75" spans="5:28" s="8" customFormat="1"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</row>
    <row r="76" spans="5:28" s="8" customFormat="1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</row>
    <row r="77" spans="5:28" s="8" customFormat="1"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</row>
    <row r="78" spans="5:28" s="8" customFormat="1"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44" priority="1" stopIfTrue="1" operator="equal">
      <formula>#REF!</formula>
    </cfRule>
  </conditionalFormatting>
  <conditionalFormatting sqref="C17:C18">
    <cfRule type="cellIs" dxfId="43" priority="3" stopIfTrue="1" operator="equal">
      <formula>#REF!</formula>
    </cfRule>
  </conditionalFormatting>
  <conditionalFormatting sqref="C20:C24">
    <cfRule type="cellIs" dxfId="42" priority="2" stopIfTrue="1" operator="equal">
      <formula>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9">
    <outlinePr summaryBelow="0" summaryRight="0"/>
  </sheetPr>
  <dimension ref="A1:AB78"/>
  <sheetViews>
    <sheetView zoomScale="60" zoomScaleNormal="60" workbookViewId="0">
      <pane xSplit="4" ySplit="9" topLeftCell="N10" activePane="bottomRight" state="frozen"/>
      <selection activeCell="Y40" sqref="Y40"/>
      <selection pane="topRight" activeCell="Y40" sqref="Y40"/>
      <selection pane="bottomLeft" activeCell="Y40" sqref="Y40"/>
      <selection pane="bottomRight" activeCell="A32" sqref="A32:XFD32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205</v>
      </c>
      <c r="C4" s="21" t="s">
        <v>75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/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626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206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207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208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209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210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211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212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213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214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215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216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217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218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219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220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221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222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223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224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225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226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227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228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229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230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231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>
      <c r="A40" s="7" t="s">
        <v>232</v>
      </c>
      <c r="B40" s="193"/>
      <c r="C40" s="85" t="s">
        <v>46</v>
      </c>
      <c r="D40" s="36" t="s">
        <v>27</v>
      </c>
      <c r="E40" s="152"/>
      <c r="F40" s="149"/>
      <c r="G40" s="149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9"/>
      <c r="S40" s="149"/>
      <c r="T40" s="149"/>
      <c r="U40" s="149"/>
      <c r="V40" s="149"/>
      <c r="W40" s="19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233</v>
      </c>
      <c r="B41" s="193"/>
      <c r="C41" s="85" t="s">
        <v>96</v>
      </c>
      <c r="D41" s="36" t="s">
        <v>97</v>
      </c>
      <c r="E41" s="152"/>
      <c r="F41" s="149"/>
      <c r="G41" s="149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9"/>
      <c r="S41" s="149"/>
      <c r="T41" s="149"/>
      <c r="U41" s="149"/>
      <c r="V41" s="149"/>
      <c r="W41" s="170"/>
      <c r="X41" s="149"/>
      <c r="Y41" s="149"/>
      <c r="Z41" s="149"/>
      <c r="AA41" s="143"/>
      <c r="AB41" s="144"/>
    </row>
    <row r="42" spans="1:28" ht="36" customHeight="1">
      <c r="A42" s="7" t="s">
        <v>234</v>
      </c>
      <c r="B42" s="193"/>
      <c r="C42" s="85" t="s">
        <v>101</v>
      </c>
      <c r="D42" s="36" t="s">
        <v>102</v>
      </c>
      <c r="E42" s="152"/>
      <c r="F42" s="149"/>
      <c r="G42" s="149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9"/>
      <c r="S42" s="149"/>
      <c r="T42" s="149"/>
      <c r="U42" s="149"/>
      <c r="V42" s="149"/>
      <c r="W42" s="170"/>
      <c r="X42" s="149"/>
      <c r="Y42" s="149"/>
      <c r="Z42" s="143"/>
      <c r="AA42" s="143"/>
      <c r="AB42" s="144"/>
    </row>
    <row r="43" spans="1:28" ht="36" customHeight="1">
      <c r="A43" s="7" t="s">
        <v>235</v>
      </c>
      <c r="B43" s="193"/>
      <c r="C43" s="85" t="s">
        <v>98</v>
      </c>
      <c r="D43" s="36" t="s">
        <v>99</v>
      </c>
      <c r="E43" s="152"/>
      <c r="F43" s="149"/>
      <c r="G43" s="149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9"/>
      <c r="S43" s="149"/>
      <c r="T43" s="149"/>
      <c r="U43" s="149"/>
      <c r="V43" s="149"/>
      <c r="W43" s="170"/>
      <c r="X43" s="149"/>
      <c r="Y43" s="149"/>
      <c r="Z43" s="149"/>
      <c r="AA43" s="143"/>
      <c r="AB43" s="144"/>
    </row>
    <row r="44" spans="1:28" ht="36" customHeight="1" thickBot="1">
      <c r="A44" s="7" t="s">
        <v>236</v>
      </c>
      <c r="B44" s="194"/>
      <c r="C44" s="86" t="s">
        <v>103</v>
      </c>
      <c r="D44" s="37" t="s">
        <v>104</v>
      </c>
      <c r="E44" s="164"/>
      <c r="F44" s="165"/>
      <c r="G44" s="16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65"/>
      <c r="S44" s="165"/>
      <c r="T44" s="165"/>
      <c r="U44" s="165"/>
      <c r="V44" s="165"/>
      <c r="W44" s="171"/>
      <c r="X44" s="165"/>
      <c r="Y44" s="165"/>
      <c r="Z44" s="146"/>
      <c r="AA44" s="146"/>
      <c r="AB44" s="147"/>
    </row>
    <row r="49" spans="5:28" s="8" customFormat="1"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</row>
    <row r="50" spans="5:28" s="8" customFormat="1"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</row>
    <row r="51" spans="5:28" s="8" customFormat="1"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</row>
    <row r="52" spans="5:28" s="8" customFormat="1"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</row>
    <row r="53" spans="5:28" s="8" customFormat="1"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</row>
    <row r="54" spans="5:28" s="8" customFormat="1"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</row>
    <row r="55" spans="5:28" s="8" customFormat="1"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</row>
    <row r="56" spans="5:28" s="8" customFormat="1"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</row>
    <row r="57" spans="5:28" s="8" customFormat="1"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</row>
    <row r="58" spans="5:28" s="8" customFormat="1"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</row>
    <row r="59" spans="5:28" s="8" customFormat="1"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</row>
    <row r="60" spans="5:28" s="8" customFormat="1"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</row>
    <row r="61" spans="5:28" s="8" customFormat="1"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</row>
    <row r="62" spans="5:28" s="8" customFormat="1"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</row>
    <row r="63" spans="5:28" s="8" customFormat="1"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spans="5:28" s="8" customFormat="1"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spans="5:28" s="8" customFormat="1"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spans="5:28" s="8" customFormat="1"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spans="5:28" s="8" customFormat="1"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</row>
    <row r="68" spans="5:28" s="8" customFormat="1"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</row>
    <row r="69" spans="5:28" s="8" customFormat="1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</row>
    <row r="70" spans="5:28" s="8" customFormat="1"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</row>
    <row r="71" spans="5:28" s="8" customFormat="1"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</row>
    <row r="72" spans="5:28" s="8" customFormat="1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</row>
    <row r="73" spans="5:28" s="8" customFormat="1"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</row>
    <row r="74" spans="5:28" s="8" customFormat="1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</row>
    <row r="75" spans="5:28" s="8" customFormat="1"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</row>
    <row r="76" spans="5:28" s="8" customFormat="1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</row>
    <row r="77" spans="5:28" s="8" customFormat="1"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</row>
    <row r="78" spans="5:28" s="8" customFormat="1"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41" priority="1" stopIfTrue="1" operator="equal">
      <formula>#REF!</formula>
    </cfRule>
  </conditionalFormatting>
  <conditionalFormatting sqref="C17:C18">
    <cfRule type="cellIs" dxfId="40" priority="3" stopIfTrue="1" operator="equal">
      <formula>#REF!</formula>
    </cfRule>
  </conditionalFormatting>
  <conditionalFormatting sqref="C20:C24">
    <cfRule type="cellIs" dxfId="39" priority="2" stopIfTrue="1" operator="equal">
      <formula>#REF!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0">
    <outlinePr summaryBelow="0" summaryRight="0"/>
  </sheetPr>
  <dimension ref="A1:AB74"/>
  <sheetViews>
    <sheetView zoomScale="60" zoomScaleNormal="60" workbookViewId="0">
      <pane xSplit="4" ySplit="9" topLeftCell="N31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237</v>
      </c>
      <c r="C4" s="21" t="s">
        <v>76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613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238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239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240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241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242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243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244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245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246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247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248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249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250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251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252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253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254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255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256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257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258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259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260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261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262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263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264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W6:W8"/>
    <mergeCell ref="AA7:AA8"/>
    <mergeCell ref="AB7:AB8"/>
    <mergeCell ref="Y6:Y8"/>
    <mergeCell ref="X7:X8"/>
    <mergeCell ref="B10:B40"/>
    <mergeCell ref="H7:I7"/>
    <mergeCell ref="J7:K7"/>
    <mergeCell ref="L7:M7"/>
    <mergeCell ref="P7:Q7"/>
  </mergeCells>
  <conditionalFormatting sqref="C26:C40">
    <cfRule type="cellIs" dxfId="38" priority="1" stopIfTrue="1" operator="equal">
      <formula>#REF!</formula>
    </cfRule>
  </conditionalFormatting>
  <conditionalFormatting sqref="C17:C18">
    <cfRule type="cellIs" dxfId="37" priority="3" stopIfTrue="1" operator="equal">
      <formula>#REF!</formula>
    </cfRule>
  </conditionalFormatting>
  <conditionalFormatting sqref="C20:C24">
    <cfRule type="cellIs" dxfId="36" priority="2" stopIfTrue="1" operator="equal">
      <formula>#REF!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1">
    <outlinePr summaryBelow="0" summaryRight="0"/>
  </sheetPr>
  <dimension ref="A1:AB74"/>
  <sheetViews>
    <sheetView zoomScale="60" zoomScaleNormal="60" workbookViewId="0">
      <pane xSplit="4" ySplit="9" topLeftCell="N31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265</v>
      </c>
      <c r="C4" s="21" t="s">
        <v>77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174" t="s">
        <v>29</v>
      </c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174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175"/>
      <c r="P8" s="175"/>
      <c r="Q8" s="94" t="s">
        <v>56</v>
      </c>
      <c r="R8" s="249"/>
      <c r="S8" s="175"/>
      <c r="T8" s="175"/>
      <c r="U8" s="175"/>
      <c r="V8" s="175"/>
      <c r="W8" s="249"/>
      <c r="X8" s="249"/>
      <c r="Y8" s="249"/>
      <c r="Z8" s="176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614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266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267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268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269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270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271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272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273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274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275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276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277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278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279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280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281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282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283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284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285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286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287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288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289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290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291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 thickBot="1">
      <c r="A40" s="7" t="s">
        <v>292</v>
      </c>
      <c r="B40" s="194"/>
      <c r="C40" s="86" t="s">
        <v>46</v>
      </c>
      <c r="D40" s="37" t="s">
        <v>27</v>
      </c>
      <c r="E40" s="164"/>
      <c r="F40" s="165"/>
      <c r="G40" s="16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65"/>
      <c r="S40" s="165"/>
      <c r="T40" s="165"/>
      <c r="U40" s="165"/>
      <c r="V40" s="165"/>
      <c r="W40" s="178">
        <f t="shared" si="7"/>
        <v>0</v>
      </c>
      <c r="X40" s="165"/>
      <c r="Y40" s="165"/>
      <c r="Z40" s="165"/>
      <c r="AA40" s="165"/>
      <c r="AB40" s="179"/>
    </row>
    <row r="41" spans="1:28">
      <c r="B41" s="180"/>
      <c r="C41" s="180"/>
      <c r="D41" s="181"/>
      <c r="E41" s="187"/>
      <c r="F41" s="187"/>
      <c r="G41" s="187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7"/>
      <c r="S41" s="187"/>
      <c r="T41" s="187"/>
      <c r="U41" s="187"/>
      <c r="V41" s="187"/>
      <c r="W41" s="187"/>
      <c r="X41" s="187"/>
      <c r="Y41" s="187"/>
      <c r="Z41" s="187"/>
      <c r="AA41" s="182"/>
      <c r="AB41" s="182"/>
    </row>
    <row r="42" spans="1:28">
      <c r="B42" s="183"/>
      <c r="C42" s="183"/>
      <c r="D42" s="184"/>
      <c r="E42" s="188"/>
      <c r="F42" s="188"/>
      <c r="G42" s="188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88"/>
      <c r="S42" s="188"/>
      <c r="T42" s="188"/>
      <c r="U42" s="188"/>
      <c r="V42" s="188"/>
      <c r="W42" s="188"/>
      <c r="X42" s="188"/>
      <c r="Y42" s="188"/>
      <c r="Z42" s="133"/>
      <c r="AA42" s="133"/>
      <c r="AB42" s="133"/>
    </row>
    <row r="43" spans="1:28">
      <c r="B43" s="183"/>
      <c r="C43" s="183"/>
      <c r="D43" s="184"/>
      <c r="E43" s="188"/>
      <c r="F43" s="188"/>
      <c r="G43" s="188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88"/>
      <c r="S43" s="188"/>
      <c r="T43" s="188"/>
      <c r="U43" s="188"/>
      <c r="V43" s="188"/>
      <c r="W43" s="188"/>
      <c r="X43" s="188"/>
      <c r="Y43" s="188"/>
      <c r="Z43" s="188"/>
      <c r="AA43" s="133"/>
      <c r="AB43" s="133"/>
    </row>
    <row r="44" spans="1:28">
      <c r="B44" s="183"/>
      <c r="C44" s="183"/>
      <c r="D44" s="184"/>
      <c r="E44" s="188"/>
      <c r="F44" s="188"/>
      <c r="G44" s="188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88"/>
      <c r="S44" s="188"/>
      <c r="T44" s="188"/>
      <c r="U44" s="188"/>
      <c r="V44" s="188"/>
      <c r="W44" s="188"/>
      <c r="X44" s="188"/>
      <c r="Y44" s="188"/>
      <c r="Z44" s="133"/>
      <c r="AA44" s="133"/>
      <c r="AB44" s="133"/>
    </row>
    <row r="45" spans="1:28">
      <c r="A45" s="8"/>
      <c r="D45" s="8"/>
      <c r="E45" s="9"/>
      <c r="Z45" s="9"/>
      <c r="AA45" s="9"/>
      <c r="AB45" s="9"/>
    </row>
    <row r="46" spans="1:28">
      <c r="A46" s="8"/>
      <c r="D46" s="8"/>
      <c r="E46" s="9"/>
      <c r="Z46" s="9"/>
      <c r="AA46" s="9"/>
      <c r="AB46" s="9"/>
    </row>
    <row r="47" spans="1:28">
      <c r="A47" s="8"/>
      <c r="D47" s="8"/>
      <c r="E47" s="9"/>
      <c r="Z47" s="9"/>
      <c r="AA47" s="9"/>
      <c r="AB47" s="9"/>
    </row>
    <row r="48" spans="1:28">
      <c r="A48" s="8"/>
      <c r="D48" s="8"/>
      <c r="E48" s="9"/>
      <c r="Z48" s="9"/>
      <c r="AA48" s="9"/>
      <c r="AB48" s="9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</sheetData>
  <sheetProtection password="C3B7" sheet="1" objects="1" scenarios="1" formatColumns="0" formatRows="0"/>
  <mergeCells count="21">
    <mergeCell ref="B2:Z2"/>
    <mergeCell ref="E5:AB5"/>
    <mergeCell ref="H6:M6"/>
    <mergeCell ref="O6:Q6"/>
    <mergeCell ref="S6:V6"/>
    <mergeCell ref="Z6:AB6"/>
    <mergeCell ref="R6:R8"/>
    <mergeCell ref="AA7:AA8"/>
    <mergeCell ref="AB7:AB8"/>
    <mergeCell ref="Y6:Y8"/>
    <mergeCell ref="X7:X8"/>
    <mergeCell ref="W6:W8"/>
    <mergeCell ref="H7:I7"/>
    <mergeCell ref="J7:K7"/>
    <mergeCell ref="L7:M7"/>
    <mergeCell ref="P7:Q7"/>
    <mergeCell ref="B10:B40"/>
    <mergeCell ref="E6:E8"/>
    <mergeCell ref="F6:F8"/>
    <mergeCell ref="G6:G8"/>
    <mergeCell ref="N6:N8"/>
  </mergeCells>
  <conditionalFormatting sqref="C26:C40">
    <cfRule type="cellIs" dxfId="35" priority="1" stopIfTrue="1" operator="equal">
      <formula>#REF!</formula>
    </cfRule>
  </conditionalFormatting>
  <conditionalFormatting sqref="C17:C18">
    <cfRule type="cellIs" dxfId="34" priority="3" stopIfTrue="1" operator="equal">
      <formula>#REF!</formula>
    </cfRule>
  </conditionalFormatting>
  <conditionalFormatting sqref="C20:C24">
    <cfRule type="cellIs" dxfId="33" priority="2" stopIfTrue="1" operator="equal">
      <formula>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2">
    <outlinePr summaryBelow="0" summaryRight="0"/>
  </sheetPr>
  <dimension ref="A1:AB78"/>
  <sheetViews>
    <sheetView zoomScale="60" zoomScaleNormal="60" workbookViewId="0">
      <pane xSplit="4" ySplit="9" topLeftCell="N10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293</v>
      </c>
      <c r="C4" s="21" t="s">
        <v>78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/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627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294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295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296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297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298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299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300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301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302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303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304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305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306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307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308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309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310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311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312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313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314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315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316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317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318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319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>
      <c r="A40" s="7" t="s">
        <v>320</v>
      </c>
      <c r="B40" s="193"/>
      <c r="C40" s="85" t="s">
        <v>46</v>
      </c>
      <c r="D40" s="36" t="s">
        <v>27</v>
      </c>
      <c r="E40" s="152"/>
      <c r="F40" s="149"/>
      <c r="G40" s="149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9"/>
      <c r="S40" s="149"/>
      <c r="T40" s="149"/>
      <c r="U40" s="149"/>
      <c r="V40" s="149"/>
      <c r="W40" s="19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321</v>
      </c>
      <c r="B41" s="193"/>
      <c r="C41" s="85" t="s">
        <v>96</v>
      </c>
      <c r="D41" s="36" t="s">
        <v>97</v>
      </c>
      <c r="E41" s="152"/>
      <c r="F41" s="149"/>
      <c r="G41" s="149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9"/>
      <c r="S41" s="149"/>
      <c r="T41" s="149"/>
      <c r="U41" s="149"/>
      <c r="V41" s="149"/>
      <c r="W41" s="170"/>
      <c r="X41" s="149"/>
      <c r="Y41" s="149"/>
      <c r="Z41" s="149"/>
      <c r="AA41" s="143"/>
      <c r="AB41" s="144"/>
    </row>
    <row r="42" spans="1:28" ht="36" customHeight="1">
      <c r="A42" s="7" t="s">
        <v>322</v>
      </c>
      <c r="B42" s="193"/>
      <c r="C42" s="85" t="s">
        <v>101</v>
      </c>
      <c r="D42" s="36" t="s">
        <v>102</v>
      </c>
      <c r="E42" s="152"/>
      <c r="F42" s="149"/>
      <c r="G42" s="149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9"/>
      <c r="S42" s="149"/>
      <c r="T42" s="149"/>
      <c r="U42" s="149"/>
      <c r="V42" s="149"/>
      <c r="W42" s="170"/>
      <c r="X42" s="149"/>
      <c r="Y42" s="149"/>
      <c r="Z42" s="143"/>
      <c r="AA42" s="143"/>
      <c r="AB42" s="144"/>
    </row>
    <row r="43" spans="1:28" ht="36" customHeight="1">
      <c r="A43" s="7" t="s">
        <v>323</v>
      </c>
      <c r="B43" s="193"/>
      <c r="C43" s="85" t="s">
        <v>98</v>
      </c>
      <c r="D43" s="36" t="s">
        <v>99</v>
      </c>
      <c r="E43" s="152"/>
      <c r="F43" s="149"/>
      <c r="G43" s="149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9"/>
      <c r="S43" s="149"/>
      <c r="T43" s="149"/>
      <c r="U43" s="149"/>
      <c r="V43" s="149"/>
      <c r="W43" s="170"/>
      <c r="X43" s="149"/>
      <c r="Y43" s="149"/>
      <c r="Z43" s="149"/>
      <c r="AA43" s="143"/>
      <c r="AB43" s="144"/>
    </row>
    <row r="44" spans="1:28" ht="36" customHeight="1" thickBot="1">
      <c r="A44" s="7" t="s">
        <v>324</v>
      </c>
      <c r="B44" s="194"/>
      <c r="C44" s="86" t="s">
        <v>103</v>
      </c>
      <c r="D44" s="37" t="s">
        <v>104</v>
      </c>
      <c r="E44" s="164"/>
      <c r="F44" s="165"/>
      <c r="G44" s="16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65"/>
      <c r="S44" s="165"/>
      <c r="T44" s="165"/>
      <c r="U44" s="165"/>
      <c r="V44" s="165"/>
      <c r="W44" s="171"/>
      <c r="X44" s="165"/>
      <c r="Y44" s="165"/>
      <c r="Z44" s="146"/>
      <c r="AA44" s="146"/>
      <c r="AB44" s="147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  <row r="75" spans="1:28">
      <c r="A75" s="8"/>
      <c r="D75" s="8"/>
      <c r="E75" s="9"/>
      <c r="Z75" s="9"/>
      <c r="AA75" s="9"/>
      <c r="AB75" s="9"/>
    </row>
    <row r="76" spans="1:28">
      <c r="A76" s="8"/>
      <c r="D76" s="8"/>
      <c r="E76" s="9"/>
      <c r="Z76" s="9"/>
      <c r="AA76" s="9"/>
      <c r="AB76" s="9"/>
    </row>
    <row r="77" spans="1:28">
      <c r="A77" s="8"/>
      <c r="D77" s="8"/>
      <c r="E77" s="9"/>
      <c r="Z77" s="9"/>
      <c r="AA77" s="9"/>
      <c r="AB77" s="9"/>
    </row>
    <row r="78" spans="1:28">
      <c r="A78" s="8"/>
      <c r="D78" s="8"/>
      <c r="E78" s="9"/>
      <c r="Z78" s="9"/>
      <c r="AA78" s="9"/>
      <c r="AB78" s="9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32" priority="1" stopIfTrue="1" operator="equal">
      <formula>#REF!</formula>
    </cfRule>
  </conditionalFormatting>
  <conditionalFormatting sqref="C17:C18">
    <cfRule type="cellIs" dxfId="31" priority="3" stopIfTrue="1" operator="equal">
      <formula>#REF!</formula>
    </cfRule>
  </conditionalFormatting>
  <conditionalFormatting sqref="C20:C24">
    <cfRule type="cellIs" dxfId="30" priority="2" stopIfTrue="1" operator="equal">
      <formula>#REF!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13">
    <outlinePr summaryBelow="0" summaryRight="0"/>
  </sheetPr>
  <dimension ref="A1:AB78"/>
  <sheetViews>
    <sheetView zoomScale="60" zoomScaleNormal="60" workbookViewId="0">
      <pane xSplit="4" ySplit="9" topLeftCell="N34" activePane="bottomRight" state="frozen"/>
      <selection activeCell="Y40" sqref="Y40"/>
      <selection pane="topRight" activeCell="Y40" sqref="Y40"/>
      <selection pane="bottomLeft" activeCell="Y40" sqref="Y40"/>
      <selection pane="bottomRight" activeCell="Y40" sqref="Y40"/>
    </sheetView>
  </sheetViews>
  <sheetFormatPr defaultColWidth="9.140625" defaultRowHeight="15"/>
  <cols>
    <col min="1" max="1" width="2.42578125" style="6" customWidth="1"/>
    <col min="2" max="2" width="5.7109375" style="8" customWidth="1"/>
    <col min="3" max="3" width="115.28515625" style="8" customWidth="1"/>
    <col min="4" max="4" width="10" style="9" customWidth="1"/>
    <col min="5" max="5" width="20.7109375" style="55" customWidth="1"/>
    <col min="6" max="25" width="20.7109375" style="9" customWidth="1"/>
    <col min="26" max="27" width="20.7109375" style="55" customWidth="1"/>
    <col min="28" max="28" width="20.7109375" style="56" customWidth="1"/>
    <col min="29" max="16384" width="9.140625" style="8"/>
  </cols>
  <sheetData>
    <row r="1" spans="1:28" ht="15.75" thickBot="1"/>
    <row r="2" spans="1:28" ht="20.25" thickBot="1">
      <c r="B2" s="189" t="s">
        <v>105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1"/>
    </row>
    <row r="3" spans="1:28" ht="15.75" thickBot="1"/>
    <row r="4" spans="1:28" ht="15.75" thickBot="1">
      <c r="A4" s="7" t="s">
        <v>325</v>
      </c>
      <c r="C4" s="21" t="s">
        <v>79</v>
      </c>
    </row>
    <row r="5" spans="1:28">
      <c r="E5" s="235" t="s">
        <v>68</v>
      </c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7"/>
    </row>
    <row r="6" spans="1:28" ht="60" customHeight="1">
      <c r="E6" s="244" t="s">
        <v>28</v>
      </c>
      <c r="F6" s="247" t="s">
        <v>52</v>
      </c>
      <c r="G6" s="247" t="s">
        <v>38</v>
      </c>
      <c r="H6" s="238" t="s">
        <v>39</v>
      </c>
      <c r="I6" s="239"/>
      <c r="J6" s="239"/>
      <c r="K6" s="239"/>
      <c r="L6" s="239"/>
      <c r="M6" s="240"/>
      <c r="N6" s="247" t="s">
        <v>66</v>
      </c>
      <c r="O6" s="238" t="s">
        <v>54</v>
      </c>
      <c r="P6" s="239"/>
      <c r="Q6" s="240"/>
      <c r="R6" s="247" t="s">
        <v>44</v>
      </c>
      <c r="S6" s="238" t="s">
        <v>45</v>
      </c>
      <c r="T6" s="239"/>
      <c r="U6" s="239"/>
      <c r="V6" s="240"/>
      <c r="W6" s="247" t="s">
        <v>29</v>
      </c>
      <c r="X6" s="97"/>
      <c r="Y6" s="247" t="s">
        <v>58</v>
      </c>
      <c r="Z6" s="241" t="s">
        <v>59</v>
      </c>
      <c r="AA6" s="242"/>
      <c r="AB6" s="243"/>
    </row>
    <row r="7" spans="1:28" ht="57.6" customHeight="1">
      <c r="E7" s="245"/>
      <c r="F7" s="248"/>
      <c r="G7" s="248"/>
      <c r="H7" s="238" t="s">
        <v>40</v>
      </c>
      <c r="I7" s="240"/>
      <c r="J7" s="238" t="s">
        <v>33</v>
      </c>
      <c r="K7" s="240"/>
      <c r="L7" s="238" t="s">
        <v>41</v>
      </c>
      <c r="M7" s="240"/>
      <c r="N7" s="248"/>
      <c r="O7" s="97" t="s">
        <v>55</v>
      </c>
      <c r="P7" s="241" t="s">
        <v>43</v>
      </c>
      <c r="Q7" s="254"/>
      <c r="R7" s="248"/>
      <c r="S7" s="101">
        <v>0</v>
      </c>
      <c r="T7" s="101">
        <v>0.2</v>
      </c>
      <c r="U7" s="101">
        <v>0.5</v>
      </c>
      <c r="V7" s="101">
        <v>1</v>
      </c>
      <c r="W7" s="248"/>
      <c r="X7" s="247" t="s">
        <v>100</v>
      </c>
      <c r="Y7" s="248"/>
      <c r="Z7" s="102"/>
      <c r="AA7" s="250" t="s">
        <v>49</v>
      </c>
      <c r="AB7" s="252" t="s">
        <v>47</v>
      </c>
    </row>
    <row r="8" spans="1:28" ht="58.15" customHeight="1">
      <c r="E8" s="246"/>
      <c r="F8" s="249"/>
      <c r="G8" s="249"/>
      <c r="H8" s="94" t="s">
        <v>62</v>
      </c>
      <c r="I8" s="94" t="s">
        <v>63</v>
      </c>
      <c r="J8" s="94" t="s">
        <v>64</v>
      </c>
      <c r="K8" s="94" t="s">
        <v>65</v>
      </c>
      <c r="L8" s="94" t="s">
        <v>53</v>
      </c>
      <c r="M8" s="94" t="s">
        <v>42</v>
      </c>
      <c r="N8" s="249"/>
      <c r="O8" s="98"/>
      <c r="P8" s="98"/>
      <c r="Q8" s="94" t="s">
        <v>56</v>
      </c>
      <c r="R8" s="249"/>
      <c r="S8" s="98"/>
      <c r="T8" s="98"/>
      <c r="U8" s="98"/>
      <c r="V8" s="98"/>
      <c r="W8" s="249"/>
      <c r="X8" s="249"/>
      <c r="Y8" s="249"/>
      <c r="Z8" s="103"/>
      <c r="AA8" s="251"/>
      <c r="AB8" s="253"/>
    </row>
    <row r="9" spans="1:28" ht="15.75" thickBot="1">
      <c r="E9" s="89" t="s">
        <v>10</v>
      </c>
      <c r="F9" s="90" t="s">
        <v>12</v>
      </c>
      <c r="G9" s="90" t="s">
        <v>13</v>
      </c>
      <c r="H9" s="90" t="s">
        <v>14</v>
      </c>
      <c r="I9" s="90" t="s">
        <v>15</v>
      </c>
      <c r="J9" s="90" t="s">
        <v>16</v>
      </c>
      <c r="K9" s="90" t="s">
        <v>17</v>
      </c>
      <c r="L9" s="90" t="s">
        <v>18</v>
      </c>
      <c r="M9" s="90" t="s">
        <v>19</v>
      </c>
      <c r="N9" s="90" t="s">
        <v>0</v>
      </c>
      <c r="O9" s="90" t="s">
        <v>1</v>
      </c>
      <c r="P9" s="90" t="s">
        <v>2</v>
      </c>
      <c r="Q9" s="90" t="s">
        <v>3</v>
      </c>
      <c r="R9" s="90" t="s">
        <v>4</v>
      </c>
      <c r="S9" s="90" t="s">
        <v>5</v>
      </c>
      <c r="T9" s="90" t="s">
        <v>6</v>
      </c>
      <c r="U9" s="90" t="s">
        <v>7</v>
      </c>
      <c r="V9" s="90" t="s">
        <v>20</v>
      </c>
      <c r="W9" s="90" t="s">
        <v>8</v>
      </c>
      <c r="X9" s="90" t="s">
        <v>9</v>
      </c>
      <c r="Y9" s="90" t="s">
        <v>57</v>
      </c>
      <c r="Z9" s="91" t="s">
        <v>21</v>
      </c>
      <c r="AA9" s="91" t="s">
        <v>22</v>
      </c>
      <c r="AB9" s="92" t="s">
        <v>23</v>
      </c>
    </row>
    <row r="10" spans="1:28" ht="36" customHeight="1">
      <c r="A10" s="7" t="s">
        <v>628</v>
      </c>
      <c r="B10" s="192" t="s">
        <v>67</v>
      </c>
      <c r="C10" s="75" t="s">
        <v>35</v>
      </c>
      <c r="D10" s="35" t="s">
        <v>10</v>
      </c>
      <c r="E10" s="31">
        <f>IF(ROUND(SUM($E$26:$E$32,$E$34:$E$40),0)=ROUND(SUM($E$17:$E$18,$E$20,$E$22,$E$24),0),ROUND(SUM($E$26:$E$32,$E$34:$E$40),0),"ERROR")</f>
        <v>0</v>
      </c>
      <c r="F10" s="22">
        <f>IF(ROUND(SUM($F$26:$F$32,$F$34:$F$40),0)=ROUND(SUM($F$17:$F$18,$F$20,$F$22,$F$24),0),ROUND(SUM($F$26:$F$32,$F$34:$F$40),0),"ERROR")</f>
        <v>0</v>
      </c>
      <c r="G10" s="134">
        <f>IF(ROUND(SUM($G$26:$G$32,$G$34:$G$40),0)=ROUND(SUM($G$17:$G$18,$G$20,$G$22,$G$24),0),ROUND(SUM($G$26:$G$32,$G$34:$G$40),0),"ERROR")</f>
        <v>0</v>
      </c>
      <c r="H10" s="134">
        <f>SUM(H17:H18,H20,H22,H24)</f>
        <v>0</v>
      </c>
      <c r="I10" s="134">
        <f>SUM(I17:I18,I20,I22,I24)</f>
        <v>0</v>
      </c>
      <c r="J10" s="134">
        <f>SUM(J17:J18,J20,J22,J24)</f>
        <v>0</v>
      </c>
      <c r="K10" s="134">
        <f>SUM(K17:K18,K20,K22,K24)</f>
        <v>0</v>
      </c>
      <c r="L10" s="134">
        <f>SUM(H10:K10)</f>
        <v>0</v>
      </c>
      <c r="M10" s="134">
        <f>SUM(M17:M18,M20,M22,M24)</f>
        <v>0</v>
      </c>
      <c r="N10" s="134">
        <f>IF(ROUND(SUM($G$10,$L$10,$M$10),0)=ROUND(SUM($N$17:$N$18,$N$20,$N$22,$N$24),0),ROUND(SUM($G$10,$L$10,$M$10),0),"ERROR")</f>
        <v>0</v>
      </c>
      <c r="O10" s="134">
        <f>SUM(O17:O18,O20,O22,O24)</f>
        <v>0</v>
      </c>
      <c r="P10" s="134">
        <f>SUM(P17:P18,P20,P22,P24)</f>
        <v>0</v>
      </c>
      <c r="Q10" s="134">
        <f>SUM(Q17:Q18,Q20,Q22,Q24)</f>
        <v>0</v>
      </c>
      <c r="R10" s="134">
        <f>IF(ROUND(SUM(R26:R40),0)=ROUND(SUM(R17:R18,R20,R22,R24),0),ROUND(SUM(R26:R40),0),"ERROR")</f>
        <v>0</v>
      </c>
      <c r="S10" s="134">
        <f>IF(ROUND(SUM(S26:S40),0)=ROUND(S18,0),ROUND(SUM(S26:S40),0),"ERROR")</f>
        <v>0</v>
      </c>
      <c r="T10" s="134">
        <f>IF(ROUND(SUM(T26:T40),0)=ROUND(T18,0),ROUND(SUM(T26:T40),0),"ERROR")</f>
        <v>0</v>
      </c>
      <c r="U10" s="134">
        <f>IF(ROUND(SUM(U26:U40),0)=ROUND(U18,0),ROUND(SUM(U26:U40),0),"ERROR")</f>
        <v>0</v>
      </c>
      <c r="V10" s="134">
        <f>IF(ROUND(SUM(V26:V40),0)=ROUND(V18,0),ROUND(SUM(V26:V40),0),"ERROR")</f>
        <v>0</v>
      </c>
      <c r="W10" s="70">
        <f t="shared" ref="W10:W15" si="0">R10-S10-(0.8*T10)-(0.5*U10)</f>
        <v>0</v>
      </c>
      <c r="X10" s="134">
        <f>SUM(X17:X18,X20,X22,X24)</f>
        <v>0</v>
      </c>
      <c r="Y10" s="135">
        <f>IF(ROUND(SUM(Y26:Y40),0)=ROUND(SUM(Y17:Y18,Y20,Y22,Y24),0),ROUND(SUM(Y26:Y40),0),"ERROR")</f>
        <v>0</v>
      </c>
      <c r="Z10" s="135">
        <f>IF(ROUND(SUM(Z26:Z40),0)=ROUND(SUM(Z17:Z18,Z20,Z22,Z24),0),ROUND(SUM(Z26:Z40),0),"ERROR")</f>
        <v>0</v>
      </c>
      <c r="AA10" s="185"/>
      <c r="AB10" s="186"/>
    </row>
    <row r="11" spans="1:28" ht="36" customHeight="1">
      <c r="A11" s="7" t="s">
        <v>326</v>
      </c>
      <c r="B11" s="193"/>
      <c r="C11" s="76" t="s">
        <v>34</v>
      </c>
      <c r="D11" s="36" t="s">
        <v>11</v>
      </c>
      <c r="E11" s="148"/>
      <c r="F11" s="149"/>
      <c r="G11" s="149"/>
      <c r="H11" s="149"/>
      <c r="I11" s="149"/>
      <c r="J11" s="149"/>
      <c r="K11" s="149"/>
      <c r="L11" s="149"/>
      <c r="M11" s="149"/>
      <c r="N11" s="19">
        <f t="shared" ref="N11:N15" si="1">SUM(G11,L11:M11)</f>
        <v>0</v>
      </c>
      <c r="O11" s="149"/>
      <c r="P11" s="149"/>
      <c r="Q11" s="149"/>
      <c r="R11" s="19">
        <f>SUM(N11:P11)</f>
        <v>0</v>
      </c>
      <c r="S11" s="149"/>
      <c r="T11" s="149"/>
      <c r="U11" s="149"/>
      <c r="V11" s="149"/>
      <c r="W11" s="19">
        <f t="shared" si="0"/>
        <v>0</v>
      </c>
      <c r="X11" s="157"/>
      <c r="Y11" s="157"/>
      <c r="Z11" s="157"/>
      <c r="AA11" s="105"/>
      <c r="AB11" s="106"/>
    </row>
    <row r="12" spans="1:28" ht="36" customHeight="1">
      <c r="A12" s="7" t="s">
        <v>327</v>
      </c>
      <c r="B12" s="193"/>
      <c r="C12" s="77" t="s">
        <v>60</v>
      </c>
      <c r="D12" s="36" t="s">
        <v>12</v>
      </c>
      <c r="E12" s="150"/>
      <c r="F12" s="149"/>
      <c r="G12" s="149"/>
      <c r="H12" s="149"/>
      <c r="I12" s="149"/>
      <c r="J12" s="149"/>
      <c r="K12" s="149"/>
      <c r="L12" s="151"/>
      <c r="M12" s="151"/>
      <c r="N12" s="19">
        <f t="shared" si="1"/>
        <v>0</v>
      </c>
      <c r="O12" s="149"/>
      <c r="P12" s="149"/>
      <c r="Q12" s="149"/>
      <c r="R12" s="19">
        <f t="shared" ref="R12:R15" si="2">SUM(N12:P12)</f>
        <v>0</v>
      </c>
      <c r="S12" s="151"/>
      <c r="T12" s="151"/>
      <c r="U12" s="151"/>
      <c r="V12" s="151"/>
      <c r="W12" s="19">
        <f t="shared" si="0"/>
        <v>0</v>
      </c>
      <c r="X12" s="157"/>
      <c r="Y12" s="157"/>
      <c r="Z12" s="158"/>
      <c r="AA12" s="105"/>
      <c r="AB12" s="106"/>
    </row>
    <row r="13" spans="1:28" ht="36" customHeight="1">
      <c r="A13" s="7" t="s">
        <v>328</v>
      </c>
      <c r="B13" s="193"/>
      <c r="C13" s="76" t="s">
        <v>48</v>
      </c>
      <c r="D13" s="36" t="s">
        <v>13</v>
      </c>
      <c r="E13" s="152"/>
      <c r="F13" s="149"/>
      <c r="G13" s="149"/>
      <c r="H13" s="149"/>
      <c r="I13" s="149"/>
      <c r="J13" s="149"/>
      <c r="K13" s="153"/>
      <c r="L13" s="153"/>
      <c r="M13" s="153"/>
      <c r="N13" s="19">
        <f t="shared" si="1"/>
        <v>0</v>
      </c>
      <c r="O13" s="149"/>
      <c r="P13" s="149"/>
      <c r="Q13" s="149"/>
      <c r="R13" s="19">
        <f t="shared" si="2"/>
        <v>0</v>
      </c>
      <c r="S13" s="149"/>
      <c r="T13" s="149"/>
      <c r="U13" s="149"/>
      <c r="V13" s="149"/>
      <c r="W13" s="19">
        <f t="shared" si="0"/>
        <v>0</v>
      </c>
      <c r="X13" s="158"/>
      <c r="Y13" s="158"/>
      <c r="Z13" s="157"/>
      <c r="AA13" s="105"/>
      <c r="AB13" s="106"/>
    </row>
    <row r="14" spans="1:28" ht="36" customHeight="1">
      <c r="A14" s="7" t="s">
        <v>329</v>
      </c>
      <c r="B14" s="193"/>
      <c r="C14" s="76" t="s">
        <v>50</v>
      </c>
      <c r="D14" s="36" t="s">
        <v>14</v>
      </c>
      <c r="E14" s="154"/>
      <c r="F14" s="149"/>
      <c r="G14" s="149"/>
      <c r="H14" s="149"/>
      <c r="I14" s="149"/>
      <c r="J14" s="149"/>
      <c r="K14" s="149"/>
      <c r="L14" s="149"/>
      <c r="M14" s="149"/>
      <c r="N14" s="19">
        <f t="shared" si="1"/>
        <v>0</v>
      </c>
      <c r="O14" s="149"/>
      <c r="P14" s="149"/>
      <c r="Q14" s="149"/>
      <c r="R14" s="19">
        <f t="shared" si="2"/>
        <v>0</v>
      </c>
      <c r="S14" s="149"/>
      <c r="T14" s="149"/>
      <c r="U14" s="149"/>
      <c r="V14" s="149"/>
      <c r="W14" s="19">
        <f t="shared" si="0"/>
        <v>0</v>
      </c>
      <c r="X14" s="158"/>
      <c r="Y14" s="158"/>
      <c r="Z14" s="157"/>
      <c r="AA14" s="105"/>
      <c r="AB14" s="106"/>
    </row>
    <row r="15" spans="1:28" ht="36" customHeight="1" thickBot="1">
      <c r="A15" s="7" t="s">
        <v>330</v>
      </c>
      <c r="B15" s="193"/>
      <c r="C15" s="78" t="s">
        <v>51</v>
      </c>
      <c r="D15" s="39" t="s">
        <v>15</v>
      </c>
      <c r="E15" s="155"/>
      <c r="F15" s="156"/>
      <c r="G15" s="156"/>
      <c r="H15" s="156"/>
      <c r="I15" s="156"/>
      <c r="J15" s="156"/>
      <c r="K15" s="156"/>
      <c r="L15" s="156"/>
      <c r="M15" s="156"/>
      <c r="N15" s="71">
        <f t="shared" si="1"/>
        <v>0</v>
      </c>
      <c r="O15" s="156"/>
      <c r="P15" s="156"/>
      <c r="Q15" s="156"/>
      <c r="R15" s="71">
        <f t="shared" si="2"/>
        <v>0</v>
      </c>
      <c r="S15" s="156"/>
      <c r="T15" s="156"/>
      <c r="U15" s="156"/>
      <c r="V15" s="156"/>
      <c r="W15" s="71">
        <f t="shared" si="0"/>
        <v>0</v>
      </c>
      <c r="X15" s="159"/>
      <c r="Y15" s="159"/>
      <c r="Z15" s="160"/>
      <c r="AA15" s="107"/>
      <c r="AB15" s="108"/>
    </row>
    <row r="16" spans="1:28" ht="36" customHeight="1" thickBot="1">
      <c r="A16" s="7"/>
      <c r="B16" s="193"/>
      <c r="C16" s="44" t="s">
        <v>69</v>
      </c>
      <c r="D16" s="45"/>
      <c r="E16" s="87"/>
      <c r="F16" s="57"/>
      <c r="G16" s="57"/>
      <c r="H16" s="57"/>
      <c r="I16" s="57"/>
      <c r="J16" s="57"/>
      <c r="K16" s="57"/>
      <c r="L16" s="57"/>
      <c r="M16" s="57"/>
      <c r="N16" s="74"/>
      <c r="O16" s="57"/>
      <c r="P16" s="57"/>
      <c r="Q16" s="57"/>
      <c r="R16" s="74"/>
      <c r="S16" s="57"/>
      <c r="T16" s="57"/>
      <c r="U16" s="57"/>
      <c r="V16" s="57"/>
      <c r="W16" s="74"/>
      <c r="X16" s="57"/>
      <c r="Y16" s="57"/>
      <c r="Z16" s="58"/>
      <c r="AA16" s="58"/>
      <c r="AB16" s="59"/>
    </row>
    <row r="17" spans="1:28" ht="36" customHeight="1">
      <c r="A17" s="7" t="s">
        <v>331</v>
      </c>
      <c r="B17" s="193"/>
      <c r="C17" s="79" t="s">
        <v>36</v>
      </c>
      <c r="D17" s="42" t="s">
        <v>16</v>
      </c>
      <c r="E17" s="162"/>
      <c r="F17" s="161"/>
      <c r="G17" s="161"/>
      <c r="H17" s="161"/>
      <c r="I17" s="161"/>
      <c r="J17" s="161"/>
      <c r="K17" s="161"/>
      <c r="L17" s="161"/>
      <c r="M17" s="161"/>
      <c r="N17" s="136">
        <f t="shared" ref="N17:N18" si="3">SUM(G17,L17:M17)</f>
        <v>0</v>
      </c>
      <c r="O17" s="161"/>
      <c r="P17" s="161"/>
      <c r="Q17" s="161"/>
      <c r="R17" s="72">
        <f t="shared" ref="R17:R18" si="4">SUM(N17:P17)</f>
        <v>0</v>
      </c>
      <c r="S17" s="161"/>
      <c r="T17" s="161"/>
      <c r="U17" s="161"/>
      <c r="V17" s="161"/>
      <c r="W17" s="72">
        <f>R17</f>
        <v>0</v>
      </c>
      <c r="X17" s="161"/>
      <c r="Y17" s="161"/>
      <c r="Z17" s="161"/>
      <c r="AA17" s="139"/>
      <c r="AB17" s="140"/>
    </row>
    <row r="18" spans="1:28" ht="36" customHeight="1" thickBot="1">
      <c r="A18" s="7" t="s">
        <v>332</v>
      </c>
      <c r="B18" s="193"/>
      <c r="C18" s="80" t="s">
        <v>37</v>
      </c>
      <c r="D18" s="39" t="s">
        <v>17</v>
      </c>
      <c r="E18" s="163"/>
      <c r="F18" s="156"/>
      <c r="G18" s="156"/>
      <c r="H18" s="156"/>
      <c r="I18" s="156"/>
      <c r="J18" s="156"/>
      <c r="K18" s="156"/>
      <c r="L18" s="156"/>
      <c r="M18" s="156"/>
      <c r="N18" s="137">
        <f t="shared" si="3"/>
        <v>0</v>
      </c>
      <c r="O18" s="156"/>
      <c r="P18" s="156"/>
      <c r="Q18" s="156"/>
      <c r="R18" s="138">
        <f t="shared" si="4"/>
        <v>0</v>
      </c>
      <c r="S18" s="156"/>
      <c r="T18" s="156"/>
      <c r="U18" s="156"/>
      <c r="V18" s="156"/>
      <c r="W18" s="71">
        <f>R18-S18-(0.8*T18)-(0.5*U18)</f>
        <v>0</v>
      </c>
      <c r="X18" s="156"/>
      <c r="Y18" s="156"/>
      <c r="Z18" s="156"/>
      <c r="AA18" s="141"/>
      <c r="AB18" s="142"/>
    </row>
    <row r="19" spans="1:28" ht="36" customHeight="1" thickBot="1">
      <c r="B19" s="193"/>
      <c r="C19" s="44" t="s">
        <v>70</v>
      </c>
      <c r="D19" s="45"/>
      <c r="E19" s="87"/>
      <c r="F19" s="57"/>
      <c r="G19" s="57"/>
      <c r="H19" s="57"/>
      <c r="I19" s="57"/>
      <c r="J19" s="57"/>
      <c r="K19" s="57"/>
      <c r="L19" s="57"/>
      <c r="M19" s="57"/>
      <c r="N19" s="74"/>
      <c r="O19" s="57"/>
      <c r="P19" s="57"/>
      <c r="Q19" s="57"/>
      <c r="R19" s="74"/>
      <c r="S19" s="57"/>
      <c r="T19" s="57"/>
      <c r="U19" s="57"/>
      <c r="V19" s="57"/>
      <c r="W19" s="74"/>
      <c r="X19" s="57"/>
      <c r="Y19" s="57"/>
      <c r="Z19" s="58"/>
      <c r="AA19" s="58"/>
      <c r="AB19" s="59"/>
    </row>
    <row r="20" spans="1:28" ht="36" customHeight="1">
      <c r="A20" s="7" t="s">
        <v>333</v>
      </c>
      <c r="B20" s="193"/>
      <c r="C20" s="79" t="s">
        <v>30</v>
      </c>
      <c r="D20" s="42" t="s">
        <v>18</v>
      </c>
      <c r="E20" s="162"/>
      <c r="F20" s="161"/>
      <c r="G20" s="161"/>
      <c r="H20" s="161"/>
      <c r="I20" s="161"/>
      <c r="J20" s="161"/>
      <c r="K20" s="161"/>
      <c r="L20" s="161"/>
      <c r="M20" s="161"/>
      <c r="N20" s="73">
        <f t="shared" ref="N20:N24" si="5">SUM(G20,L20:M20)</f>
        <v>0</v>
      </c>
      <c r="O20" s="161"/>
      <c r="P20" s="161"/>
      <c r="Q20" s="161"/>
      <c r="R20" s="73">
        <f t="shared" ref="R20:R24" si="6">SUM(N20:P20)</f>
        <v>0</v>
      </c>
      <c r="S20" s="139"/>
      <c r="T20" s="139"/>
      <c r="U20" s="139"/>
      <c r="V20" s="139"/>
      <c r="W20" s="73">
        <f>R20</f>
        <v>0</v>
      </c>
      <c r="X20" s="161"/>
      <c r="Y20" s="161"/>
      <c r="Z20" s="161"/>
      <c r="AA20" s="139"/>
      <c r="AB20" s="140"/>
    </row>
    <row r="21" spans="1:28" ht="36" customHeight="1">
      <c r="A21" s="7" t="s">
        <v>334</v>
      </c>
      <c r="B21" s="193"/>
      <c r="C21" s="81" t="s">
        <v>61</v>
      </c>
      <c r="D21" s="36" t="s">
        <v>19</v>
      </c>
      <c r="E21" s="152"/>
      <c r="F21" s="149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20">
        <f>E21+F21</f>
        <v>0</v>
      </c>
      <c r="X21" s="143"/>
      <c r="Y21" s="143"/>
      <c r="Z21" s="143"/>
      <c r="AA21" s="143"/>
      <c r="AB21" s="144"/>
    </row>
    <row r="22" spans="1:28" ht="36" customHeight="1">
      <c r="A22" s="7" t="s">
        <v>335</v>
      </c>
      <c r="B22" s="193"/>
      <c r="C22" s="82" t="s">
        <v>31</v>
      </c>
      <c r="D22" s="36" t="s">
        <v>0</v>
      </c>
      <c r="E22" s="152"/>
      <c r="F22" s="149"/>
      <c r="G22" s="149"/>
      <c r="H22" s="149"/>
      <c r="I22" s="149"/>
      <c r="J22" s="149"/>
      <c r="K22" s="149"/>
      <c r="L22" s="149"/>
      <c r="M22" s="149"/>
      <c r="N22" s="19">
        <f t="shared" si="5"/>
        <v>0</v>
      </c>
      <c r="O22" s="149"/>
      <c r="P22" s="149"/>
      <c r="Q22" s="149"/>
      <c r="R22" s="19">
        <f t="shared" si="6"/>
        <v>0</v>
      </c>
      <c r="S22" s="143"/>
      <c r="T22" s="143"/>
      <c r="U22" s="143"/>
      <c r="V22" s="143"/>
      <c r="W22" s="19">
        <f>R22</f>
        <v>0</v>
      </c>
      <c r="X22" s="149"/>
      <c r="Y22" s="149"/>
      <c r="Z22" s="149"/>
      <c r="AA22" s="143"/>
      <c r="AB22" s="144"/>
    </row>
    <row r="23" spans="1:28" ht="36" customHeight="1">
      <c r="A23" s="7" t="s">
        <v>336</v>
      </c>
      <c r="B23" s="193"/>
      <c r="C23" s="81" t="s">
        <v>61</v>
      </c>
      <c r="D23" s="36" t="s">
        <v>1</v>
      </c>
      <c r="E23" s="152"/>
      <c r="F23" s="149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9">
        <f>E23+F23</f>
        <v>0</v>
      </c>
      <c r="X23" s="143"/>
      <c r="Y23" s="143"/>
      <c r="Z23" s="143"/>
      <c r="AA23" s="143"/>
      <c r="AB23" s="144"/>
    </row>
    <row r="24" spans="1:28" ht="36" customHeight="1" thickBot="1">
      <c r="A24" s="7" t="s">
        <v>337</v>
      </c>
      <c r="B24" s="193"/>
      <c r="C24" s="83" t="s">
        <v>32</v>
      </c>
      <c r="D24" s="39" t="s">
        <v>2</v>
      </c>
      <c r="E24" s="163"/>
      <c r="F24" s="156"/>
      <c r="G24" s="156"/>
      <c r="H24" s="156"/>
      <c r="I24" s="156"/>
      <c r="J24" s="156"/>
      <c r="K24" s="156"/>
      <c r="L24" s="156"/>
      <c r="M24" s="156"/>
      <c r="N24" s="71">
        <f t="shared" si="5"/>
        <v>0</v>
      </c>
      <c r="O24" s="156"/>
      <c r="P24" s="156"/>
      <c r="Q24" s="156"/>
      <c r="R24" s="71">
        <f t="shared" si="6"/>
        <v>0</v>
      </c>
      <c r="S24" s="141"/>
      <c r="T24" s="141"/>
      <c r="U24" s="141"/>
      <c r="V24" s="141"/>
      <c r="W24" s="71">
        <f>R24</f>
        <v>0</v>
      </c>
      <c r="X24" s="156"/>
      <c r="Y24" s="156"/>
      <c r="Z24" s="156"/>
      <c r="AA24" s="141"/>
      <c r="AB24" s="142"/>
    </row>
    <row r="25" spans="1:28" ht="36" customHeight="1" thickBot="1">
      <c r="A25" s="7"/>
      <c r="B25" s="193"/>
      <c r="C25" s="44" t="s">
        <v>71</v>
      </c>
      <c r="D25" s="45"/>
      <c r="E25" s="8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4"/>
      <c r="X25" s="57"/>
      <c r="Y25" s="57"/>
      <c r="Z25" s="58"/>
      <c r="AA25" s="58"/>
      <c r="AB25" s="59"/>
    </row>
    <row r="26" spans="1:28" ht="36" customHeight="1">
      <c r="A26" s="7" t="s">
        <v>338</v>
      </c>
      <c r="B26" s="193"/>
      <c r="C26" s="84">
        <v>0</v>
      </c>
      <c r="D26" s="42" t="s">
        <v>3</v>
      </c>
      <c r="E26" s="162"/>
      <c r="F26" s="161"/>
      <c r="G26" s="161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61"/>
      <c r="S26" s="161"/>
      <c r="T26" s="161"/>
      <c r="U26" s="161"/>
      <c r="V26" s="161"/>
      <c r="W26" s="73">
        <f t="shared" ref="W26:W40" si="7">R26-S26-(0.8*T26)-(0.5*U26)</f>
        <v>0</v>
      </c>
      <c r="X26" s="161"/>
      <c r="Y26" s="73">
        <f>$W$26*0</f>
        <v>0</v>
      </c>
      <c r="Z26" s="161"/>
      <c r="AA26" s="161"/>
      <c r="AB26" s="168"/>
    </row>
    <row r="27" spans="1:28" ht="36" customHeight="1">
      <c r="A27" s="7" t="s">
        <v>339</v>
      </c>
      <c r="B27" s="193"/>
      <c r="C27" s="85">
        <v>0.02</v>
      </c>
      <c r="D27" s="36" t="s">
        <v>4</v>
      </c>
      <c r="E27" s="152"/>
      <c r="F27" s="149"/>
      <c r="G27" s="149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9"/>
      <c r="S27" s="149"/>
      <c r="T27" s="149"/>
      <c r="U27" s="149"/>
      <c r="V27" s="149"/>
      <c r="W27" s="19">
        <f t="shared" si="7"/>
        <v>0</v>
      </c>
      <c r="X27" s="149"/>
      <c r="Y27" s="19">
        <f>$W$27*0.02</f>
        <v>0</v>
      </c>
      <c r="Z27" s="149"/>
      <c r="AA27" s="149"/>
      <c r="AB27" s="169"/>
    </row>
    <row r="28" spans="1:28" ht="36" customHeight="1">
      <c r="A28" s="7" t="s">
        <v>340</v>
      </c>
      <c r="B28" s="193"/>
      <c r="C28" s="85">
        <v>0.04</v>
      </c>
      <c r="D28" s="36" t="s">
        <v>5</v>
      </c>
      <c r="E28" s="152"/>
      <c r="F28" s="149"/>
      <c r="G28" s="149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9"/>
      <c r="S28" s="149"/>
      <c r="T28" s="149"/>
      <c r="U28" s="149"/>
      <c r="V28" s="149"/>
      <c r="W28" s="19">
        <f t="shared" si="7"/>
        <v>0</v>
      </c>
      <c r="X28" s="149"/>
      <c r="Y28" s="19">
        <f>$W$28*0.04</f>
        <v>0</v>
      </c>
      <c r="Z28" s="149"/>
      <c r="AA28" s="149"/>
      <c r="AB28" s="169"/>
    </row>
    <row r="29" spans="1:28" ht="36" customHeight="1">
      <c r="A29" s="7" t="s">
        <v>341</v>
      </c>
      <c r="B29" s="193"/>
      <c r="C29" s="85">
        <v>0.1</v>
      </c>
      <c r="D29" s="36" t="s">
        <v>6</v>
      </c>
      <c r="E29" s="152"/>
      <c r="F29" s="149"/>
      <c r="G29" s="149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9"/>
      <c r="S29" s="149"/>
      <c r="T29" s="149"/>
      <c r="U29" s="149"/>
      <c r="V29" s="149"/>
      <c r="W29" s="19">
        <f t="shared" si="7"/>
        <v>0</v>
      </c>
      <c r="X29" s="149"/>
      <c r="Y29" s="19">
        <f>$W$29*0.1</f>
        <v>0</v>
      </c>
      <c r="Z29" s="149"/>
      <c r="AA29" s="149"/>
      <c r="AB29" s="169"/>
    </row>
    <row r="30" spans="1:28" ht="36" customHeight="1">
      <c r="A30" s="7" t="s">
        <v>342</v>
      </c>
      <c r="B30" s="193"/>
      <c r="C30" s="85">
        <v>0.2</v>
      </c>
      <c r="D30" s="36" t="s">
        <v>7</v>
      </c>
      <c r="E30" s="152"/>
      <c r="F30" s="149"/>
      <c r="G30" s="149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9"/>
      <c r="S30" s="149"/>
      <c r="T30" s="149"/>
      <c r="U30" s="149"/>
      <c r="V30" s="149"/>
      <c r="W30" s="19">
        <f t="shared" si="7"/>
        <v>0</v>
      </c>
      <c r="X30" s="149"/>
      <c r="Y30" s="19">
        <f>$W$30*0.2</f>
        <v>0</v>
      </c>
      <c r="Z30" s="149"/>
      <c r="AA30" s="149"/>
      <c r="AB30" s="169"/>
    </row>
    <row r="31" spans="1:28" ht="36" customHeight="1">
      <c r="A31" s="7" t="s">
        <v>343</v>
      </c>
      <c r="B31" s="193"/>
      <c r="C31" s="85">
        <v>0.35</v>
      </c>
      <c r="D31" s="36" t="s">
        <v>20</v>
      </c>
      <c r="E31" s="152"/>
      <c r="F31" s="149"/>
      <c r="G31" s="149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9"/>
      <c r="S31" s="149"/>
      <c r="T31" s="149"/>
      <c r="U31" s="149"/>
      <c r="V31" s="149"/>
      <c r="W31" s="19">
        <f t="shared" si="7"/>
        <v>0</v>
      </c>
      <c r="X31" s="149"/>
      <c r="Y31" s="19">
        <f>$W$31*0.35</f>
        <v>0</v>
      </c>
      <c r="Z31" s="149"/>
      <c r="AA31" s="149"/>
      <c r="AB31" s="169"/>
    </row>
    <row r="32" spans="1:28" ht="36" customHeight="1">
      <c r="A32" s="7" t="s">
        <v>344</v>
      </c>
      <c r="B32" s="193"/>
      <c r="C32" s="85">
        <v>0.5</v>
      </c>
      <c r="D32" s="36" t="s">
        <v>8</v>
      </c>
      <c r="E32" s="152"/>
      <c r="F32" s="149"/>
      <c r="G32" s="149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9"/>
      <c r="S32" s="149"/>
      <c r="T32" s="149"/>
      <c r="U32" s="149"/>
      <c r="V32" s="149"/>
      <c r="W32" s="19">
        <f t="shared" si="7"/>
        <v>0</v>
      </c>
      <c r="X32" s="149"/>
      <c r="Y32" s="19">
        <f>$W$32*0.5</f>
        <v>0</v>
      </c>
      <c r="Z32" s="149"/>
      <c r="AA32" s="149"/>
      <c r="AB32" s="169"/>
    </row>
    <row r="33" spans="1:28" ht="36" customHeight="1">
      <c r="A33" s="7" t="s">
        <v>345</v>
      </c>
      <c r="B33" s="193"/>
      <c r="C33" s="85">
        <v>0.7</v>
      </c>
      <c r="D33" s="36" t="s">
        <v>9</v>
      </c>
      <c r="E33" s="145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9"/>
      <c r="S33" s="149"/>
      <c r="T33" s="149"/>
      <c r="U33" s="149"/>
      <c r="V33" s="149"/>
      <c r="W33" s="19">
        <f t="shared" si="7"/>
        <v>0</v>
      </c>
      <c r="X33" s="149"/>
      <c r="Y33" s="19">
        <f>$W$33*0.7</f>
        <v>0</v>
      </c>
      <c r="Z33" s="149"/>
      <c r="AA33" s="149"/>
      <c r="AB33" s="169"/>
    </row>
    <row r="34" spans="1:28" ht="36" customHeight="1">
      <c r="A34" s="7" t="s">
        <v>346</v>
      </c>
      <c r="B34" s="193"/>
      <c r="C34" s="85">
        <v>0.75</v>
      </c>
      <c r="D34" s="36" t="s">
        <v>21</v>
      </c>
      <c r="E34" s="152"/>
      <c r="F34" s="149"/>
      <c r="G34" s="149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9"/>
      <c r="S34" s="149"/>
      <c r="T34" s="149"/>
      <c r="U34" s="149"/>
      <c r="V34" s="149"/>
      <c r="W34" s="19">
        <f t="shared" si="7"/>
        <v>0</v>
      </c>
      <c r="X34" s="149"/>
      <c r="Y34" s="19">
        <f>$W$34*0.75</f>
        <v>0</v>
      </c>
      <c r="Z34" s="149"/>
      <c r="AA34" s="149"/>
      <c r="AB34" s="169"/>
    </row>
    <row r="35" spans="1:28" ht="36" customHeight="1">
      <c r="A35" s="7" t="s">
        <v>347</v>
      </c>
      <c r="B35" s="193"/>
      <c r="C35" s="85">
        <v>1</v>
      </c>
      <c r="D35" s="36" t="s">
        <v>22</v>
      </c>
      <c r="E35" s="152"/>
      <c r="F35" s="149"/>
      <c r="G35" s="149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9"/>
      <c r="S35" s="149"/>
      <c r="T35" s="149"/>
      <c r="U35" s="149"/>
      <c r="V35" s="149"/>
      <c r="W35" s="19">
        <f t="shared" si="7"/>
        <v>0</v>
      </c>
      <c r="X35" s="149"/>
      <c r="Y35" s="19">
        <f>$W$35*1</f>
        <v>0</v>
      </c>
      <c r="Z35" s="149"/>
      <c r="AA35" s="149"/>
      <c r="AB35" s="169"/>
    </row>
    <row r="36" spans="1:28" ht="36" customHeight="1">
      <c r="A36" s="7" t="s">
        <v>348</v>
      </c>
      <c r="B36" s="193"/>
      <c r="C36" s="85">
        <v>1.5</v>
      </c>
      <c r="D36" s="36" t="s">
        <v>23</v>
      </c>
      <c r="E36" s="152"/>
      <c r="F36" s="149"/>
      <c r="G36" s="149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9"/>
      <c r="S36" s="149"/>
      <c r="T36" s="149"/>
      <c r="U36" s="149"/>
      <c r="V36" s="149"/>
      <c r="W36" s="19">
        <f t="shared" si="7"/>
        <v>0</v>
      </c>
      <c r="X36" s="149"/>
      <c r="Y36" s="19">
        <f>$W$36*1.5</f>
        <v>0</v>
      </c>
      <c r="Z36" s="149"/>
      <c r="AA36" s="149"/>
      <c r="AB36" s="169"/>
    </row>
    <row r="37" spans="1:28" ht="36" customHeight="1">
      <c r="A37" s="7" t="s">
        <v>349</v>
      </c>
      <c r="B37" s="193"/>
      <c r="C37" s="85">
        <v>2.5</v>
      </c>
      <c r="D37" s="36" t="s">
        <v>24</v>
      </c>
      <c r="E37" s="152"/>
      <c r="F37" s="149"/>
      <c r="G37" s="149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9"/>
      <c r="S37" s="149"/>
      <c r="T37" s="149"/>
      <c r="U37" s="149"/>
      <c r="V37" s="149"/>
      <c r="W37" s="19">
        <f t="shared" si="7"/>
        <v>0</v>
      </c>
      <c r="X37" s="149"/>
      <c r="Y37" s="19">
        <f>$W$37*2.5</f>
        <v>0</v>
      </c>
      <c r="Z37" s="149"/>
      <c r="AA37" s="149"/>
      <c r="AB37" s="169"/>
    </row>
    <row r="38" spans="1:28" ht="36" customHeight="1">
      <c r="A38" s="7" t="s">
        <v>350</v>
      </c>
      <c r="B38" s="193"/>
      <c r="C38" s="85">
        <v>3.7</v>
      </c>
      <c r="D38" s="36" t="s">
        <v>25</v>
      </c>
      <c r="E38" s="152"/>
      <c r="F38" s="149"/>
      <c r="G38" s="149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9"/>
      <c r="S38" s="149"/>
      <c r="T38" s="149"/>
      <c r="U38" s="149"/>
      <c r="V38" s="149"/>
      <c r="W38" s="19">
        <f t="shared" si="7"/>
        <v>0</v>
      </c>
      <c r="X38" s="149"/>
      <c r="Y38" s="19">
        <f>$W$38*3.7</f>
        <v>0</v>
      </c>
      <c r="Z38" s="149"/>
      <c r="AA38" s="149"/>
      <c r="AB38" s="169"/>
    </row>
    <row r="39" spans="1:28" ht="36" customHeight="1">
      <c r="A39" s="7" t="s">
        <v>351</v>
      </c>
      <c r="B39" s="193"/>
      <c r="C39" s="85">
        <v>12.5</v>
      </c>
      <c r="D39" s="36" t="s">
        <v>26</v>
      </c>
      <c r="E39" s="152"/>
      <c r="F39" s="149"/>
      <c r="G39" s="149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9"/>
      <c r="S39" s="149"/>
      <c r="T39" s="149"/>
      <c r="U39" s="149"/>
      <c r="V39" s="149"/>
      <c r="W39" s="19">
        <f t="shared" si="7"/>
        <v>0</v>
      </c>
      <c r="X39" s="149"/>
      <c r="Y39" s="19">
        <f>$W$39*12.5</f>
        <v>0</v>
      </c>
      <c r="Z39" s="149"/>
      <c r="AA39" s="149"/>
      <c r="AB39" s="169"/>
    </row>
    <row r="40" spans="1:28" ht="36" customHeight="1">
      <c r="A40" s="7" t="s">
        <v>352</v>
      </c>
      <c r="B40" s="193"/>
      <c r="C40" s="85" t="s">
        <v>46</v>
      </c>
      <c r="D40" s="36" t="s">
        <v>27</v>
      </c>
      <c r="E40" s="152"/>
      <c r="F40" s="149"/>
      <c r="G40" s="149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9"/>
      <c r="S40" s="149"/>
      <c r="T40" s="149"/>
      <c r="U40" s="149"/>
      <c r="V40" s="149"/>
      <c r="W40" s="19">
        <f t="shared" si="7"/>
        <v>0</v>
      </c>
      <c r="X40" s="149"/>
      <c r="Y40" s="149"/>
      <c r="Z40" s="149"/>
      <c r="AA40" s="149"/>
      <c r="AB40" s="169"/>
    </row>
    <row r="41" spans="1:28" ht="36" customHeight="1">
      <c r="A41" s="7" t="s">
        <v>353</v>
      </c>
      <c r="B41" s="193"/>
      <c r="C41" s="85" t="s">
        <v>96</v>
      </c>
      <c r="D41" s="36" t="s">
        <v>97</v>
      </c>
      <c r="E41" s="152"/>
      <c r="F41" s="149"/>
      <c r="G41" s="149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9"/>
      <c r="S41" s="149"/>
      <c r="T41" s="149"/>
      <c r="U41" s="149"/>
      <c r="V41" s="149"/>
      <c r="W41" s="170"/>
      <c r="X41" s="149"/>
      <c r="Y41" s="149"/>
      <c r="Z41" s="149"/>
      <c r="AA41" s="143"/>
      <c r="AB41" s="144"/>
    </row>
    <row r="42" spans="1:28" ht="36" customHeight="1">
      <c r="A42" s="7" t="s">
        <v>354</v>
      </c>
      <c r="B42" s="193"/>
      <c r="C42" s="85" t="s">
        <v>101</v>
      </c>
      <c r="D42" s="36" t="s">
        <v>102</v>
      </c>
      <c r="E42" s="152"/>
      <c r="F42" s="149"/>
      <c r="G42" s="149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9"/>
      <c r="S42" s="149"/>
      <c r="T42" s="149"/>
      <c r="U42" s="149"/>
      <c r="V42" s="149"/>
      <c r="W42" s="170"/>
      <c r="X42" s="149"/>
      <c r="Y42" s="149"/>
      <c r="Z42" s="143"/>
      <c r="AA42" s="143"/>
      <c r="AB42" s="144"/>
    </row>
    <row r="43" spans="1:28" ht="36" customHeight="1">
      <c r="A43" s="7" t="s">
        <v>355</v>
      </c>
      <c r="B43" s="193"/>
      <c r="C43" s="85" t="s">
        <v>98</v>
      </c>
      <c r="D43" s="36" t="s">
        <v>99</v>
      </c>
      <c r="E43" s="152"/>
      <c r="F43" s="149"/>
      <c r="G43" s="149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9"/>
      <c r="S43" s="149"/>
      <c r="T43" s="149"/>
      <c r="U43" s="149"/>
      <c r="V43" s="149"/>
      <c r="W43" s="170"/>
      <c r="X43" s="149"/>
      <c r="Y43" s="149"/>
      <c r="Z43" s="149"/>
      <c r="AA43" s="143"/>
      <c r="AB43" s="144"/>
    </row>
    <row r="44" spans="1:28" ht="36" customHeight="1" thickBot="1">
      <c r="A44" s="7" t="s">
        <v>356</v>
      </c>
      <c r="B44" s="194"/>
      <c r="C44" s="86" t="s">
        <v>103</v>
      </c>
      <c r="D44" s="37" t="s">
        <v>104</v>
      </c>
      <c r="E44" s="164"/>
      <c r="F44" s="165"/>
      <c r="G44" s="16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65"/>
      <c r="S44" s="165"/>
      <c r="T44" s="165"/>
      <c r="U44" s="165"/>
      <c r="V44" s="165"/>
      <c r="W44" s="171"/>
      <c r="X44" s="165"/>
      <c r="Y44" s="165"/>
      <c r="Z44" s="146"/>
      <c r="AA44" s="146"/>
      <c r="AB44" s="147"/>
    </row>
    <row r="49" spans="1:28">
      <c r="A49" s="8"/>
      <c r="D49" s="8"/>
      <c r="E49" s="9"/>
      <c r="Z49" s="9"/>
      <c r="AA49" s="9"/>
      <c r="AB49" s="9"/>
    </row>
    <row r="50" spans="1:28">
      <c r="A50" s="8"/>
      <c r="D50" s="8"/>
      <c r="E50" s="9"/>
      <c r="Z50" s="9"/>
      <c r="AA50" s="9"/>
      <c r="AB50" s="9"/>
    </row>
    <row r="51" spans="1:28">
      <c r="A51" s="8"/>
      <c r="D51" s="8"/>
      <c r="E51" s="9"/>
      <c r="Z51" s="9"/>
      <c r="AA51" s="9"/>
      <c r="AB51" s="9"/>
    </row>
    <row r="52" spans="1:28">
      <c r="A52" s="8"/>
      <c r="D52" s="8"/>
      <c r="E52" s="9"/>
      <c r="Z52" s="9"/>
      <c r="AA52" s="9"/>
      <c r="AB52" s="9"/>
    </row>
    <row r="53" spans="1:28">
      <c r="A53" s="8"/>
      <c r="D53" s="8"/>
      <c r="E53" s="9"/>
      <c r="Z53" s="9"/>
      <c r="AA53" s="9"/>
      <c r="AB53" s="9"/>
    </row>
    <row r="54" spans="1:28">
      <c r="A54" s="8"/>
      <c r="D54" s="8"/>
      <c r="E54" s="9"/>
      <c r="Z54" s="9"/>
      <c r="AA54" s="9"/>
      <c r="AB54" s="9"/>
    </row>
    <row r="55" spans="1:28">
      <c r="A55" s="8"/>
      <c r="D55" s="8"/>
      <c r="E55" s="9"/>
      <c r="Z55" s="9"/>
      <c r="AA55" s="9"/>
      <c r="AB55" s="9"/>
    </row>
    <row r="56" spans="1:28">
      <c r="A56" s="8"/>
      <c r="D56" s="8"/>
      <c r="E56" s="9"/>
      <c r="Z56" s="9"/>
      <c r="AA56" s="9"/>
      <c r="AB56" s="9"/>
    </row>
    <row r="57" spans="1:28">
      <c r="A57" s="8"/>
      <c r="D57" s="8"/>
      <c r="E57" s="9"/>
      <c r="Z57" s="9"/>
      <c r="AA57" s="9"/>
      <c r="AB57" s="9"/>
    </row>
    <row r="58" spans="1:28">
      <c r="A58" s="8"/>
      <c r="D58" s="8"/>
      <c r="E58" s="9"/>
      <c r="Z58" s="9"/>
      <c r="AA58" s="9"/>
      <c r="AB58" s="9"/>
    </row>
    <row r="59" spans="1:28">
      <c r="A59" s="8"/>
      <c r="D59" s="8"/>
      <c r="E59" s="9"/>
      <c r="Z59" s="9"/>
      <c r="AA59" s="9"/>
      <c r="AB59" s="9"/>
    </row>
    <row r="60" spans="1:28">
      <c r="A60" s="8"/>
      <c r="D60" s="8"/>
      <c r="E60" s="9"/>
      <c r="Z60" s="9"/>
      <c r="AA60" s="9"/>
      <c r="AB60" s="9"/>
    </row>
    <row r="61" spans="1:28">
      <c r="A61" s="8"/>
      <c r="D61" s="8"/>
      <c r="E61" s="9"/>
      <c r="Z61" s="9"/>
      <c r="AA61" s="9"/>
      <c r="AB61" s="9"/>
    </row>
    <row r="62" spans="1:28">
      <c r="A62" s="8"/>
      <c r="D62" s="8"/>
      <c r="E62" s="9"/>
      <c r="Z62" s="9"/>
      <c r="AA62" s="9"/>
      <c r="AB62" s="9"/>
    </row>
    <row r="63" spans="1:28">
      <c r="A63" s="8"/>
      <c r="D63" s="8"/>
      <c r="E63" s="9"/>
      <c r="Z63" s="9"/>
      <c r="AA63" s="9"/>
      <c r="AB63" s="9"/>
    </row>
    <row r="64" spans="1:28">
      <c r="A64" s="8"/>
      <c r="D64" s="8"/>
      <c r="E64" s="9"/>
      <c r="Z64" s="9"/>
      <c r="AA64" s="9"/>
      <c r="AB64" s="9"/>
    </row>
    <row r="65" spans="1:28">
      <c r="A65" s="8"/>
      <c r="D65" s="8"/>
      <c r="E65" s="9"/>
      <c r="Z65" s="9"/>
      <c r="AA65" s="9"/>
      <c r="AB65" s="9"/>
    </row>
    <row r="66" spans="1:28">
      <c r="A66" s="8"/>
      <c r="D66" s="8"/>
      <c r="E66" s="9"/>
      <c r="Z66" s="9"/>
      <c r="AA66" s="9"/>
      <c r="AB66" s="9"/>
    </row>
    <row r="67" spans="1:28">
      <c r="A67" s="8"/>
      <c r="D67" s="8"/>
      <c r="E67" s="9"/>
      <c r="Z67" s="9"/>
      <c r="AA67" s="9"/>
      <c r="AB67" s="9"/>
    </row>
    <row r="68" spans="1:28">
      <c r="A68" s="8"/>
      <c r="D68" s="8"/>
      <c r="E68" s="9"/>
      <c r="Z68" s="9"/>
      <c r="AA68" s="9"/>
      <c r="AB68" s="9"/>
    </row>
    <row r="69" spans="1:28">
      <c r="A69" s="8"/>
      <c r="D69" s="8"/>
      <c r="E69" s="9"/>
      <c r="Z69" s="9"/>
      <c r="AA69" s="9"/>
      <c r="AB69" s="9"/>
    </row>
    <row r="70" spans="1:28">
      <c r="A70" s="8"/>
      <c r="D70" s="8"/>
      <c r="E70" s="9"/>
      <c r="Z70" s="9"/>
      <c r="AA70" s="9"/>
      <c r="AB70" s="9"/>
    </row>
    <row r="71" spans="1:28">
      <c r="A71" s="8"/>
      <c r="D71" s="8"/>
      <c r="E71" s="9"/>
      <c r="Z71" s="9"/>
      <c r="AA71" s="9"/>
      <c r="AB71" s="9"/>
    </row>
    <row r="72" spans="1:28">
      <c r="A72" s="8"/>
      <c r="D72" s="8"/>
      <c r="E72" s="9"/>
      <c r="Z72" s="9"/>
      <c r="AA72" s="9"/>
      <c r="AB72" s="9"/>
    </row>
    <row r="73" spans="1:28">
      <c r="A73" s="8"/>
      <c r="D73" s="8"/>
      <c r="E73" s="9"/>
      <c r="Z73" s="9"/>
      <c r="AA73" s="9"/>
      <c r="AB73" s="9"/>
    </row>
    <row r="74" spans="1:28">
      <c r="A74" s="8"/>
      <c r="D74" s="8"/>
      <c r="E74" s="9"/>
      <c r="Z74" s="9"/>
      <c r="AA74" s="9"/>
      <c r="AB74" s="9"/>
    </row>
    <row r="75" spans="1:28">
      <c r="A75" s="8"/>
      <c r="D75" s="8"/>
      <c r="E75" s="9"/>
      <c r="Z75" s="9"/>
      <c r="AA75" s="9"/>
      <c r="AB75" s="9"/>
    </row>
    <row r="76" spans="1:28">
      <c r="A76" s="8"/>
      <c r="D76" s="8"/>
      <c r="E76" s="9"/>
      <c r="Z76" s="9"/>
      <c r="AA76" s="9"/>
      <c r="AB76" s="9"/>
    </row>
    <row r="77" spans="1:28">
      <c r="A77" s="8"/>
      <c r="D77" s="8"/>
      <c r="E77" s="9"/>
      <c r="Z77" s="9"/>
      <c r="AA77" s="9"/>
      <c r="AB77" s="9"/>
    </row>
    <row r="78" spans="1:28">
      <c r="A78" s="8"/>
      <c r="D78" s="8"/>
      <c r="E78" s="9"/>
      <c r="Z78" s="9"/>
      <c r="AA78" s="9"/>
      <c r="AB78" s="9"/>
    </row>
  </sheetData>
  <sheetProtection password="C3B7" sheet="1" objects="1" scenarios="1" formatColumns="0" formatRows="0"/>
  <mergeCells count="21">
    <mergeCell ref="B10:B44"/>
    <mergeCell ref="H7:I7"/>
    <mergeCell ref="J7:K7"/>
    <mergeCell ref="L7:M7"/>
    <mergeCell ref="P7:Q7"/>
    <mergeCell ref="B2:Z2"/>
    <mergeCell ref="E5:AB5"/>
    <mergeCell ref="H6:M6"/>
    <mergeCell ref="O6:Q6"/>
    <mergeCell ref="S6:V6"/>
    <mergeCell ref="Z6:AB6"/>
    <mergeCell ref="E6:E8"/>
    <mergeCell ref="F6:F8"/>
    <mergeCell ref="G6:G8"/>
    <mergeCell ref="N6:N8"/>
    <mergeCell ref="R6:R8"/>
    <mergeCell ref="AA7:AA8"/>
    <mergeCell ref="AB7:AB8"/>
    <mergeCell ref="Y6:Y8"/>
    <mergeCell ref="X7:X8"/>
    <mergeCell ref="W6:W8"/>
  </mergeCells>
  <conditionalFormatting sqref="C26:C44">
    <cfRule type="cellIs" dxfId="29" priority="1" stopIfTrue="1" operator="equal">
      <formula>#REF!</formula>
    </cfRule>
  </conditionalFormatting>
  <conditionalFormatting sqref="C17:C18">
    <cfRule type="cellIs" dxfId="28" priority="3" stopIfTrue="1" operator="equal">
      <formula>#REF!</formula>
    </cfRule>
  </conditionalFormatting>
  <conditionalFormatting sqref="C20:C24">
    <cfRule type="cellIs" dxfId="27" priority="2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</vt:lpstr>
      <vt:lpstr>C_07.00(001)</vt:lpstr>
      <vt:lpstr>C_07.00(002)</vt:lpstr>
      <vt:lpstr>C_07.00(003)</vt:lpstr>
      <vt:lpstr>C_07.00(004)</vt:lpstr>
      <vt:lpstr>C_07.00(005)</vt:lpstr>
      <vt:lpstr>C_07.00(006)</vt:lpstr>
      <vt:lpstr>C_07.00(007)</vt:lpstr>
      <vt:lpstr>C_07.00(008)</vt:lpstr>
      <vt:lpstr>C_07.00(009)</vt:lpstr>
      <vt:lpstr>C_07.00(010)</vt:lpstr>
      <vt:lpstr>C_07.00(011)</vt:lpstr>
      <vt:lpstr>C_07.00(012)</vt:lpstr>
      <vt:lpstr>C_07.00(013)</vt:lpstr>
      <vt:lpstr>C_07.00(014)</vt:lpstr>
      <vt:lpstr>C_07.00(015)</vt:lpstr>
      <vt:lpstr>C_07.00(16)</vt:lpstr>
      <vt:lpstr>C_07.00(17)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2014-10-07T13:13:18Z</dcterms:modified>
</cp:coreProperties>
</file>