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emf" ContentType="image/x-emf"/>
  <Override PartName="/xl/comments6.xml" ContentType="application/vnd.openxmlformats-officedocument.spreadsheetml.comments+xml"/>
  <Override PartName="/xl/comments7.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Default Extension="doc" ContentType="application/msword"/>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bookViews>
    <workbookView xWindow="0" yWindow="240" windowWidth="9915" windowHeight="6690" tabRatio="931"/>
  </bookViews>
  <sheets>
    <sheet name="Cover Sheet" sheetId="1" r:id="rId1"/>
    <sheet name="pg.1" sheetId="2" r:id="rId2"/>
    <sheet name="pg.2" sheetId="3" r:id="rId3"/>
    <sheet name="FRS1" sheetId="4" r:id="rId4"/>
    <sheet name="FRS2" sheetId="5" r:id="rId5"/>
    <sheet name="OBS1" sheetId="6" r:id="rId6"/>
    <sheet name="OBS2" sheetId="7" r:id="rId7"/>
    <sheet name="OBS3" sheetId="8" r:id="rId8"/>
    <sheet name="OBS4" sheetId="9" r:id="rId9"/>
    <sheet name="Declaration" sheetId="10" r:id="rId10"/>
  </sheets>
  <definedNames>
    <definedName name="_xlnm.Print_Area" localSheetId="0">'Cover Sheet'!$A$1:$E$44</definedName>
    <definedName name="_xlnm.Print_Area" localSheetId="3">'FRS1'!$A$1:$L$117</definedName>
    <definedName name="_xlnm.Print_Area" localSheetId="4">'FRS2'!$A$1:$M$63</definedName>
    <definedName name="_xlnm.Print_Area" localSheetId="7">'OBS3'!$A$1:$Q$65</definedName>
    <definedName name="_xlnm.Print_Area" localSheetId="8">'OBS4'!$A$1:$Q$59</definedName>
    <definedName name="_xlnm.Print_Area" localSheetId="1">pg.1!$1:$232</definedName>
    <definedName name="_xlnm.Print_Area" localSheetId="2">pg.2!$A$1:$M$69</definedName>
    <definedName name="_xlnm.Print_Titles" localSheetId="7">'OBS3'!$1:$10</definedName>
    <definedName name="_xlnm.Print_Titles" localSheetId="8">'OBS4'!$1:$10</definedName>
  </definedNames>
  <calcPr calcId="125725"/>
</workbook>
</file>

<file path=xl/calcChain.xml><?xml version="1.0" encoding="utf-8"?>
<calcChain xmlns="http://schemas.openxmlformats.org/spreadsheetml/2006/main">
  <c r="G29" i="5"/>
  <c r="G31" i="7"/>
  <c r="G30"/>
  <c r="G29"/>
  <c r="G28"/>
  <c r="L31" s="1"/>
  <c r="G10" i="4"/>
  <c r="K24"/>
  <c r="K13"/>
  <c r="K61"/>
  <c r="K73"/>
  <c r="K78"/>
  <c r="K86"/>
  <c r="K89"/>
  <c r="L6" i="5" s="1"/>
  <c r="G71" i="4"/>
  <c r="K71"/>
  <c r="K107"/>
  <c r="G13" i="5"/>
  <c r="G14"/>
  <c r="G8"/>
  <c r="L4"/>
  <c r="L20"/>
  <c r="L65" i="6"/>
  <c r="L10"/>
  <c r="G18"/>
  <c r="G20"/>
  <c r="F43" i="7" s="1"/>
  <c r="G24" i="6"/>
  <c r="G25"/>
  <c r="H27"/>
  <c r="H29"/>
  <c r="L39"/>
  <c r="H49"/>
  <c r="L50" s="1"/>
  <c r="L55"/>
  <c r="L7"/>
  <c r="H7"/>
  <c r="G7"/>
  <c r="F7"/>
  <c r="F19" i="7"/>
  <c r="D66" s="1"/>
  <c r="F11"/>
  <c r="F14"/>
  <c r="F13"/>
  <c r="F15"/>
  <c r="F48"/>
  <c r="F46"/>
  <c r="F45"/>
  <c r="F44"/>
  <c r="F42"/>
  <c r="F39"/>
  <c r="F9"/>
  <c r="L5"/>
  <c r="O13" i="8"/>
  <c r="O14"/>
  <c r="O19"/>
  <c r="O20"/>
  <c r="O23"/>
  <c r="O24"/>
  <c r="O27"/>
  <c r="O28"/>
  <c r="O33"/>
  <c r="O34"/>
  <c r="O37"/>
  <c r="O38"/>
  <c r="O41"/>
  <c r="O42"/>
  <c r="O45"/>
  <c r="O46"/>
  <c r="O49"/>
  <c r="O50"/>
  <c r="O53"/>
  <c r="O54"/>
  <c r="O13" i="9"/>
  <c r="O14"/>
  <c r="O19"/>
  <c r="O20"/>
  <c r="O23"/>
  <c r="O24"/>
  <c r="O27"/>
  <c r="O28"/>
  <c r="O33"/>
  <c r="O34"/>
  <c r="O37"/>
  <c r="O38"/>
  <c r="O41"/>
  <c r="O42"/>
  <c r="O45"/>
  <c r="O46"/>
  <c r="O49"/>
  <c r="O50"/>
  <c r="O53"/>
  <c r="O54"/>
  <c r="Q13" i="8"/>
  <c r="Q14"/>
  <c r="Q19"/>
  <c r="Q20"/>
  <c r="Q23"/>
  <c r="Q24"/>
  <c r="Q27"/>
  <c r="Q28"/>
  <c r="Q33"/>
  <c r="Q34"/>
  <c r="Q37"/>
  <c r="Q38"/>
  <c r="Q41"/>
  <c r="Q42"/>
  <c r="Q45"/>
  <c r="Q46"/>
  <c r="Q49"/>
  <c r="Q50"/>
  <c r="Q53"/>
  <c r="Q54"/>
  <c r="D5"/>
  <c r="I9" s="1"/>
  <c r="J14"/>
  <c r="J19"/>
  <c r="J20"/>
  <c r="J23"/>
  <c r="J24"/>
  <c r="J27"/>
  <c r="J28"/>
  <c r="J33"/>
  <c r="J34"/>
  <c r="J37"/>
  <c r="J38"/>
  <c r="J41"/>
  <c r="J42"/>
  <c r="J45"/>
  <c r="J46"/>
  <c r="J49"/>
  <c r="J50"/>
  <c r="J53"/>
  <c r="J54"/>
  <c r="J13"/>
  <c r="D3"/>
  <c r="M53" s="1"/>
  <c r="L14"/>
  <c r="N14" s="1"/>
  <c r="M14"/>
  <c r="L13"/>
  <c r="N13" s="1"/>
  <c r="M13"/>
  <c r="M46"/>
  <c r="M45"/>
  <c r="M42"/>
  <c r="M41"/>
  <c r="M38"/>
  <c r="M37"/>
  <c r="M34"/>
  <c r="M33"/>
  <c r="M28"/>
  <c r="M27"/>
  <c r="M24"/>
  <c r="M23"/>
  <c r="M20"/>
  <c r="M19"/>
  <c r="L54"/>
  <c r="N54" s="1"/>
  <c r="L53"/>
  <c r="N53" s="1"/>
  <c r="L50"/>
  <c r="N50" s="1"/>
  <c r="L49"/>
  <c r="L46"/>
  <c r="L45"/>
  <c r="N45" s="1"/>
  <c r="L42"/>
  <c r="N42" s="1"/>
  <c r="L41"/>
  <c r="L38"/>
  <c r="N38" s="1"/>
  <c r="L37"/>
  <c r="N37" s="1"/>
  <c r="L34"/>
  <c r="N34" s="1"/>
  <c r="L33"/>
  <c r="L28"/>
  <c r="N28" s="1"/>
  <c r="L27"/>
  <c r="N27" s="1"/>
  <c r="L24"/>
  <c r="N24" s="1"/>
  <c r="L23"/>
  <c r="L20"/>
  <c r="N20" s="1"/>
  <c r="L19"/>
  <c r="N19" s="1"/>
  <c r="M54"/>
  <c r="F54"/>
  <c r="E54"/>
  <c r="F53"/>
  <c r="E53"/>
  <c r="F50"/>
  <c r="E50"/>
  <c r="F46"/>
  <c r="F49"/>
  <c r="E46"/>
  <c r="E49"/>
  <c r="F42"/>
  <c r="F45"/>
  <c r="E42"/>
  <c r="E45"/>
  <c r="F38"/>
  <c r="F41"/>
  <c r="E38"/>
  <c r="E41"/>
  <c r="F37"/>
  <c r="F34"/>
  <c r="E34"/>
  <c r="E37"/>
  <c r="F27"/>
  <c r="F28"/>
  <c r="F33"/>
  <c r="E27"/>
  <c r="E28"/>
  <c r="E33"/>
  <c r="F23"/>
  <c r="F24"/>
  <c r="E23"/>
  <c r="E24"/>
  <c r="F19"/>
  <c r="F20"/>
  <c r="E19"/>
  <c r="E20"/>
  <c r="F14"/>
  <c r="E14"/>
  <c r="F13"/>
  <c r="E13"/>
  <c r="L9"/>
  <c r="O10" s="1"/>
  <c r="N33"/>
  <c r="N49"/>
  <c r="N46"/>
  <c r="N41"/>
  <c r="N23"/>
  <c r="Q13" i="9"/>
  <c r="Q14"/>
  <c r="Q19"/>
  <c r="Q20"/>
  <c r="Q23"/>
  <c r="Q24"/>
  <c r="Q27"/>
  <c r="Q28"/>
  <c r="Q33"/>
  <c r="Q34"/>
  <c r="Q37"/>
  <c r="Q38"/>
  <c r="Q41"/>
  <c r="Q42"/>
  <c r="Q45"/>
  <c r="Q46"/>
  <c r="Q49"/>
  <c r="Q50"/>
  <c r="Q53"/>
  <c r="Q54"/>
  <c r="D5"/>
  <c r="I10" s="1"/>
  <c r="J14"/>
  <c r="J19"/>
  <c r="J20"/>
  <c r="J23"/>
  <c r="J24"/>
  <c r="J27"/>
  <c r="J28"/>
  <c r="J33"/>
  <c r="J34"/>
  <c r="J37"/>
  <c r="J38"/>
  <c r="J41"/>
  <c r="J42"/>
  <c r="J45"/>
  <c r="J46"/>
  <c r="J49"/>
  <c r="J50"/>
  <c r="J53"/>
  <c r="J54"/>
  <c r="J13"/>
  <c r="D3"/>
  <c r="M54" s="1"/>
  <c r="L13"/>
  <c r="N13" s="1"/>
  <c r="M13"/>
  <c r="L14"/>
  <c r="N14" s="1"/>
  <c r="M14"/>
  <c r="M46"/>
  <c r="M45"/>
  <c r="M42"/>
  <c r="M41"/>
  <c r="M38"/>
  <c r="M37"/>
  <c r="M34"/>
  <c r="M33"/>
  <c r="M28"/>
  <c r="M27"/>
  <c r="M24"/>
  <c r="M23"/>
  <c r="M20"/>
  <c r="M19"/>
  <c r="L54"/>
  <c r="N54" s="1"/>
  <c r="L53"/>
  <c r="L50"/>
  <c r="N50" s="1"/>
  <c r="L49"/>
  <c r="N49" s="1"/>
  <c r="L46"/>
  <c r="N46" s="1"/>
  <c r="L45"/>
  <c r="L42"/>
  <c r="N42" s="1"/>
  <c r="L41"/>
  <c r="N41" s="1"/>
  <c r="L38"/>
  <c r="N38" s="1"/>
  <c r="L37"/>
  <c r="L34"/>
  <c r="N34" s="1"/>
  <c r="L33"/>
  <c r="N33" s="1"/>
  <c r="L28"/>
  <c r="N28" s="1"/>
  <c r="L27"/>
  <c r="N27" s="1"/>
  <c r="L24"/>
  <c r="N24" s="1"/>
  <c r="L23"/>
  <c r="N23" s="1"/>
  <c r="L20"/>
  <c r="N20" s="1"/>
  <c r="L19"/>
  <c r="F54"/>
  <c r="E54"/>
  <c r="N53"/>
  <c r="F53"/>
  <c r="E53"/>
  <c r="F50"/>
  <c r="E50"/>
  <c r="F49"/>
  <c r="E49"/>
  <c r="F46"/>
  <c r="E46"/>
  <c r="N45"/>
  <c r="F45"/>
  <c r="E45"/>
  <c r="F42"/>
  <c r="E42"/>
  <c r="F41"/>
  <c r="E41"/>
  <c r="F38"/>
  <c r="E38"/>
  <c r="N37"/>
  <c r="F37"/>
  <c r="E37"/>
  <c r="F34"/>
  <c r="E34"/>
  <c r="F33"/>
  <c r="E33"/>
  <c r="F28"/>
  <c r="E28"/>
  <c r="F27"/>
  <c r="E27"/>
  <c r="F24"/>
  <c r="E24"/>
  <c r="F23"/>
  <c r="E23"/>
  <c r="F20"/>
  <c r="E20"/>
  <c r="N19"/>
  <c r="F19"/>
  <c r="E19"/>
  <c r="F14"/>
  <c r="E14"/>
  <c r="F13"/>
  <c r="E13"/>
  <c r="L9"/>
  <c r="O10" s="1"/>
  <c r="K9"/>
  <c r="P24" i="8" l="1"/>
  <c r="P14"/>
  <c r="P54" i="9"/>
  <c r="P38"/>
  <c r="P20"/>
  <c r="P54" i="8"/>
  <c r="M53" i="9"/>
  <c r="P42" i="8"/>
  <c r="K92" i="4"/>
  <c r="K101" s="1"/>
  <c r="K110" s="1"/>
  <c r="P10" i="8"/>
  <c r="K9"/>
  <c r="P46"/>
  <c r="P28"/>
  <c r="P50" i="9"/>
  <c r="P42"/>
  <c r="P34"/>
  <c r="P24"/>
  <c r="P50" i="8"/>
  <c r="L14" i="5"/>
  <c r="L17" s="1"/>
  <c r="L24" s="1"/>
  <c r="G28" s="1"/>
  <c r="L29" s="1"/>
  <c r="G59" i="7" s="1"/>
  <c r="Q55" i="9"/>
  <c r="C59" s="1"/>
  <c r="Q55" i="8"/>
  <c r="C59" s="1"/>
  <c r="P28" i="9"/>
  <c r="P34" i="8"/>
  <c r="P46" i="9"/>
  <c r="P14"/>
  <c r="P55" s="1"/>
  <c r="F41" i="7" s="1"/>
  <c r="P20" i="8"/>
  <c r="P38"/>
  <c r="H25" i="6"/>
  <c r="L32" s="1"/>
  <c r="L42" s="1"/>
  <c r="L44" s="1"/>
  <c r="L58" s="1"/>
  <c r="L6" i="7" s="1"/>
  <c r="L20"/>
  <c r="P10" i="9"/>
  <c r="P55" i="8" l="1"/>
  <c r="F40" i="7" s="1"/>
  <c r="L51" s="1"/>
  <c r="L23"/>
  <c r="L54" l="1"/>
  <c r="G58" s="1"/>
  <c r="L60" s="1"/>
  <c r="L63" s="1"/>
  <c r="L34"/>
</calcChain>
</file>

<file path=xl/comments1.xml><?xml version="1.0" encoding="utf-8"?>
<comments xmlns="http://schemas.openxmlformats.org/spreadsheetml/2006/main">
  <authors>
    <author>A satisfied Microsoft Office user</author>
  </authors>
  <commentList>
    <comment ref="G5" authorId="0">
      <text>
        <r>
          <rPr>
            <sz val="8"/>
            <color indexed="81"/>
            <rFont val="Tahoma"/>
          </rPr>
          <t xml:space="preserve">The 10 worksheets are:
1. Cover Sheet
2. Pg.1
3. Pg.2
4. FRS1
5. FRS2
6. OBS1
7. OBS2
8. OBS3
9. OBS4
10. Declaration
</t>
        </r>
      </text>
    </comment>
  </commentList>
</comments>
</file>

<file path=xl/comments2.xml><?xml version="1.0" encoding="utf-8"?>
<comments xmlns="http://schemas.openxmlformats.org/spreadsheetml/2006/main">
  <authors>
    <author>A satisfied Microsoft Office user</author>
  </authors>
  <commentList>
    <comment ref="G72" authorId="0">
      <text>
        <r>
          <rPr>
            <sz val="8"/>
            <color indexed="81"/>
            <rFont val="Tahoma"/>
          </rPr>
          <t xml:space="preserve">These are commissions and fees payable, provided they are directly attributable to commissions and fees receivable which are included in Total Revenue.
</t>
        </r>
      </text>
    </comment>
    <comment ref="G77" authorId="0">
      <text>
        <r>
          <rPr>
            <sz val="8"/>
            <color indexed="81"/>
            <rFont val="Tahoma"/>
          </rPr>
          <t xml:space="preserve">Allowable Exceptional Items of Expenditure  have to be agreed in advance with the MFSA.
</t>
        </r>
      </text>
    </comment>
  </commentList>
</comments>
</file>

<file path=xl/comments3.xml><?xml version="1.0" encoding="utf-8"?>
<comments xmlns="http://schemas.openxmlformats.org/spreadsheetml/2006/main">
  <authors>
    <author>A satisfied Microsoft Office user</author>
  </authors>
  <commentList>
    <comment ref="G10" authorId="0">
      <text>
        <r>
          <rPr>
            <sz val="8"/>
            <color indexed="81"/>
            <rFont val="Tahoma"/>
          </rPr>
          <t>Commissions and fees payable, provided they are directly attributable to commissions and fees receivable which are included in total revenue. This item is linked to FRS1 Item 9.0(a).</t>
        </r>
      </text>
    </comment>
    <comment ref="G12" authorId="0">
      <text>
        <r>
          <rPr>
            <sz val="8"/>
            <color indexed="81"/>
            <rFont val="Tahoma"/>
          </rPr>
          <t>All forms of profit share, bonus or appropriation applicable to directors, partners and employees.</t>
        </r>
      </text>
    </comment>
    <comment ref="G13" authorId="0">
      <text>
        <r>
          <rPr>
            <sz val="8"/>
            <color indexed="81"/>
            <rFont val="Tahoma"/>
          </rPr>
          <t>Exceptional expenditure where the adjustment has been agreed by the MFSA. This item is linked to Item10.0(a) in FRS1.</t>
        </r>
      </text>
    </comment>
    <comment ref="G14" authorId="0">
      <text>
        <r>
          <rPr>
            <sz val="8"/>
            <color indexed="81"/>
            <rFont val="Tahoma"/>
          </rPr>
          <t xml:space="preserve"> Depreciation.  This item is linked to FRS1 Item11.0(a).</t>
        </r>
      </text>
    </comment>
    <comment ref="B17" authorId="0">
      <text>
        <r>
          <rPr>
            <sz val="8"/>
            <color indexed="81"/>
            <rFont val="Tahoma"/>
          </rPr>
          <t xml:space="preserve">This is used as a basis for calculating a licensee's Expenditure Based Requirement. Refer to Annex 2 - 'Calculation of Expenditure Based Requirement'.
</t>
        </r>
      </text>
    </comment>
    <comment ref="L20" authorId="0">
      <text>
        <r>
          <rPr>
            <sz val="8"/>
            <color indexed="81"/>
            <rFont val="Tahoma"/>
          </rPr>
          <t xml:space="preserve">Where the previous accounting period does not span 12 months, the Relevant Expenditure will be pro-rated to an equivalent annual amount. </t>
        </r>
      </text>
    </comment>
  </commentList>
</comments>
</file>

<file path=xl/comments4.xml><?xml version="1.0" encoding="utf-8"?>
<comments xmlns="http://schemas.openxmlformats.org/spreadsheetml/2006/main">
  <authors>
    <author>A satisfied Microsoft Office user</author>
  </authors>
  <commentList>
    <comment ref="E2" authorId="0">
      <text>
        <r>
          <rPr>
            <sz val="8"/>
            <color indexed="81"/>
            <rFont val="Tahoma"/>
          </rPr>
          <t xml:space="preserve">The Opening Balance Sheet should be as at a date as close as possible to the date of application, but not more than 31 days  prior to the date of application.
</t>
        </r>
      </text>
    </comment>
    <comment ref="F17" authorId="0">
      <text>
        <r>
          <rPr>
            <sz val="8"/>
            <color indexed="81"/>
            <rFont val="Tahoma"/>
          </rPr>
          <t xml:space="preserve">Disalllowed Trade Debtors are trade debtors due for settlement in more than three months' time, or more than one month overdue.
</t>
        </r>
      </text>
    </comment>
    <comment ref="F21" authorId="0">
      <text>
        <r>
          <rPr>
            <sz val="8"/>
            <color indexed="81"/>
            <rFont val="Tahoma"/>
          </rPr>
          <t xml:space="preserve">Related Company Balances - 
For the purposes of these Returns, these are loans and advances by the Applicant or registered person to any body corporate which is:
-  A holding company or parent company of the registered person;
-  The registered person’s subsidiary (i.e. the registered person holds directly or indirectly 50 per cent or  more of the capital of another body corporate or controls the financial and operating policies of another body corporate so as to obtain benefits from its activities);
-  Associated company of the registered person (i.e. where a holding company has directly or indirectly through subsidiaries, 20% or more of the voting power of the investee);
- A related company of the registered person, where the company has a majority shareholding which is common to that of the registered person.
</t>
        </r>
      </text>
    </comment>
    <comment ref="F23" authorId="0">
      <text>
        <r>
          <rPr>
            <sz val="8"/>
            <color indexed="81"/>
            <rFont val="Tahoma"/>
          </rPr>
          <t xml:space="preserve">These are unsecured, non-trade debtors, except for taxation debtors which have been agreed in writing by the Inland Revenue Department.
</t>
        </r>
      </text>
    </comment>
    <comment ref="F24" authorId="0">
      <text>
        <r>
          <rPr>
            <sz val="8"/>
            <color indexed="81"/>
            <rFont val="Tahoma"/>
          </rPr>
          <t xml:space="preserve">Inter Company balances are balances arising from day to day transactions between related companies.
</t>
        </r>
      </text>
    </comment>
    <comment ref="G26" authorId="0">
      <text>
        <r>
          <rPr>
            <sz val="8"/>
            <color indexed="81"/>
            <rFont val="Tahoma"/>
          </rPr>
          <t xml:space="preserve">Prepaid expenses to the extent that the period of prepayment exceeds 3 months.
</t>
        </r>
      </text>
    </comment>
    <comment ref="G28" authorId="0">
      <text>
        <r>
          <rPr>
            <sz val="8"/>
            <color indexed="81"/>
            <rFont val="Tahoma"/>
          </rPr>
          <t xml:space="preserve">Accrued Income for which payment is due in more than six months' time.
</t>
        </r>
      </text>
    </comment>
    <comment ref="G48" authorId="0">
      <text>
        <r>
          <rPr>
            <sz val="8"/>
            <color indexed="81"/>
            <rFont val="Tahoma"/>
          </rPr>
          <t xml:space="preserve">Subordinated loans 
These should be in the form of the MFSA's specimen 
subordinated loan agreement or such other form as has 
been agreed by the MFSA.
</t>
        </r>
      </text>
    </comment>
  </commentList>
</comments>
</file>

<file path=xl/comments5.xml><?xml version="1.0" encoding="utf-8"?>
<comments xmlns="http://schemas.openxmlformats.org/spreadsheetml/2006/main">
  <authors>
    <author>A satisfied Microsoft Office user</author>
  </authors>
  <commentList>
    <comment ref="F12" authorId="0">
      <text>
        <r>
          <rPr>
            <sz val="8"/>
            <color indexed="81"/>
            <rFont val="Tahoma"/>
          </rPr>
          <t>The amount by which the directors' or partners' estimated realisable value of tangible fixed assets is less than the amount included in the audited financial statements.</t>
        </r>
      </text>
    </comment>
    <comment ref="F14" authorId="0">
      <text>
        <r>
          <rPr>
            <sz val="8"/>
            <color indexed="81"/>
            <rFont val="Tahoma"/>
          </rPr>
          <t xml:space="preserve">The amount of inter company balances in excess of 10% of the total assets less total liabilities shall be deducted.
</t>
        </r>
      </text>
    </comment>
    <comment ref="F19" authorId="0">
      <text>
        <r>
          <rPr>
            <sz val="8"/>
            <color indexed="81"/>
            <rFont val="Tahoma"/>
          </rPr>
          <t xml:space="preserve">Subordinated loans shall be allowed provided that:
I) the total amount of such loans is not greater than 4 times the net amount of net assets less intangible fixed assets;
II) the loan agreement is in the form of the MFSA's specimen subordinated loan agreement (refer to Annex 4, Appendix 1) or such other form as has been agreed by the MFSA.
</t>
        </r>
      </text>
    </comment>
    <comment ref="F20" authorId="0">
      <text>
        <r>
          <rPr>
            <sz val="8"/>
            <color indexed="81"/>
            <rFont val="Tahoma"/>
          </rPr>
          <t xml:space="preserve">E.g. Guarantees
</t>
        </r>
      </text>
    </comment>
    <comment ref="F47" authorId="0">
      <text>
        <r>
          <rPr>
            <sz val="8"/>
            <color indexed="81"/>
            <rFont val="Tahoma"/>
          </rPr>
          <t>- Ten percent of the market value of any certificates of deposit, money on deposit or bills which are not encashable within 90 days. 
- Stocks, unless they are stock of investments (in which case the discounts set out in Annex 3, Appendix 1, shall be applied).</t>
        </r>
      </text>
    </comment>
    <comment ref="L60" authorId="0">
      <text>
        <r>
          <rPr>
            <sz val="8"/>
            <color indexed="81"/>
            <rFont val="Tahoma"/>
          </rPr>
          <t>The “Satisfaction of Expenditure Based Requirement” is calculated as Liquid Capital less the higher of the Expenditure Based Requirement and Absolute Minimum Requirement (Lm5,000 or equivalent). This is calculated automatically.</t>
        </r>
      </text>
    </comment>
  </commentList>
</comments>
</file>

<file path=xl/comments6.xml><?xml version="1.0" encoding="utf-8"?>
<comments xmlns="http://schemas.openxmlformats.org/spreadsheetml/2006/main">
  <authors>
    <author>A satisfied Microsoft Office user</author>
  </authors>
  <commentList>
    <comment ref="F1" authorId="0">
      <text>
        <r>
          <rPr>
            <sz val="8"/>
            <color indexed="81"/>
            <rFont val="Tahoma"/>
          </rPr>
          <t xml:space="preserve">For Guidance on the completion of this section the user may refer to the section entitled 'Discounting of Investments' in (p.9) Annex 2 of Appendix 1 of the directives
</t>
        </r>
      </text>
    </comment>
    <comment ref="B8" authorId="0">
      <text>
        <r>
          <rPr>
            <sz val="8"/>
            <color indexed="81"/>
            <rFont val="Tahoma"/>
          </rPr>
          <t xml:space="preserve">Choose the type of category under which the investment should be classified.
</t>
        </r>
      </text>
    </comment>
    <comment ref="C8" authorId="0">
      <text>
        <r>
          <rPr>
            <sz val="8"/>
            <color indexed="81"/>
            <rFont val="Tahoma"/>
          </rPr>
          <t xml:space="preserve">The base currency of the investment should be in ISO Code.
</t>
        </r>
      </text>
    </comment>
    <comment ref="D8" authorId="0">
      <text>
        <r>
          <rPr>
            <sz val="8"/>
            <color indexed="81"/>
            <rFont val="Tahoma"/>
          </rPr>
          <t xml:space="preserve">If the investment is reported at cost in the accounts, then input "C". If the investment is reported at market value, then input "M".
</t>
        </r>
      </text>
    </comment>
    <comment ref="G8" authorId="0">
      <text>
        <r>
          <rPr>
            <sz val="8"/>
            <color indexed="81"/>
            <rFont val="Tahoma"/>
          </rPr>
          <t xml:space="preserve">If the investment has been reported in the accounts at cost, the amount of the investment (at cost) in its currency of denomination should be inserted under this column – the respective market value should also be inserted under column (v). 
</t>
        </r>
      </text>
    </comment>
    <comment ref="I8" authorId="0">
      <text>
        <r>
          <rPr>
            <sz val="8"/>
            <color indexed="81"/>
            <rFont val="Tahoma"/>
          </rPr>
          <t xml:space="preserve">If the base currency of the investment is different from that in which the accounts are reported, the exchange rate is to be inserted - this should be the Middle Rate of Exchange provided by the Central Bank of Malta as at the end of the reporting period.
</t>
        </r>
      </text>
    </comment>
    <comment ref="K8" authorId="0">
      <text>
        <r>
          <rPr>
            <sz val="8"/>
            <color indexed="81"/>
            <rFont val="Tahoma"/>
          </rPr>
          <t xml:space="preserve">If the investment has been reported in the accounts at Cost, the cost of the investment (i.e. in the reporting currency of the accounts), should be inserted under this column.
</t>
        </r>
      </text>
    </comment>
    <comment ref="B48" authorId="0">
      <text>
        <r>
          <rPr>
            <sz val="8"/>
            <color indexed="81"/>
            <rFont val="Tahoma"/>
          </rPr>
          <t xml:space="preserve">The user should insert the applicable discounts under column (ix) for any investments falling under this classification. 
</t>
        </r>
      </text>
    </comment>
    <comment ref="M48" authorId="0">
      <text>
        <r>
          <rPr>
            <sz val="8"/>
            <color indexed="81"/>
            <rFont val="Tahoma"/>
          </rPr>
          <t xml:space="preserve">To insert 10, 25 or 35 as applicable - Annex 3, Appendix 1 refers.
</t>
        </r>
      </text>
    </comment>
  </commentList>
</comments>
</file>

<file path=xl/comments7.xml><?xml version="1.0" encoding="utf-8"?>
<comments xmlns="http://schemas.openxmlformats.org/spreadsheetml/2006/main">
  <authors>
    <author>A satisfied Microsoft Office user</author>
  </authors>
  <commentList>
    <comment ref="F1" authorId="0">
      <text>
        <r>
          <rPr>
            <sz val="8"/>
            <color indexed="81"/>
            <rFont val="Tahoma"/>
          </rPr>
          <t xml:space="preserve">For Guidance on the completion of this section the user may refer to the section entitled 'Discounting of Investments' in (p.9) Annex 2 of Appendix 1 of the directives
</t>
        </r>
      </text>
    </comment>
    <comment ref="B8" authorId="0">
      <text>
        <r>
          <rPr>
            <sz val="8"/>
            <color indexed="81"/>
            <rFont val="Tahoma"/>
          </rPr>
          <t xml:space="preserve">Choose the type of category under which the investment should be classified.
</t>
        </r>
      </text>
    </comment>
    <comment ref="C8" authorId="0">
      <text>
        <r>
          <rPr>
            <sz val="8"/>
            <color indexed="81"/>
            <rFont val="Tahoma"/>
          </rPr>
          <t xml:space="preserve">The base currency of the investment should be in ISO Code.
</t>
        </r>
      </text>
    </comment>
    <comment ref="D8" authorId="0">
      <text>
        <r>
          <rPr>
            <sz val="8"/>
            <color indexed="81"/>
            <rFont val="Tahoma"/>
          </rPr>
          <t xml:space="preserve">If the investment is reported at cost in the accounts, then input "C". If the investment is reported at market value, then input "M".
</t>
        </r>
      </text>
    </comment>
    <comment ref="G8" authorId="0">
      <text>
        <r>
          <rPr>
            <sz val="8"/>
            <color indexed="81"/>
            <rFont val="Tahoma"/>
          </rPr>
          <t xml:space="preserve">If the investment has been reported in the accounts at cost, the amount of the investment (at cost) in its currency of denomination should be inserted under this column – the respective market value should also be inserted under column (v). 
</t>
        </r>
      </text>
    </comment>
    <comment ref="I8" authorId="0">
      <text>
        <r>
          <rPr>
            <sz val="8"/>
            <color indexed="81"/>
            <rFont val="Tahoma"/>
          </rPr>
          <t xml:space="preserve">If the base currency of the investment is different from that in which the accounts are reported, the exchange rate is to be inserted - this should be the Middle Rate of Exchange provided by the Central Bank of Malta as at the end of the reporting period.
</t>
        </r>
      </text>
    </comment>
    <comment ref="K8" authorId="0">
      <text>
        <r>
          <rPr>
            <sz val="8"/>
            <color indexed="81"/>
            <rFont val="Tahoma"/>
          </rPr>
          <t xml:space="preserve">If the investment has been reported in the accounts at Cost, the cost of the investment (i.e. in the reporting currency of the accounts), should be inserted under this column.
</t>
        </r>
      </text>
    </comment>
    <comment ref="B48" authorId="0">
      <text>
        <r>
          <rPr>
            <sz val="8"/>
            <color indexed="81"/>
            <rFont val="Tahoma"/>
          </rPr>
          <t xml:space="preserve">The user should insert the applicable discounts under column (ix) for any investments falling under this classification. 
</t>
        </r>
      </text>
    </comment>
    <comment ref="M48" authorId="0">
      <text>
        <r>
          <rPr>
            <sz val="8"/>
            <color indexed="81"/>
            <rFont val="Tahoma"/>
          </rPr>
          <t xml:space="preserve">To insert 10, 25 or 35 as applicable - Annex 5, Appendix 1 refers.
</t>
        </r>
      </text>
    </comment>
  </commentList>
</comments>
</file>

<file path=xl/sharedStrings.xml><?xml version="1.0" encoding="utf-8"?>
<sst xmlns="http://schemas.openxmlformats.org/spreadsheetml/2006/main" count="411" uniqueCount="333">
  <si>
    <t>Name of Applicant:</t>
  </si>
  <si>
    <t xml:space="preserve">Received: </t>
  </si>
  <si>
    <t>General - Guidance on Completion of the Financial Resources Statement</t>
  </si>
  <si>
    <t xml:space="preserve"> -   The Financial Resources Statement consists of 10 worksheets. </t>
  </si>
  <si>
    <t xml:space="preserve"> -   All sections should be answered. Any sections which are not applicable should be marked accordingly. </t>
  </si>
  <si>
    <t xml:space="preserve"> -   To select a worksheet, move the mouse pointer on any of the worksheets and click. The worksheets are password protected</t>
  </si>
  <si>
    <t xml:space="preserve">     and all cells are locked except for the "yellow" cells which are write-enabled. This means that you are allowed to insert,</t>
  </si>
  <si>
    <t xml:space="preserve">     delete or amend "yellow" cells only. Whenever cells are linked, the user would only need to input a value once. Sub-totals are</t>
  </si>
  <si>
    <t xml:space="preserve">     calculated automatically.</t>
  </si>
  <si>
    <t xml:space="preserve"> -   In some instances, the user may be prompted to execute a function or to input a value. Any instructions should be </t>
  </si>
  <si>
    <t xml:space="preserve">     followed carefully.</t>
  </si>
  <si>
    <t xml:space="preserve"> -   For further guidance, a "help" feature is available in respect of a number of items. This feature is only active for those cells</t>
  </si>
  <si>
    <t xml:space="preserve">     marked with a 'red' spot at the upper-hand side. As soon as the mouse pointer is placed on the spot, a pop-up box appears</t>
  </si>
  <si>
    <t xml:space="preserve"> -   The compilation of the Financial Resources Statement should start from the first worksheet (that is, from the worksheet</t>
  </si>
  <si>
    <t xml:space="preserve">     entitled "Cover Sheet"). Details should be inserted (as and where appropriate) starting from the top and moving to the end</t>
  </si>
  <si>
    <t xml:space="preserve">     of the worksheet. </t>
  </si>
  <si>
    <t xml:space="preserve"> -   Users should key in "0" or "-" whenever a value is nil.</t>
  </si>
  <si>
    <t xml:space="preserve"> -   The whole set of worksheets can be printed by choosing the 'Print - Entire Workbook" in the Print Menu. Worksheets can also</t>
  </si>
  <si>
    <t xml:space="preserve">      be printed individually.</t>
  </si>
  <si>
    <t xml:space="preserve"> -   The Financial Resources Statement should be submitted in both hardcopy (signed) and electronic format (by diskette).</t>
  </si>
  <si>
    <t xml:space="preserve"> -   Any assumptions on which the figures in this Financial Resources Statement are based should be attached on a separate</t>
  </si>
  <si>
    <t xml:space="preserve">     sheet.</t>
  </si>
  <si>
    <t xml:space="preserve">A1. </t>
  </si>
  <si>
    <t>Financial Information</t>
  </si>
  <si>
    <t xml:space="preserve"> </t>
  </si>
  <si>
    <t>1a.</t>
  </si>
  <si>
    <t>The Applicant must supply:</t>
  </si>
  <si>
    <t xml:space="preserve">i.    a budgeted Profit and Loss Account for the twelve months following the proposed date of commencement of </t>
  </si>
  <si>
    <t xml:space="preserve">      31 days  prior to the date of application.</t>
  </si>
  <si>
    <t xml:space="preserve">If the Applicant has already produced audited accounts, a copy of the most recent set must be submitted with the </t>
  </si>
  <si>
    <t>application, along with details of any material changes in the financial position of the Applicant from that shown in</t>
  </si>
  <si>
    <t>the audited accounts.</t>
  </si>
  <si>
    <t>If the Applicant is part of a Group, the latest audited, consolidated Group accounts must be supplied.</t>
  </si>
  <si>
    <t xml:space="preserve">The following information must be given as at the date of application (unless it is shown in the audited accounts </t>
  </si>
  <si>
    <t>submitted with the application):</t>
  </si>
  <si>
    <t>i.     amounts and classes of allotted share capital:</t>
  </si>
  <si>
    <t>ii.    whether the shares are fully or partly paid:</t>
  </si>
  <si>
    <t xml:space="preserve">A2. </t>
  </si>
  <si>
    <t>External Funding</t>
  </si>
  <si>
    <t xml:space="preserve">i.    Does the Applicant has or intends to have any sources of external finance (including </t>
  </si>
  <si>
    <t xml:space="preserve">      facilities unused at time of application)?</t>
  </si>
  <si>
    <t>Yes</t>
  </si>
  <si>
    <t xml:space="preserve">      If YES, give the following details:</t>
  </si>
  <si>
    <t>No</t>
  </si>
  <si>
    <r>
      <t xml:space="preserve">      -     </t>
    </r>
    <r>
      <rPr>
        <sz val="10"/>
        <rFont val="Arial"/>
        <family val="2"/>
      </rPr>
      <t>nature:</t>
    </r>
  </si>
  <si>
    <r>
      <t xml:space="preserve">      -     </t>
    </r>
    <r>
      <rPr>
        <sz val="10"/>
        <rFont val="Arial"/>
        <family val="2"/>
      </rPr>
      <t>repayment terms:</t>
    </r>
  </si>
  <si>
    <r>
      <t xml:space="preserve">      -   </t>
    </r>
    <r>
      <rPr>
        <i/>
        <sz val="10"/>
        <rFont val="Arial"/>
        <family val="2"/>
      </rPr>
      <t xml:space="preserve">  </t>
    </r>
    <r>
      <rPr>
        <sz val="10"/>
        <rFont val="Arial"/>
        <family val="2"/>
      </rPr>
      <t>interest payable:</t>
    </r>
  </si>
  <si>
    <r>
      <t xml:space="preserve">      -   </t>
    </r>
    <r>
      <rPr>
        <i/>
        <sz val="10"/>
        <rFont val="Arial"/>
        <family val="2"/>
      </rPr>
      <t xml:space="preserve">  </t>
    </r>
    <r>
      <rPr>
        <sz val="10"/>
        <rFont val="Arial"/>
        <family val="2"/>
      </rPr>
      <t>if the finance is secured, the nature of the security (including the type of charge) and a brief</t>
    </r>
    <r>
      <rPr>
        <i/>
        <sz val="10"/>
        <rFont val="Arial"/>
        <family val="2"/>
      </rPr>
      <t xml:space="preserve"> </t>
    </r>
  </si>
  <si>
    <r>
      <t xml:space="preserve">            </t>
    </r>
    <r>
      <rPr>
        <sz val="10"/>
        <rFont val="Arial"/>
        <family val="2"/>
      </rPr>
      <t>description of assets charged and their value:</t>
    </r>
  </si>
  <si>
    <r>
      <t>Note:</t>
    </r>
    <r>
      <rPr>
        <i/>
        <sz val="10"/>
        <rFont val="Arial"/>
        <family val="2"/>
      </rPr>
      <t xml:space="preserve">   If the finance is in the form of a Subordinated Loan which is included in the calculation of Net Tangible Assets </t>
    </r>
  </si>
  <si>
    <t xml:space="preserve">ii.    Does the Applicant has or intends to have any other charge on its assets not </t>
  </si>
  <si>
    <t xml:space="preserve">       If YES, give details:</t>
  </si>
  <si>
    <t xml:space="preserve">iii.   Has the Applicant given or intends to give in writing any financial guarantees or any </t>
  </si>
  <si>
    <t xml:space="preserve">       indemnities or other commitments, including letters of comfort?  Include those relating </t>
  </si>
  <si>
    <t xml:space="preserve">       to other Group companies.</t>
  </si>
  <si>
    <t xml:space="preserve">iv.   Have any guarantees been given or are intended to be given to the Applicant by other  </t>
  </si>
  <si>
    <t xml:space="preserve">       members of the Group of which it is part, and are there or will there be any </t>
  </si>
  <si>
    <t xml:space="preserve">       arrangements relating to the provision of financial support to the Applicant by other</t>
  </si>
  <si>
    <t xml:space="preserve">       members of the Group?</t>
  </si>
  <si>
    <t xml:space="preserve">Give details of the accounting reference date and, if appropriate, the other interim or three quarterly dates at </t>
  </si>
  <si>
    <t>which financial returns will be prepared.</t>
  </si>
  <si>
    <t xml:space="preserve"> -     Accounting Reference Date:  </t>
  </si>
  <si>
    <t xml:space="preserve"> -     Interim or Quarterly dates:</t>
  </si>
  <si>
    <t>...........................................................................................</t>
  </si>
  <si>
    <t>GENERAL DETAILS</t>
  </si>
  <si>
    <t>Name of Applicant</t>
  </si>
  <si>
    <t>Number of months covered by</t>
  </si>
  <si>
    <t>reporting period</t>
  </si>
  <si>
    <t>Currency in which accounts are</t>
  </si>
  <si>
    <t>reported</t>
  </si>
  <si>
    <t>Exchange rate as at end of reporting</t>
  </si>
  <si>
    <t>period (if accounts are prepared</t>
  </si>
  <si>
    <t>FRS1</t>
  </si>
  <si>
    <t xml:space="preserve">For the period from </t>
  </si>
  <si>
    <t xml:space="preserve">(date) to </t>
  </si>
  <si>
    <t>Revenue</t>
  </si>
  <si>
    <t>Total Revenue</t>
  </si>
  <si>
    <t>Expenditure</t>
  </si>
  <si>
    <t>FRS 1</t>
  </si>
  <si>
    <t>Commissions and fees</t>
  </si>
  <si>
    <t>a) Allowable commissions and fees</t>
  </si>
  <si>
    <t>b) Other</t>
  </si>
  <si>
    <t>Total Commissions and Fees</t>
  </si>
  <si>
    <t>Exceptional Items of expenditure</t>
  </si>
  <si>
    <t>Total Exceptional items</t>
  </si>
  <si>
    <t>Other expenditure</t>
  </si>
  <si>
    <t>a) Depreciation</t>
  </si>
  <si>
    <t>b) Regulatory fees and expenses</t>
  </si>
  <si>
    <t>c) Professional Indemnity Insurance/Money Policies</t>
  </si>
  <si>
    <t xml:space="preserve">d) Directors emoluments </t>
  </si>
  <si>
    <t>e) Other expenses</t>
  </si>
  <si>
    <t>Total Other expenditure</t>
  </si>
  <si>
    <t>Profit or (Loss) on Ordinary Activities before Taxation</t>
  </si>
  <si>
    <t>Taxation</t>
  </si>
  <si>
    <t>Extraordinary items net of attributable taxation</t>
  </si>
  <si>
    <t>Profit or (Loss) after taxation and extraordinary items</t>
  </si>
  <si>
    <t>Appropriations</t>
  </si>
  <si>
    <t xml:space="preserve">a) Dividends </t>
  </si>
  <si>
    <t xml:space="preserve">  - paid</t>
  </si>
  <si>
    <t xml:space="preserve">                     </t>
  </si>
  <si>
    <t xml:space="preserve">  - proposed</t>
  </si>
  <si>
    <t xml:space="preserve">b) Other </t>
  </si>
  <si>
    <t>Total Appropriations</t>
  </si>
  <si>
    <t>Retained Profit or (Loss) for the period</t>
  </si>
  <si>
    <t>LIQUID CAPITAL REQUIREMENT</t>
  </si>
  <si>
    <t>Total Expenditure (from FRS1)</t>
  </si>
  <si>
    <t>Less:</t>
  </si>
  <si>
    <t>b) Interest paid on clients' money</t>
  </si>
  <si>
    <t>c) Profit share, bonus or appropriation</t>
  </si>
  <si>
    <t>e) Depreciation</t>
  </si>
  <si>
    <t>Relevant Expenditure</t>
  </si>
  <si>
    <t>Pro-rated Annualised Relevant Expenditure if reporting period is less/more than one year</t>
  </si>
  <si>
    <t>Expenditure Based Requirement</t>
  </si>
  <si>
    <t>25% of (i) Relevant Expenditure or (ii) Pro-rated Annualised Relevant Expenditure (if applicable)</t>
  </si>
  <si>
    <t xml:space="preserve">Liquidity Requirement: Higher of </t>
  </si>
  <si>
    <t>a) Expenditure Based Requirement</t>
  </si>
  <si>
    <t>b) Absolute Minimum Requirement</t>
  </si>
  <si>
    <t xml:space="preserve">                Liquidity Requirement</t>
  </si>
  <si>
    <t>OPENING BALANCE SHEET</t>
  </si>
  <si>
    <t>OBS1</t>
  </si>
  <si>
    <t xml:space="preserve">As at </t>
  </si>
  <si>
    <t xml:space="preserve">Fixed Assets </t>
  </si>
  <si>
    <t>a) Intangible assets</t>
  </si>
  <si>
    <t>b) Tangible assets</t>
  </si>
  <si>
    <t>c) Investments</t>
  </si>
  <si>
    <t>Total Fixed Assets</t>
  </si>
  <si>
    <t>Current Assets</t>
  </si>
  <si>
    <t>a) Investments</t>
  </si>
  <si>
    <t>b) Debtors:</t>
  </si>
  <si>
    <t xml:space="preserve">                - Trade debtors</t>
  </si>
  <si>
    <t>i) disallowed</t>
  </si>
  <si>
    <t>ii) other</t>
  </si>
  <si>
    <t xml:space="preserve">                - Non-trade debtors</t>
  </si>
  <si>
    <t xml:space="preserve">i) disallowed </t>
  </si>
  <si>
    <t xml:space="preserve">                             i.i) related company loans*</t>
  </si>
  <si>
    <t xml:space="preserve">                             i.ii) advances to directors/partners/shareholders</t>
  </si>
  <si>
    <t xml:space="preserve">                             i.iii) other</t>
  </si>
  <si>
    <t>ii) inter company balances**</t>
  </si>
  <si>
    <t xml:space="preserve">                      </t>
  </si>
  <si>
    <t>iii) other</t>
  </si>
  <si>
    <t xml:space="preserve">c) Prepayments:       </t>
  </si>
  <si>
    <t xml:space="preserve">                                         </t>
  </si>
  <si>
    <t xml:space="preserve">d) Accrued Income:   </t>
  </si>
  <si>
    <t>e) Bank and cash balances</t>
  </si>
  <si>
    <t>f) Deferred tax</t>
  </si>
  <si>
    <t>g) Other</t>
  </si>
  <si>
    <t>Total Current Assets</t>
  </si>
  <si>
    <t>Creditors : Amounts falling due within one year</t>
  </si>
  <si>
    <t>a) Trade Creditors</t>
  </si>
  <si>
    <t>b) Loans/overdrafts</t>
  </si>
  <si>
    <t>c) Taxation</t>
  </si>
  <si>
    <t>d) Other creditors</t>
  </si>
  <si>
    <t>Total short-term creditors</t>
  </si>
  <si>
    <t>Net Current Assets</t>
  </si>
  <si>
    <t>Total Assets less Current Liabilities</t>
  </si>
  <si>
    <t>Creditors : Amounts falling due after more than one year</t>
  </si>
  <si>
    <t xml:space="preserve">a) Loans: </t>
  </si>
  <si>
    <t>i) subordinated</t>
  </si>
  <si>
    <t xml:space="preserve">                   </t>
  </si>
  <si>
    <t>b) Other creditors</t>
  </si>
  <si>
    <t xml:space="preserve">Total long-term creditors </t>
  </si>
  <si>
    <t>Provisions for liabilities and charges</t>
  </si>
  <si>
    <t>Total provisions for liabilities/charges</t>
  </si>
  <si>
    <t>Total Assets less Total Liabilities (to OBS2)</t>
  </si>
  <si>
    <t>Capital and Reserves</t>
  </si>
  <si>
    <t>a) Called up share capital / Proprietor's Capital account</t>
  </si>
  <si>
    <t>b) Share premium account</t>
  </si>
  <si>
    <t>c) Revenue reserves</t>
  </si>
  <si>
    <t>d) Other reserves</t>
  </si>
  <si>
    <t>Total capital and reserves</t>
  </si>
  <si>
    <r>
      <t>*</t>
    </r>
    <r>
      <rPr>
        <i/>
        <sz val="10"/>
        <rFont val="Times New Roman"/>
      </rPr>
      <t>Details of 'related company loans' and/or **Details of 'inter company balances' and/or Any other details or comments:</t>
    </r>
  </si>
  <si>
    <t xml:space="preserve">SATISFACTION OF NET TANGIBLE ASSETS AND LIQUID CAPITAL REQUIREMENT </t>
  </si>
  <si>
    <t>OBS2</t>
  </si>
  <si>
    <t>AS AT OPENING BALANCE SHEET POSITION</t>
  </si>
  <si>
    <t>Total Assets Less Total Liabilities (from OBS1)</t>
  </si>
  <si>
    <t>Net Tangible Assets Adjustments</t>
  </si>
  <si>
    <t xml:space="preserve">Less : </t>
  </si>
  <si>
    <t>a) Intangible fixed assets</t>
  </si>
  <si>
    <t>b) Deficiency in tangible fixed assets</t>
  </si>
  <si>
    <t xml:space="preserve">c) Related company loans </t>
  </si>
  <si>
    <t>d) Inter company balances</t>
  </si>
  <si>
    <t>e) Advances to directors, partners or shareholders</t>
  </si>
  <si>
    <t>Add :</t>
  </si>
  <si>
    <t>g) Approved subordinated loans</t>
  </si>
  <si>
    <t>Total Net Tangible Assets Adjustments</t>
  </si>
  <si>
    <t xml:space="preserve">Adjusted Net Tangible Assets </t>
  </si>
  <si>
    <t>Less : Net Tangible Assets Requirement</t>
  </si>
  <si>
    <t xml:space="preserve">either </t>
  </si>
  <si>
    <t>or</t>
  </si>
  <si>
    <t>Surplus/ (Deficit) of Net Tangible Assets</t>
  </si>
  <si>
    <t>Liquid Capital Adjustments (if appropriate)</t>
  </si>
  <si>
    <t>a) Tangible fixed assets</t>
  </si>
  <si>
    <t>b) Disallowed fixed asset investments</t>
  </si>
  <si>
    <t/>
  </si>
  <si>
    <t>c) Disallowed current asset investments</t>
  </si>
  <si>
    <t>d) Disallowed trade debtors</t>
  </si>
  <si>
    <t>e) Disallowed non-trade debtors</t>
  </si>
  <si>
    <t>f) Disallowed prepayments</t>
  </si>
  <si>
    <t>g) Disallowed accrued income</t>
  </si>
  <si>
    <t>h) Deferred tax</t>
  </si>
  <si>
    <t>i) Other assets</t>
  </si>
  <si>
    <t>Total Liquid Capital Adjustments</t>
  </si>
  <si>
    <t>Liquid Capital</t>
  </si>
  <si>
    <t>Satisfaction of Liquid Capital Requirement</t>
  </si>
  <si>
    <t>a) Liquid Capital</t>
  </si>
  <si>
    <t>b) Less : higher of Expenditure Based Requirement and Absolute</t>
  </si>
  <si>
    <t xml:space="preserve">     Minimum Requirement</t>
  </si>
  <si>
    <t>Surplus (Deficit) of Liquid Capital</t>
  </si>
  <si>
    <t>CALCULATION OF DISCOUNTED INVESTMENTS : FIXED ASSET INVESTMENTS</t>
  </si>
  <si>
    <t>Currency in which projections have been prepared:</t>
  </si>
  <si>
    <t>Fixed Asset Investments as at (date):</t>
  </si>
  <si>
    <t>(i)</t>
  </si>
  <si>
    <t>(ii)</t>
  </si>
  <si>
    <t>(iii)</t>
  </si>
  <si>
    <t>(iv)</t>
  </si>
  <si>
    <t>(v)</t>
  </si>
  <si>
    <t>(vi)</t>
  </si>
  <si>
    <t>(vii)</t>
  </si>
  <si>
    <t>(viii)</t>
  </si>
  <si>
    <t>(ix)</t>
  </si>
  <si>
    <t>(x)</t>
  </si>
  <si>
    <t>(xi)</t>
  </si>
  <si>
    <t>(xii)</t>
  </si>
  <si>
    <t>Description of investment                           (including number of shares)</t>
  </si>
  <si>
    <t>Currency of investment</t>
  </si>
  <si>
    <t>Investment reported in accounts: If at Cost insert "C"; If at Market value insert "M"</t>
  </si>
  <si>
    <t>Investment at  Cost in currency of denomination</t>
  </si>
  <si>
    <t>Investment at Market Value in currency of denomination</t>
  </si>
  <si>
    <t>Exchange Rate converting currency of Inv. to currency of Acc.as at</t>
  </si>
  <si>
    <t>If answer to column (iii) is "C" then insert amount of investment as reported at Cost in the Accounts:</t>
  </si>
  <si>
    <t>Market Value in reporting currency of accounts:</t>
  </si>
  <si>
    <t>Applicable Discount</t>
  </si>
  <si>
    <t>Discounted                    Market Value</t>
  </si>
  <si>
    <t>Sub-totals</t>
  </si>
  <si>
    <t>Total</t>
  </si>
  <si>
    <t>a</t>
  </si>
  <si>
    <t>Quoted Floating Rate Securities:</t>
  </si>
  <si>
    <t>b</t>
  </si>
  <si>
    <t>Quoted fixed interest securities:</t>
  </si>
  <si>
    <t>b1</t>
  </si>
  <si>
    <t>b2</t>
  </si>
  <si>
    <t xml:space="preserve"> - Other</t>
  </si>
  <si>
    <t>c</t>
  </si>
  <si>
    <t>Other quoted investments:</t>
  </si>
  <si>
    <t>d</t>
  </si>
  <si>
    <t>CISs investing in:</t>
  </si>
  <si>
    <t>d1</t>
  </si>
  <si>
    <t>Money market instruments only</t>
  </si>
  <si>
    <t>d2</t>
  </si>
  <si>
    <t>Marketable fixed interest securities only</t>
  </si>
  <si>
    <t>d3</t>
  </si>
  <si>
    <t>Other marketable securities only</t>
  </si>
  <si>
    <t>d4</t>
  </si>
  <si>
    <t>Other non-marketable securities only</t>
  </si>
  <si>
    <t>d5</t>
  </si>
  <si>
    <t>Mixture of d1 to d4</t>
  </si>
  <si>
    <t>e</t>
  </si>
  <si>
    <t>Unquoted investments / Investments in Subsidiaries / Other:</t>
  </si>
  <si>
    <t>Any other details or comments:</t>
  </si>
  <si>
    <t>CALCULATION OF DISCOUNTED INVESTMENTS : CURRENT ASSET INVESTMENTS</t>
  </si>
  <si>
    <t>Current Asset Investments as at (date):</t>
  </si>
  <si>
    <t>Description of investment  (including number of shares)</t>
  </si>
  <si>
    <t>Investment at Cost in reporting currency of accounts</t>
  </si>
  <si>
    <t>Discounted Market Value</t>
  </si>
  <si>
    <t>Declaration</t>
  </si>
  <si>
    <t>We confirm that the information supplied in this Financial Resources Statement forms part of the application submitted</t>
  </si>
  <si>
    <t>on: (date)</t>
  </si>
  <si>
    <t>Signed:</t>
  </si>
  <si>
    <t>On behalf of:</t>
  </si>
  <si>
    <t xml:space="preserve">     [Applicant]</t>
  </si>
  <si>
    <t>Date:</t>
  </si>
  <si>
    <t>FRS2</t>
  </si>
  <si>
    <t>OBS3</t>
  </si>
  <si>
    <t>OBS4</t>
  </si>
  <si>
    <t>To Liquid Capital               Computation (OBS2)</t>
  </si>
  <si>
    <t>To Liquid Capital Computation (OBS2)</t>
  </si>
  <si>
    <t xml:space="preserve"> b.</t>
  </si>
  <si>
    <t xml:space="preserve"> c. </t>
  </si>
  <si>
    <t xml:space="preserve">d. </t>
  </si>
  <si>
    <r>
      <t>Note:</t>
    </r>
    <r>
      <rPr>
        <i/>
        <sz val="10"/>
        <rFont val="Arial"/>
        <family val="2"/>
      </rPr>
      <t xml:space="preserve">   With regards to point (ii) above, where the corporate applicant is still in formation, the opening Balance Sheet</t>
    </r>
  </si>
  <si>
    <t xml:space="preserve">would be based on projected figures. </t>
  </si>
  <si>
    <t xml:space="preserve">Balance Sheet submitted with the Financial Resources Statement otherwise, an up-dated Financial Resources </t>
  </si>
  <si>
    <t>Statement reflecting a current opening Balance Sheet position would need to be submitted.</t>
  </si>
  <si>
    <t>Assets and Liquid Capital Requirements.</t>
  </si>
  <si>
    <t>For MFSA Use</t>
  </si>
  <si>
    <t>agreement must be signed and sealed by the borrower, lender and the MFSA before the Applicant can be granted</t>
  </si>
  <si>
    <t>a) Allowed by MFSA*</t>
  </si>
  <si>
    <t>* Details of 'Exceptional items of expenditure allowed by MFSA' and/or Any other details or comments:</t>
  </si>
  <si>
    <t>d) Exceptional expenditure allowed by the MFSA</t>
  </si>
  <si>
    <t>a) Differed Taxation</t>
  </si>
  <si>
    <t>f) Other amounts as specified by the MFSA</t>
  </si>
  <si>
    <t>h) Other amounts specified by the MFSA</t>
  </si>
  <si>
    <t>j) Other amounts specified by the MFSA</t>
  </si>
  <si>
    <t>k) Amounts allowed by the MFSA</t>
  </si>
  <si>
    <t>Check (for MFSA use):</t>
  </si>
  <si>
    <t xml:space="preserve"> -Issued by the Government of Malta or, subject to MFSA approval, </t>
  </si>
  <si>
    <t xml:space="preserve"> -Issued by the Government of Malta or, subject to MFSA approval</t>
  </si>
  <si>
    <r>
      <t xml:space="preserve">      -    </t>
    </r>
    <r>
      <rPr>
        <sz val="10"/>
        <rFont val="Arial"/>
        <family val="2"/>
      </rPr>
      <t>amount:</t>
    </r>
  </si>
  <si>
    <t>PROJECTED PROFIT &amp; LOSS - FIRST YEAR</t>
  </si>
  <si>
    <t>ii.   an opening Balance Sheet as at a date as close as possible to the date of the application, but not more than</t>
  </si>
  <si>
    <r>
      <t xml:space="preserve">      -   </t>
    </r>
    <r>
      <rPr>
        <sz val="10"/>
        <rFont val="Arial"/>
        <family val="2"/>
      </rPr>
      <t xml:space="preserve"> lender: </t>
    </r>
  </si>
  <si>
    <t>iii.   details of Reserves and Share Premium Account (if any):</t>
  </si>
  <si>
    <t xml:space="preserve">       disclosed in (i) above.</t>
  </si>
  <si>
    <t xml:space="preserve">or Liquid Capital on worksheet 'OBS2', a copy of the loan agreement must be supplied to ensure that it is in the </t>
  </si>
  <si>
    <t xml:space="preserve">     providing details regarding the item in question or indicating the relevant sections of Appendix 1 of the directives referring</t>
  </si>
  <si>
    <t xml:space="preserve">     to that item. </t>
  </si>
  <si>
    <t xml:space="preserve">      business; and</t>
  </si>
  <si>
    <t xml:space="preserve">In any case, prior to registration, the applicant would need to confirm that there were no material changes to the opening </t>
  </si>
  <si>
    <t>Prior to registration, the applicant's auditor shall confirm whether the applicant satisfies the applicable Net Tangible</t>
  </si>
  <si>
    <t>a registration under the Special Funds (Regulation) Act, 2002.</t>
  </si>
  <si>
    <t>Registration Applied For</t>
  </si>
  <si>
    <t>Retirement Scheme Administrator</t>
  </si>
  <si>
    <t>Retirement Fund Administrator (no custody)</t>
  </si>
  <si>
    <t>Retirement Fund Administrator (undertaking custody)</t>
  </si>
  <si>
    <t>Retirement Fund Custodian</t>
  </si>
  <si>
    <t xml:space="preserve"> Administration Fees</t>
  </si>
  <si>
    <t>Custodial/ Depository Services</t>
  </si>
  <si>
    <t>Investment Management Services</t>
  </si>
  <si>
    <t>Commissions Received</t>
  </si>
  <si>
    <t>Other SFA related revenue*</t>
  </si>
  <si>
    <t>Non-SFA related revenue</t>
  </si>
  <si>
    <t>* Details of 'Other SFA related revenue' and/or Any other details or comments:</t>
  </si>
  <si>
    <t>Total Expenditure</t>
  </si>
  <si>
    <t>Retiement Fund Administrator (no custody)</t>
  </si>
  <si>
    <t>Ret. Fund Administrator (undertaking custody)</t>
  </si>
  <si>
    <t xml:space="preserve"> an overseas Government as detailed in Appendix 1 of the directives</t>
  </si>
  <si>
    <t>Units in CISs:</t>
  </si>
  <si>
    <t xml:space="preserve">  to the MFSA for a Registration under the Special Funds (Regulation) Act, 2002.</t>
  </si>
  <si>
    <t>Schedule H</t>
  </si>
  <si>
    <t>Financial Resources Statement for Applicants for a Registration as Retirement Scheme Administrator, Retirement Fund Administrator, Retirement Fund Custodian under the Full Application Process</t>
  </si>
  <si>
    <t>appropriate form. A specimen agreement may be found in Annex IV of Appendix 1 of the directives.  The loan</t>
  </si>
  <si>
    <t>VERSION: Jun 10</t>
  </si>
  <si>
    <t>other than in Euro)</t>
  </si>
</sst>
</file>

<file path=xl/styles.xml><?xml version="1.0" encoding="utf-8"?>
<styleSheet xmlns="http://schemas.openxmlformats.org/spreadsheetml/2006/main">
  <numFmts count="7">
    <numFmt numFmtId="164" formatCode="_(* #,##0.00_);_(* \(#,##0.00\);_(* &quot;-&quot;??_);_(@_)"/>
    <numFmt numFmtId="165" formatCode="0.0"/>
    <numFmt numFmtId="166" formatCode="_(* #,##0_);_(* \(#,##0\);_(* &quot;-&quot;??_);_(@_)"/>
    <numFmt numFmtId="167" formatCode="0."/>
    <numFmt numFmtId="168" formatCode="0.0000"/>
    <numFmt numFmtId="169" formatCode="mmmm\ d\,\ yyyy"/>
    <numFmt numFmtId="170" formatCode="mmmm\-yy"/>
  </numFmts>
  <fonts count="50">
    <font>
      <sz val="10"/>
      <name val="Arial"/>
    </font>
    <font>
      <b/>
      <sz val="10"/>
      <name val="Arial"/>
    </font>
    <font>
      <sz val="10"/>
      <name val="Arial"/>
    </font>
    <font>
      <b/>
      <sz val="12"/>
      <name val="Arial"/>
      <family val="2"/>
    </font>
    <font>
      <b/>
      <sz val="10"/>
      <name val="Times New Roman"/>
      <family val="1"/>
    </font>
    <font>
      <b/>
      <sz val="12"/>
      <name val="Times New Roman"/>
      <family val="1"/>
    </font>
    <font>
      <sz val="12"/>
      <name val="Times New Roman"/>
      <family val="1"/>
    </font>
    <font>
      <sz val="10"/>
      <name val="Times New Roman"/>
      <family val="1"/>
    </font>
    <font>
      <b/>
      <sz val="8"/>
      <name val="Times New Roman"/>
    </font>
    <font>
      <i/>
      <sz val="10"/>
      <name val="Times New Roman"/>
    </font>
    <font>
      <i/>
      <sz val="10"/>
      <name val="Times New Roman"/>
      <family val="1"/>
    </font>
    <font>
      <b/>
      <sz val="10"/>
      <name val="Times New Roman"/>
    </font>
    <font>
      <i/>
      <sz val="9"/>
      <name val="Times New Roman"/>
      <family val="1"/>
    </font>
    <font>
      <sz val="9"/>
      <name val="Times New Roman"/>
      <family val="1"/>
    </font>
    <font>
      <sz val="8"/>
      <name val="Times New Roman"/>
      <family val="1"/>
    </font>
    <font>
      <sz val="8"/>
      <name val="Arial"/>
    </font>
    <font>
      <b/>
      <sz val="10"/>
      <name val="Arial"/>
      <family val="2"/>
    </font>
    <font>
      <sz val="10"/>
      <color indexed="10"/>
      <name val="Arial"/>
      <family val="2"/>
    </font>
    <font>
      <sz val="10"/>
      <color indexed="10"/>
      <name val="Times New Roman"/>
      <family val="1"/>
    </font>
    <font>
      <b/>
      <sz val="14"/>
      <name val="Times New Roman"/>
      <family val="1"/>
    </font>
    <font>
      <b/>
      <i/>
      <sz val="10"/>
      <name val="Times New Roman"/>
      <family val="1"/>
    </font>
    <font>
      <b/>
      <i/>
      <sz val="10"/>
      <name val="Times New Roman"/>
    </font>
    <font>
      <sz val="9"/>
      <color indexed="10"/>
      <name val="Times New Roman"/>
      <family val="1"/>
    </font>
    <font>
      <sz val="22"/>
      <name val="Arial"/>
    </font>
    <font>
      <sz val="44"/>
      <name val="Arial"/>
    </font>
    <font>
      <i/>
      <sz val="11"/>
      <name val="Times New Roman"/>
      <family val="1"/>
    </font>
    <font>
      <sz val="11"/>
      <name val="Times New Roman"/>
      <family val="1"/>
    </font>
    <font>
      <sz val="8"/>
      <color indexed="10"/>
      <name val="Arial"/>
      <family val="2"/>
    </font>
    <font>
      <sz val="10"/>
      <color indexed="9"/>
      <name val="Times New Roman"/>
      <family val="1"/>
    </font>
    <font>
      <b/>
      <i/>
      <sz val="9"/>
      <name val="Times New Roman"/>
      <family val="1"/>
    </font>
    <font>
      <b/>
      <sz val="9"/>
      <name val="Times New Roman"/>
      <family val="1"/>
    </font>
    <font>
      <sz val="8"/>
      <color indexed="81"/>
      <name val="Tahoma"/>
    </font>
    <font>
      <sz val="52"/>
      <color indexed="61"/>
      <name val="Times New Roman"/>
      <family val="1"/>
    </font>
    <font>
      <sz val="22"/>
      <name val="Times New Roman"/>
      <family val="1"/>
    </font>
    <font>
      <i/>
      <sz val="10"/>
      <name val="Arial"/>
      <family val="2"/>
    </font>
    <font>
      <b/>
      <i/>
      <sz val="10"/>
      <name val="Arial"/>
      <family val="2"/>
    </font>
    <font>
      <sz val="10"/>
      <color indexed="9"/>
      <name val="Arial"/>
      <family val="2"/>
    </font>
    <font>
      <sz val="10"/>
      <name val="Arial"/>
      <family val="2"/>
    </font>
    <font>
      <sz val="12"/>
      <name val="Arial"/>
    </font>
    <font>
      <i/>
      <u/>
      <sz val="11"/>
      <name val="Times New Roman"/>
      <family val="1"/>
    </font>
    <font>
      <i/>
      <sz val="9.5"/>
      <name val="Times New Roman"/>
      <family val="1"/>
    </font>
    <font>
      <i/>
      <sz val="9.5"/>
      <color indexed="10"/>
      <name val="Times New Roman"/>
      <family val="1"/>
    </font>
    <font>
      <sz val="12"/>
      <color indexed="10"/>
      <name val="Times New Roman"/>
      <family val="1"/>
    </font>
    <font>
      <sz val="12"/>
      <color indexed="9"/>
      <name val="Times New Roman"/>
      <family val="1"/>
    </font>
    <font>
      <sz val="10"/>
      <color indexed="9"/>
      <name val="Arial"/>
    </font>
    <font>
      <b/>
      <sz val="8"/>
      <name val="Times New Roman"/>
      <family val="1"/>
    </font>
    <font>
      <b/>
      <sz val="12"/>
      <name val="Arial"/>
    </font>
    <font>
      <b/>
      <sz val="13"/>
      <name val="Arial"/>
      <family val="2"/>
    </font>
    <font>
      <b/>
      <sz val="23"/>
      <name val="Arial"/>
      <family val="2"/>
    </font>
    <font>
      <b/>
      <sz val="14"/>
      <name val="Arial"/>
      <family val="2"/>
    </font>
  </fonts>
  <fills count="5">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2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s>
  <cellStyleXfs count="3">
    <xf numFmtId="0" fontId="0" fillId="0" borderId="0"/>
    <xf numFmtId="164" fontId="2" fillId="0" borderId="0" applyFont="0" applyFill="0" applyBorder="0" applyAlignment="0" applyProtection="0"/>
    <xf numFmtId="9" fontId="2" fillId="0" borderId="0" applyFont="0" applyFill="0" applyBorder="0" applyAlignment="0" applyProtection="0"/>
  </cellStyleXfs>
  <cellXfs count="332">
    <xf numFmtId="0" fontId="0" fillId="0" borderId="0" xfId="0"/>
    <xf numFmtId="0" fontId="4" fillId="2" borderId="0" xfId="0" applyFont="1" applyFill="1" applyBorder="1" applyAlignment="1" applyProtection="1">
      <alignment horizontal="center"/>
      <protection hidden="1"/>
    </xf>
    <xf numFmtId="0" fontId="18" fillId="2" borderId="0" xfId="0" applyFont="1" applyFill="1" applyBorder="1" applyAlignment="1" applyProtection="1">
      <alignment horizontal="center"/>
      <protection hidden="1"/>
    </xf>
    <xf numFmtId="0" fontId="10" fillId="2" borderId="0" xfId="0" applyFont="1" applyFill="1" applyBorder="1" applyAlignment="1" applyProtection="1">
      <alignment horizontal="center"/>
      <protection hidden="1"/>
    </xf>
    <xf numFmtId="0" fontId="7" fillId="2" borderId="0" xfId="0" applyFont="1" applyFill="1" applyBorder="1" applyAlignment="1" applyProtection="1">
      <alignment horizontal="center"/>
      <protection hidden="1"/>
    </xf>
    <xf numFmtId="0" fontId="10" fillId="2" borderId="0" xfId="0" applyFont="1" applyFill="1" applyBorder="1" applyAlignment="1" applyProtection="1">
      <protection hidden="1"/>
    </xf>
    <xf numFmtId="0" fontId="7" fillId="2" borderId="0" xfId="0" applyFont="1" applyFill="1" applyBorder="1" applyProtection="1">
      <protection hidden="1"/>
    </xf>
    <xf numFmtId="0" fontId="18" fillId="2" borderId="0" xfId="0" applyFont="1" applyFill="1" applyBorder="1" applyProtection="1">
      <protection hidden="1"/>
    </xf>
    <xf numFmtId="40" fontId="7" fillId="2" borderId="0" xfId="0" applyNumberFormat="1" applyFont="1" applyFill="1" applyBorder="1" applyAlignment="1" applyProtection="1">
      <alignment horizontal="center"/>
      <protection hidden="1"/>
    </xf>
    <xf numFmtId="166" fontId="4" fillId="2" borderId="0" xfId="1" applyNumberFormat="1" applyFont="1" applyFill="1" applyBorder="1" applyAlignment="1" applyProtection="1">
      <alignment horizontal="center"/>
      <protection hidden="1"/>
    </xf>
    <xf numFmtId="37" fontId="7" fillId="2" borderId="1" xfId="1" applyNumberFormat="1" applyFont="1" applyFill="1" applyBorder="1" applyAlignment="1" applyProtection="1">
      <alignment horizontal="right"/>
      <protection hidden="1"/>
    </xf>
    <xf numFmtId="37" fontId="7" fillId="2" borderId="2" xfId="1" applyNumberFormat="1" applyFont="1" applyFill="1" applyBorder="1" applyAlignment="1" applyProtection="1">
      <alignment horizontal="right"/>
      <protection hidden="1"/>
    </xf>
    <xf numFmtId="37" fontId="7" fillId="2" borderId="3" xfId="0" applyNumberFormat="1" applyFont="1" applyFill="1" applyBorder="1" applyAlignment="1" applyProtection="1">
      <alignment horizontal="right"/>
      <protection hidden="1"/>
    </xf>
    <xf numFmtId="37" fontId="7" fillId="2" borderId="1" xfId="0" applyNumberFormat="1" applyFont="1" applyFill="1" applyBorder="1" applyAlignment="1" applyProtection="1">
      <alignment horizontal="right"/>
      <protection hidden="1"/>
    </xf>
    <xf numFmtId="37" fontId="7" fillId="2" borderId="1" xfId="0" applyNumberFormat="1" applyFont="1" applyFill="1" applyBorder="1" applyAlignment="1" applyProtection="1">
      <alignment horizontal="center"/>
      <protection hidden="1"/>
    </xf>
    <xf numFmtId="37" fontId="7" fillId="2" borderId="0" xfId="0" applyNumberFormat="1" applyFont="1" applyFill="1" applyBorder="1" applyAlignment="1" applyProtection="1">
      <alignment horizontal="center"/>
      <protection hidden="1"/>
    </xf>
    <xf numFmtId="37" fontId="7" fillId="2" borderId="0" xfId="0" applyNumberFormat="1" applyFont="1" applyFill="1" applyBorder="1" applyProtection="1">
      <protection hidden="1"/>
    </xf>
    <xf numFmtId="37" fontId="7" fillId="2" borderId="4" xfId="0" applyNumberFormat="1" applyFont="1" applyFill="1" applyBorder="1" applyAlignment="1" applyProtection="1">
      <alignment horizontal="center"/>
      <protection hidden="1"/>
    </xf>
    <xf numFmtId="9" fontId="7" fillId="2" borderId="1" xfId="2" applyNumberFormat="1" applyFont="1" applyFill="1" applyBorder="1" applyAlignment="1" applyProtection="1">
      <alignment horizontal="center"/>
      <protection hidden="1"/>
    </xf>
    <xf numFmtId="9" fontId="7" fillId="2" borderId="0" xfId="2" applyNumberFormat="1" applyFont="1" applyFill="1" applyBorder="1" applyAlignment="1" applyProtection="1">
      <alignment horizontal="center"/>
      <protection hidden="1"/>
    </xf>
    <xf numFmtId="0" fontId="7" fillId="2" borderId="0" xfId="0" applyFont="1" applyFill="1" applyAlignment="1" applyProtection="1">
      <alignment horizontal="center"/>
      <protection hidden="1"/>
    </xf>
    <xf numFmtId="37" fontId="7" fillId="2" borderId="0" xfId="0" applyNumberFormat="1" applyFont="1" applyFill="1" applyAlignment="1" applyProtection="1">
      <alignment horizontal="center"/>
      <protection hidden="1"/>
    </xf>
    <xf numFmtId="37" fontId="20" fillId="2" borderId="0" xfId="0" applyNumberFormat="1" applyFont="1" applyFill="1" applyAlignment="1" applyProtection="1">
      <alignment horizontal="center"/>
      <protection hidden="1"/>
    </xf>
    <xf numFmtId="0" fontId="0" fillId="2" borderId="0" xfId="0" applyFill="1" applyBorder="1" applyProtection="1">
      <protection hidden="1"/>
    </xf>
    <xf numFmtId="0" fontId="0" fillId="2" borderId="0" xfId="0" applyFill="1" applyBorder="1" applyAlignment="1" applyProtection="1">
      <alignment horizontal="left"/>
      <protection hidden="1"/>
    </xf>
    <xf numFmtId="0" fontId="0" fillId="2" borderId="0" xfId="0" applyFill="1" applyBorder="1" applyAlignment="1" applyProtection="1">
      <alignment horizontal="centerContinuous"/>
      <protection hidden="1"/>
    </xf>
    <xf numFmtId="0" fontId="0" fillId="2" borderId="0" xfId="0" applyFill="1" applyBorder="1" applyAlignment="1" applyProtection="1">
      <alignment horizontal="center"/>
      <protection hidden="1"/>
    </xf>
    <xf numFmtId="0" fontId="0" fillId="2" borderId="5" xfId="0" applyFill="1" applyBorder="1" applyProtection="1">
      <protection hidden="1"/>
    </xf>
    <xf numFmtId="0" fontId="0" fillId="2" borderId="6" xfId="0" applyFill="1" applyBorder="1" applyProtection="1">
      <protection hidden="1"/>
    </xf>
    <xf numFmtId="0" fontId="0" fillId="0" borderId="0" xfId="0" applyFill="1" applyBorder="1" applyProtection="1">
      <protection hidden="1"/>
    </xf>
    <xf numFmtId="0" fontId="0" fillId="0" borderId="0" xfId="0" applyBorder="1" applyProtection="1">
      <protection hidden="1"/>
    </xf>
    <xf numFmtId="0" fontId="7" fillId="2" borderId="0" xfId="0" applyFont="1" applyFill="1" applyBorder="1" applyAlignment="1" applyProtection="1">
      <alignment horizontal="left"/>
      <protection hidden="1"/>
    </xf>
    <xf numFmtId="0" fontId="7" fillId="2" borderId="7" xfId="0" applyFont="1" applyFill="1" applyBorder="1" applyProtection="1">
      <protection hidden="1"/>
    </xf>
    <xf numFmtId="0" fontId="7" fillId="2" borderId="8" xfId="0" applyFont="1" applyFill="1" applyBorder="1" applyProtection="1">
      <protection hidden="1"/>
    </xf>
    <xf numFmtId="0" fontId="7" fillId="2" borderId="6" xfId="0" applyFont="1" applyFill="1" applyBorder="1" applyProtection="1">
      <protection hidden="1"/>
    </xf>
    <xf numFmtId="0" fontId="7" fillId="2" borderId="3" xfId="0" applyFont="1" applyFill="1" applyBorder="1" applyProtection="1">
      <protection hidden="1"/>
    </xf>
    <xf numFmtId="0" fontId="9" fillId="2" borderId="6" xfId="0" applyFont="1" applyFill="1" applyBorder="1" applyProtection="1">
      <protection hidden="1"/>
    </xf>
    <xf numFmtId="0" fontId="0" fillId="2" borderId="0" xfId="0" applyFill="1" applyBorder="1" applyAlignment="1" applyProtection="1">
      <alignment horizontal="right"/>
      <protection hidden="1"/>
    </xf>
    <xf numFmtId="37" fontId="7" fillId="2" borderId="9" xfId="0" applyNumberFormat="1" applyFont="1" applyFill="1" applyBorder="1" applyAlignment="1" applyProtection="1">
      <alignment horizontal="right"/>
      <protection hidden="1"/>
    </xf>
    <xf numFmtId="0" fontId="7" fillId="2" borderId="10" xfId="0" applyFont="1" applyFill="1" applyBorder="1" applyProtection="1">
      <protection hidden="1"/>
    </xf>
    <xf numFmtId="0" fontId="9" fillId="2" borderId="0" xfId="0" applyFont="1" applyFill="1" applyBorder="1" applyProtection="1">
      <protection hidden="1"/>
    </xf>
    <xf numFmtId="0" fontId="7" fillId="2" borderId="0" xfId="0" applyFont="1" applyFill="1" applyBorder="1" applyAlignment="1" applyProtection="1">
      <alignment horizontal="centerContinuous"/>
      <protection hidden="1"/>
    </xf>
    <xf numFmtId="0" fontId="9" fillId="2" borderId="0" xfId="0" applyFont="1" applyFill="1" applyBorder="1" applyAlignment="1" applyProtection="1">
      <protection hidden="1"/>
    </xf>
    <xf numFmtId="0" fontId="10" fillId="2" borderId="0" xfId="0" applyFont="1" applyFill="1" applyBorder="1" applyProtection="1">
      <protection hidden="1"/>
    </xf>
    <xf numFmtId="0" fontId="4" fillId="2" borderId="0" xfId="0" applyFont="1" applyFill="1" applyBorder="1" applyProtection="1">
      <protection hidden="1"/>
    </xf>
    <xf numFmtId="0" fontId="0" fillId="2" borderId="7" xfId="0" applyFill="1" applyBorder="1" applyProtection="1">
      <protection hidden="1"/>
    </xf>
    <xf numFmtId="0" fontId="0" fillId="2" borderId="8" xfId="0" applyFill="1" applyBorder="1" applyProtection="1">
      <protection hidden="1"/>
    </xf>
    <xf numFmtId="165" fontId="13" fillId="2" borderId="0" xfId="0" applyNumberFormat="1" applyFont="1" applyFill="1" applyBorder="1" applyProtection="1">
      <protection hidden="1"/>
    </xf>
    <xf numFmtId="0" fontId="7" fillId="0" borderId="0" xfId="0" applyFont="1" applyBorder="1" applyProtection="1">
      <protection hidden="1"/>
    </xf>
    <xf numFmtId="0" fontId="15" fillId="2" borderId="0" xfId="0" applyFont="1" applyFill="1" applyBorder="1" applyProtection="1">
      <protection hidden="1"/>
    </xf>
    <xf numFmtId="0" fontId="13" fillId="2" borderId="0" xfId="0" applyFont="1" applyFill="1" applyBorder="1" applyProtection="1">
      <protection hidden="1"/>
    </xf>
    <xf numFmtId="165" fontId="13" fillId="0" borderId="0" xfId="0" applyNumberFormat="1" applyFont="1" applyFill="1" applyBorder="1" applyProtection="1">
      <protection hidden="1"/>
    </xf>
    <xf numFmtId="0" fontId="7" fillId="0" borderId="0" xfId="0" applyFont="1" applyProtection="1">
      <protection hidden="1"/>
    </xf>
    <xf numFmtId="37" fontId="7" fillId="2" borderId="8" xfId="0" applyNumberFormat="1" applyFont="1" applyFill="1" applyBorder="1" applyProtection="1">
      <protection hidden="1"/>
    </xf>
    <xf numFmtId="37" fontId="7" fillId="2" borderId="10" xfId="0" applyNumberFormat="1" applyFont="1" applyFill="1" applyBorder="1" applyProtection="1">
      <protection hidden="1"/>
    </xf>
    <xf numFmtId="37" fontId="7" fillId="2" borderId="3" xfId="0" applyNumberFormat="1" applyFont="1" applyFill="1" applyBorder="1" applyProtection="1">
      <protection hidden="1"/>
    </xf>
    <xf numFmtId="0" fontId="10" fillId="2" borderId="6" xfId="0" applyFont="1" applyFill="1" applyBorder="1" applyProtection="1">
      <protection hidden="1"/>
    </xf>
    <xf numFmtId="165" fontId="13" fillId="2" borderId="0" xfId="0" applyNumberFormat="1" applyFont="1" applyFill="1" applyBorder="1" applyAlignment="1" applyProtection="1">
      <alignment horizontal="right"/>
      <protection hidden="1"/>
    </xf>
    <xf numFmtId="37" fontId="0" fillId="2" borderId="10" xfId="0" applyNumberFormat="1" applyFill="1" applyBorder="1" applyProtection="1">
      <protection hidden="1"/>
    </xf>
    <xf numFmtId="37" fontId="0" fillId="2" borderId="3" xfId="0" applyNumberFormat="1" applyFill="1" applyBorder="1" applyProtection="1">
      <protection hidden="1"/>
    </xf>
    <xf numFmtId="37" fontId="0" fillId="2" borderId="0" xfId="0" applyNumberFormat="1" applyFill="1" applyBorder="1" applyProtection="1">
      <protection hidden="1"/>
    </xf>
    <xf numFmtId="37" fontId="7" fillId="2" borderId="0" xfId="0" applyNumberFormat="1" applyFont="1" applyFill="1" applyBorder="1" applyAlignment="1" applyProtection="1">
      <alignment horizontal="right"/>
      <protection hidden="1"/>
    </xf>
    <xf numFmtId="38" fontId="7" fillId="2" borderId="6" xfId="0" applyNumberFormat="1" applyFont="1" applyFill="1" applyBorder="1" applyProtection="1">
      <protection hidden="1"/>
    </xf>
    <xf numFmtId="38" fontId="7" fillId="2" borderId="0" xfId="0" applyNumberFormat="1" applyFont="1" applyFill="1" applyBorder="1" applyProtection="1">
      <protection hidden="1"/>
    </xf>
    <xf numFmtId="0" fontId="11" fillId="2" borderId="6" xfId="0" applyFont="1" applyFill="1" applyBorder="1" applyProtection="1">
      <protection hidden="1"/>
    </xf>
    <xf numFmtId="0" fontId="11" fillId="2" borderId="0" xfId="0" applyFont="1" applyFill="1" applyBorder="1" applyProtection="1">
      <protection hidden="1"/>
    </xf>
    <xf numFmtId="0" fontId="7" fillId="2" borderId="5" xfId="0" applyFont="1" applyFill="1" applyBorder="1" applyProtection="1">
      <protection hidden="1"/>
    </xf>
    <xf numFmtId="166" fontId="0" fillId="2" borderId="0" xfId="1" applyNumberFormat="1" applyFont="1" applyFill="1" applyBorder="1" applyAlignment="1" applyProtection="1">
      <alignment horizontal="right"/>
      <protection hidden="1"/>
    </xf>
    <xf numFmtId="166" fontId="7" fillId="2" borderId="6" xfId="1" applyNumberFormat="1" applyFont="1" applyFill="1" applyBorder="1" applyAlignment="1" applyProtection="1">
      <alignment horizontal="right"/>
      <protection hidden="1"/>
    </xf>
    <xf numFmtId="166" fontId="7" fillId="2" borderId="0" xfId="1" applyNumberFormat="1" applyFont="1" applyFill="1" applyBorder="1" applyAlignment="1" applyProtection="1">
      <alignment horizontal="right"/>
      <protection hidden="1"/>
    </xf>
    <xf numFmtId="0" fontId="0" fillId="2" borderId="10" xfId="0" applyFill="1" applyBorder="1" applyProtection="1">
      <protection hidden="1"/>
    </xf>
    <xf numFmtId="0" fontId="0" fillId="2" borderId="3" xfId="0" applyFill="1" applyBorder="1" applyProtection="1">
      <protection hidden="1"/>
    </xf>
    <xf numFmtId="165" fontId="7" fillId="2" borderId="0" xfId="0" applyNumberFormat="1" applyFont="1" applyFill="1" applyBorder="1" applyAlignment="1" applyProtection="1">
      <alignment horizontal="center"/>
      <protection hidden="1"/>
    </xf>
    <xf numFmtId="0" fontId="7" fillId="0" borderId="0" xfId="0" applyFont="1" applyFill="1" applyBorder="1" applyProtection="1">
      <protection hidden="1"/>
    </xf>
    <xf numFmtId="165" fontId="7" fillId="2" borderId="0" xfId="0" applyNumberFormat="1" applyFont="1" applyFill="1" applyAlignment="1" applyProtection="1">
      <alignment horizontal="center"/>
      <protection hidden="1"/>
    </xf>
    <xf numFmtId="0" fontId="19" fillId="2" borderId="0" xfId="0" applyFont="1" applyFill="1" applyProtection="1">
      <protection hidden="1"/>
    </xf>
    <xf numFmtId="0" fontId="7" fillId="2" borderId="0" xfId="0" applyFont="1" applyFill="1" applyProtection="1">
      <protection hidden="1"/>
    </xf>
    <xf numFmtId="0" fontId="7" fillId="2" borderId="0" xfId="0" applyFont="1" applyFill="1" applyAlignment="1" applyProtection="1">
      <alignment horizontal="left"/>
      <protection hidden="1"/>
    </xf>
    <xf numFmtId="0" fontId="18" fillId="2" borderId="0" xfId="0" applyFont="1" applyFill="1" applyProtection="1">
      <protection hidden="1"/>
    </xf>
    <xf numFmtId="0" fontId="10" fillId="2" borderId="0" xfId="0" applyFont="1" applyFill="1" applyBorder="1" applyAlignment="1" applyProtection="1">
      <alignment horizontal="center" wrapText="1"/>
      <protection hidden="1"/>
    </xf>
    <xf numFmtId="168" fontId="7" fillId="2" borderId="0" xfId="0" applyNumberFormat="1" applyFont="1" applyFill="1" applyBorder="1" applyProtection="1">
      <protection hidden="1"/>
    </xf>
    <xf numFmtId="0" fontId="9" fillId="2" borderId="0" xfId="0" applyFont="1" applyFill="1" applyProtection="1">
      <protection hidden="1"/>
    </xf>
    <xf numFmtId="0" fontId="7" fillId="0" borderId="0" xfId="0" applyFont="1" applyFill="1" applyAlignment="1" applyProtection="1">
      <alignment horizontal="center"/>
      <protection hidden="1"/>
    </xf>
    <xf numFmtId="165" fontId="7" fillId="0" borderId="0" xfId="0" applyNumberFormat="1" applyFont="1" applyAlignment="1" applyProtection="1">
      <alignment horizontal="center"/>
      <protection hidden="1"/>
    </xf>
    <xf numFmtId="0" fontId="7" fillId="0" borderId="0" xfId="0" applyFont="1" applyAlignment="1" applyProtection="1">
      <alignment horizontal="center"/>
      <protection hidden="1"/>
    </xf>
    <xf numFmtId="0" fontId="23" fillId="2" borderId="0" xfId="0" applyFont="1" applyFill="1" applyBorder="1" applyAlignment="1" applyProtection="1">
      <alignment horizontal="centerContinuous"/>
      <protection hidden="1"/>
    </xf>
    <xf numFmtId="0" fontId="5" fillId="2" borderId="0" xfId="0" applyFont="1" applyFill="1" applyBorder="1" applyProtection="1">
      <protection hidden="1"/>
    </xf>
    <xf numFmtId="0" fontId="6" fillId="2" borderId="0" xfId="0" applyFont="1" applyFill="1" applyBorder="1" applyAlignment="1" applyProtection="1">
      <alignment horizontal="left"/>
      <protection hidden="1"/>
    </xf>
    <xf numFmtId="167" fontId="7" fillId="2" borderId="0" xfId="0" applyNumberFormat="1" applyFont="1" applyFill="1" applyBorder="1" applyAlignment="1" applyProtection="1">
      <alignment horizontal="left" vertical="top"/>
      <protection hidden="1"/>
    </xf>
    <xf numFmtId="0" fontId="25" fillId="2" borderId="0" xfId="0" applyFont="1" applyFill="1" applyBorder="1" applyAlignment="1" applyProtection="1">
      <alignment horizontal="right"/>
      <protection hidden="1"/>
    </xf>
    <xf numFmtId="167" fontId="26" fillId="2" borderId="0" xfId="0" applyNumberFormat="1" applyFont="1" applyFill="1" applyBorder="1" applyAlignment="1" applyProtection="1">
      <alignment horizontal="right" vertical="top"/>
      <protection hidden="1"/>
    </xf>
    <xf numFmtId="0" fontId="7" fillId="2" borderId="0" xfId="0" applyFont="1" applyFill="1" applyBorder="1" applyAlignment="1" applyProtection="1">
      <protection hidden="1"/>
    </xf>
    <xf numFmtId="0" fontId="8" fillId="2" borderId="0" xfId="0" applyFont="1" applyFill="1" applyBorder="1" applyAlignment="1" applyProtection="1">
      <alignment horizontal="center"/>
      <protection hidden="1"/>
    </xf>
    <xf numFmtId="37" fontId="4" fillId="2" borderId="0" xfId="0" applyNumberFormat="1" applyFont="1" applyFill="1" applyBorder="1" applyProtection="1">
      <protection hidden="1"/>
    </xf>
    <xf numFmtId="38" fontId="4" fillId="2" borderId="0" xfId="0" applyNumberFormat="1" applyFont="1" applyFill="1" applyBorder="1" applyProtection="1">
      <protection hidden="1"/>
    </xf>
    <xf numFmtId="165" fontId="13" fillId="0" borderId="0" xfId="0" applyNumberFormat="1" applyFont="1" applyBorder="1" applyProtection="1">
      <protection hidden="1"/>
    </xf>
    <xf numFmtId="15" fontId="7" fillId="3" borderId="1" xfId="0" applyNumberFormat="1" applyFont="1" applyFill="1" applyBorder="1" applyAlignment="1" applyProtection="1">
      <alignment horizontal="centerContinuous"/>
      <protection locked="0"/>
    </xf>
    <xf numFmtId="0" fontId="7" fillId="2" borderId="11" xfId="0" applyFont="1" applyFill="1" applyBorder="1" applyProtection="1">
      <protection hidden="1"/>
    </xf>
    <xf numFmtId="0" fontId="7" fillId="2" borderId="12" xfId="0" applyFont="1" applyFill="1" applyBorder="1" applyProtection="1">
      <protection hidden="1"/>
    </xf>
    <xf numFmtId="37" fontId="7" fillId="3" borderId="1" xfId="0" applyNumberFormat="1" applyFont="1" applyFill="1" applyBorder="1" applyAlignment="1" applyProtection="1">
      <alignment horizontal="right"/>
      <protection locked="0"/>
    </xf>
    <xf numFmtId="0" fontId="7" fillId="2" borderId="13" xfId="0" applyFont="1" applyFill="1" applyBorder="1" applyProtection="1">
      <protection hidden="1"/>
    </xf>
    <xf numFmtId="37" fontId="7" fillId="3" borderId="1" xfId="1" applyNumberFormat="1" applyFont="1" applyFill="1" applyBorder="1" applyAlignment="1" applyProtection="1">
      <alignment horizontal="right"/>
      <protection locked="0"/>
    </xf>
    <xf numFmtId="0" fontId="4" fillId="2" borderId="6" xfId="0" applyFont="1" applyFill="1" applyBorder="1" applyProtection="1">
      <protection hidden="1"/>
    </xf>
    <xf numFmtId="0" fontId="7" fillId="3" borderId="12" xfId="0" applyFont="1" applyFill="1" applyBorder="1" applyProtection="1">
      <protection locked="0"/>
    </xf>
    <xf numFmtId="0" fontId="7" fillId="3" borderId="6" xfId="0" applyFont="1" applyFill="1" applyBorder="1" applyProtection="1">
      <protection locked="0"/>
    </xf>
    <xf numFmtId="0" fontId="7" fillId="3" borderId="14" xfId="0" applyFont="1" applyFill="1" applyBorder="1" applyProtection="1">
      <protection locked="0"/>
    </xf>
    <xf numFmtId="0" fontId="7" fillId="3" borderId="15" xfId="0" applyFont="1" applyFill="1" applyBorder="1" applyProtection="1">
      <protection locked="0"/>
    </xf>
    <xf numFmtId="0" fontId="7" fillId="3" borderId="16" xfId="0" applyFont="1" applyFill="1" applyBorder="1" applyProtection="1">
      <protection locked="0"/>
    </xf>
    <xf numFmtId="37" fontId="4" fillId="2" borderId="1" xfId="0" applyNumberFormat="1" applyFont="1" applyFill="1" applyBorder="1" applyAlignment="1" applyProtection="1">
      <alignment horizontal="right"/>
      <protection hidden="1"/>
    </xf>
    <xf numFmtId="0" fontId="3" fillId="2" borderId="5" xfId="0" applyFont="1" applyFill="1" applyBorder="1" applyProtection="1">
      <protection hidden="1"/>
    </xf>
    <xf numFmtId="0" fontId="5" fillId="2" borderId="5" xfId="0" applyFont="1" applyFill="1" applyBorder="1" applyAlignment="1" applyProtection="1">
      <alignment horizontal="right"/>
      <protection hidden="1"/>
    </xf>
    <xf numFmtId="37" fontId="7" fillId="2" borderId="7" xfId="0" applyNumberFormat="1" applyFont="1" applyFill="1" applyBorder="1" applyAlignment="1" applyProtection="1">
      <alignment horizontal="right"/>
      <protection hidden="1"/>
    </xf>
    <xf numFmtId="37" fontId="7" fillId="2" borderId="6" xfId="0" applyNumberFormat="1" applyFont="1" applyFill="1" applyBorder="1" applyAlignment="1" applyProtection="1">
      <alignment horizontal="right"/>
      <protection hidden="1"/>
    </xf>
    <xf numFmtId="0" fontId="10" fillId="2" borderId="6" xfId="0" applyFont="1" applyFill="1" applyBorder="1" applyAlignment="1" applyProtection="1">
      <alignment horizontal="left"/>
      <protection hidden="1"/>
    </xf>
    <xf numFmtId="0" fontId="14" fillId="2" borderId="6" xfId="0" applyFont="1" applyFill="1" applyBorder="1" applyProtection="1">
      <protection hidden="1"/>
    </xf>
    <xf numFmtId="0" fontId="9" fillId="2" borderId="11" xfId="0" applyFont="1" applyFill="1" applyBorder="1" applyProtection="1">
      <protection hidden="1"/>
    </xf>
    <xf numFmtId="0" fontId="9" fillId="2" borderId="13" xfId="0" applyFont="1" applyFill="1" applyBorder="1" applyProtection="1">
      <protection hidden="1"/>
    </xf>
    <xf numFmtId="166" fontId="7" fillId="0" borderId="0" xfId="1" applyNumberFormat="1" applyFont="1" applyBorder="1" applyAlignment="1" applyProtection="1">
      <alignment horizontal="right"/>
      <protection hidden="1"/>
    </xf>
    <xf numFmtId="166" fontId="0" fillId="0" borderId="0" xfId="1" applyNumberFormat="1" applyFont="1" applyBorder="1" applyAlignment="1" applyProtection="1">
      <alignment horizontal="right"/>
      <protection hidden="1"/>
    </xf>
    <xf numFmtId="166" fontId="0" fillId="2" borderId="5" xfId="1" applyNumberFormat="1" applyFont="1" applyFill="1" applyBorder="1" applyAlignment="1" applyProtection="1">
      <alignment horizontal="right"/>
      <protection hidden="1"/>
    </xf>
    <xf numFmtId="166" fontId="5" fillId="2" borderId="5" xfId="1" applyNumberFormat="1" applyFont="1" applyFill="1" applyBorder="1" applyAlignment="1" applyProtection="1">
      <alignment horizontal="right"/>
      <protection hidden="1"/>
    </xf>
    <xf numFmtId="37" fontId="7" fillId="2" borderId="9" xfId="1" applyNumberFormat="1" applyFont="1" applyFill="1" applyBorder="1" applyAlignment="1" applyProtection="1">
      <alignment horizontal="right"/>
      <protection hidden="1"/>
    </xf>
    <xf numFmtId="0" fontId="7" fillId="3" borderId="1" xfId="0" applyFont="1" applyFill="1" applyBorder="1" applyAlignment="1" applyProtection="1">
      <alignment horizontal="center"/>
      <protection locked="0"/>
    </xf>
    <xf numFmtId="0" fontId="16" fillId="2" borderId="5" xfId="0" applyFont="1" applyFill="1" applyBorder="1" applyProtection="1">
      <protection hidden="1"/>
    </xf>
    <xf numFmtId="0" fontId="7" fillId="2" borderId="5" xfId="0" applyFont="1" applyFill="1" applyBorder="1" applyAlignment="1" applyProtection="1">
      <alignment horizontal="center"/>
      <protection hidden="1"/>
    </xf>
    <xf numFmtId="0" fontId="4" fillId="2" borderId="5" xfId="0" applyFont="1" applyFill="1" applyBorder="1" applyAlignment="1" applyProtection="1">
      <alignment horizontal="left"/>
      <protection hidden="1"/>
    </xf>
    <xf numFmtId="0" fontId="7" fillId="4" borderId="9" xfId="0" applyFont="1" applyFill="1" applyBorder="1" applyProtection="1">
      <protection hidden="1"/>
    </xf>
    <xf numFmtId="0" fontId="10" fillId="4" borderId="9" xfId="0" applyFont="1" applyFill="1" applyBorder="1" applyAlignment="1" applyProtection="1">
      <alignment horizontal="center"/>
      <protection hidden="1"/>
    </xf>
    <xf numFmtId="0" fontId="10" fillId="4" borderId="9" xfId="0" applyFont="1" applyFill="1" applyBorder="1" applyAlignment="1" applyProtection="1">
      <alignment horizontal="center" wrapText="1"/>
      <protection hidden="1"/>
    </xf>
    <xf numFmtId="0" fontId="7" fillId="4" borderId="2" xfId="0" applyFont="1" applyFill="1" applyBorder="1" applyProtection="1">
      <protection hidden="1"/>
    </xf>
    <xf numFmtId="0" fontId="10" fillId="4" borderId="2" xfId="0" applyFont="1" applyFill="1" applyBorder="1" applyAlignment="1" applyProtection="1">
      <alignment horizontal="center"/>
      <protection hidden="1"/>
    </xf>
    <xf numFmtId="0" fontId="20" fillId="4" borderId="10" xfId="0" applyFont="1" applyFill="1" applyBorder="1" applyAlignment="1" applyProtection="1">
      <alignment horizontal="center"/>
      <protection hidden="1"/>
    </xf>
    <xf numFmtId="0" fontId="7" fillId="4" borderId="2" xfId="0" applyFont="1" applyFill="1" applyBorder="1" applyAlignment="1" applyProtection="1">
      <alignment horizontal="center"/>
      <protection hidden="1"/>
    </xf>
    <xf numFmtId="0" fontId="7" fillId="4" borderId="3" xfId="0" applyFont="1" applyFill="1" applyBorder="1" applyAlignment="1" applyProtection="1">
      <alignment horizontal="center"/>
      <protection hidden="1"/>
    </xf>
    <xf numFmtId="0" fontId="7" fillId="3" borderId="1" xfId="0" applyFont="1" applyFill="1" applyBorder="1" applyProtection="1">
      <protection locked="0"/>
    </xf>
    <xf numFmtId="37" fontId="7" fillId="3" borderId="1" xfId="0" applyNumberFormat="1" applyFont="1" applyFill="1" applyBorder="1" applyAlignment="1" applyProtection="1">
      <alignment horizontal="center"/>
      <protection locked="0"/>
    </xf>
    <xf numFmtId="168" fontId="7" fillId="3" borderId="1" xfId="0" applyNumberFormat="1" applyFont="1" applyFill="1" applyBorder="1" applyProtection="1">
      <protection locked="0"/>
    </xf>
    <xf numFmtId="37" fontId="7" fillId="3" borderId="1" xfId="0" applyNumberFormat="1" applyFont="1" applyFill="1" applyBorder="1" applyProtection="1">
      <protection locked="0"/>
    </xf>
    <xf numFmtId="0" fontId="7" fillId="3" borderId="15" xfId="0" applyFont="1" applyFill="1" applyBorder="1" applyAlignment="1" applyProtection="1">
      <alignment horizontal="center"/>
      <protection locked="0"/>
    </xf>
    <xf numFmtId="0" fontId="7" fillId="3" borderId="16" xfId="0" applyFont="1" applyFill="1" applyBorder="1" applyAlignment="1" applyProtection="1">
      <alignment horizontal="center"/>
      <protection locked="0"/>
    </xf>
    <xf numFmtId="0" fontId="7" fillId="3" borderId="6" xfId="0" applyFont="1" applyFill="1" applyBorder="1" applyAlignment="1" applyProtection="1">
      <alignment horizontal="center"/>
      <protection locked="0"/>
    </xf>
    <xf numFmtId="0" fontId="7" fillId="3" borderId="3" xfId="0" applyFont="1" applyFill="1" applyBorder="1" applyAlignment="1" applyProtection="1">
      <alignment horizontal="center"/>
      <protection locked="0"/>
    </xf>
    <xf numFmtId="0" fontId="22" fillId="2" borderId="0" xfId="0" applyFont="1" applyFill="1" applyBorder="1" applyAlignment="1" applyProtection="1">
      <alignment vertical="top"/>
      <protection hidden="1"/>
    </xf>
    <xf numFmtId="0" fontId="22" fillId="2" borderId="0" xfId="0" applyFont="1" applyFill="1" applyBorder="1" applyAlignment="1" applyProtection="1">
      <alignment horizontal="left" vertical="top"/>
      <protection hidden="1"/>
    </xf>
    <xf numFmtId="0" fontId="0" fillId="2" borderId="0" xfId="0" applyFill="1" applyProtection="1">
      <protection hidden="1"/>
    </xf>
    <xf numFmtId="0" fontId="18" fillId="2" borderId="6" xfId="0" applyFont="1" applyFill="1" applyBorder="1" applyAlignment="1" applyProtection="1">
      <alignment horizontal="right"/>
      <protection hidden="1"/>
    </xf>
    <xf numFmtId="0" fontId="27" fillId="2" borderId="0" xfId="0" applyFont="1" applyFill="1" applyBorder="1" applyAlignment="1" applyProtection="1">
      <alignment horizontal="center"/>
      <protection hidden="1"/>
    </xf>
    <xf numFmtId="37" fontId="11" fillId="2" borderId="1" xfId="0" applyNumberFormat="1" applyFont="1" applyFill="1" applyBorder="1" applyAlignment="1" applyProtection="1">
      <alignment horizontal="right"/>
      <protection hidden="1"/>
    </xf>
    <xf numFmtId="37" fontId="11" fillId="2" borderId="1" xfId="1" applyNumberFormat="1" applyFont="1" applyFill="1" applyBorder="1" applyAlignment="1" applyProtection="1">
      <alignment horizontal="right"/>
      <protection hidden="1"/>
    </xf>
    <xf numFmtId="0" fontId="6" fillId="2" borderId="1" xfId="0" applyFont="1" applyFill="1" applyBorder="1" applyAlignment="1" applyProtection="1">
      <alignment horizontal="left"/>
      <protection hidden="1"/>
    </xf>
    <xf numFmtId="0" fontId="5" fillId="2" borderId="0" xfId="0" applyFont="1" applyFill="1" applyBorder="1" applyAlignment="1" applyProtection="1">
      <alignment horizontal="center" wrapText="1"/>
      <protection hidden="1"/>
    </xf>
    <xf numFmtId="0" fontId="0" fillId="2" borderId="0" xfId="0" applyFill="1" applyBorder="1" applyAlignment="1" applyProtection="1">
      <alignment horizontal="left" wrapText="1"/>
      <protection hidden="1"/>
    </xf>
    <xf numFmtId="0" fontId="3" fillId="2" borderId="0" xfId="0" applyFont="1" applyFill="1" applyBorder="1" applyAlignment="1" applyProtection="1">
      <alignment horizontal="right" wrapText="1"/>
      <protection hidden="1"/>
    </xf>
    <xf numFmtId="0" fontId="0" fillId="2" borderId="0" xfId="0" applyFill="1" applyBorder="1" applyAlignment="1" applyProtection="1">
      <alignment wrapText="1"/>
      <protection hidden="1"/>
    </xf>
    <xf numFmtId="0" fontId="17" fillId="2" borderId="0" xfId="0" applyFont="1" applyFill="1" applyBorder="1" applyAlignment="1" applyProtection="1">
      <alignment wrapText="1"/>
      <protection hidden="1"/>
    </xf>
    <xf numFmtId="0" fontId="4" fillId="2" borderId="1" xfId="0" applyFont="1" applyFill="1" applyBorder="1" applyAlignment="1" applyProtection="1">
      <alignment horizontal="center"/>
      <protection hidden="1"/>
    </xf>
    <xf numFmtId="0" fontId="4" fillId="2" borderId="0" xfId="0" applyFont="1" applyFill="1" applyAlignment="1" applyProtection="1">
      <alignment horizontal="center"/>
      <protection hidden="1"/>
    </xf>
    <xf numFmtId="0" fontId="17" fillId="2" borderId="0" xfId="0" applyFont="1" applyFill="1" applyBorder="1" applyAlignment="1" applyProtection="1">
      <alignment horizontal="left"/>
      <protection hidden="1"/>
    </xf>
    <xf numFmtId="0" fontId="17" fillId="2" borderId="0" xfId="0" applyFont="1" applyFill="1" applyBorder="1" applyProtection="1">
      <protection hidden="1"/>
    </xf>
    <xf numFmtId="0" fontId="0" fillId="2" borderId="9" xfId="0" applyFill="1" applyBorder="1" applyAlignment="1" applyProtection="1">
      <alignment horizontal="right"/>
      <protection hidden="1"/>
    </xf>
    <xf numFmtId="0" fontId="0" fillId="2" borderId="1" xfId="0" applyFill="1" applyBorder="1" applyProtection="1">
      <protection hidden="1"/>
    </xf>
    <xf numFmtId="37" fontId="7" fillId="2" borderId="4" xfId="0" applyNumberFormat="1" applyFont="1" applyFill="1" applyBorder="1" applyAlignment="1" applyProtection="1">
      <alignment horizontal="right"/>
      <protection hidden="1"/>
    </xf>
    <xf numFmtId="166" fontId="0" fillId="2" borderId="1" xfId="1" applyNumberFormat="1" applyFont="1" applyFill="1" applyBorder="1" applyAlignment="1" applyProtection="1">
      <alignment horizontal="right"/>
      <protection hidden="1"/>
    </xf>
    <xf numFmtId="37" fontId="11" fillId="2" borderId="0" xfId="1" applyNumberFormat="1" applyFont="1" applyFill="1" applyBorder="1" applyAlignment="1" applyProtection="1">
      <alignment horizontal="right"/>
      <protection hidden="1"/>
    </xf>
    <xf numFmtId="37" fontId="4" fillId="2" borderId="17" xfId="0" applyNumberFormat="1" applyFont="1" applyFill="1" applyBorder="1" applyAlignment="1" applyProtection="1">
      <alignment horizontal="center"/>
      <protection hidden="1"/>
    </xf>
    <xf numFmtId="37" fontId="7" fillId="2" borderId="4" xfId="0" applyNumberFormat="1" applyFont="1" applyFill="1" applyBorder="1" applyProtection="1">
      <protection hidden="1"/>
    </xf>
    <xf numFmtId="0" fontId="28" fillId="2" borderId="0" xfId="0" applyFont="1" applyFill="1" applyBorder="1" applyProtection="1">
      <protection hidden="1"/>
    </xf>
    <xf numFmtId="17" fontId="4" fillId="2" borderId="1" xfId="0" applyNumberFormat="1" applyFont="1" applyFill="1" applyBorder="1" applyAlignment="1" applyProtection="1">
      <alignment horizontal="center"/>
      <protection hidden="1"/>
    </xf>
    <xf numFmtId="17" fontId="4" fillId="2" borderId="0" xfId="0" applyNumberFormat="1" applyFont="1" applyFill="1" applyBorder="1" applyAlignment="1" applyProtection="1">
      <alignment horizontal="center"/>
      <protection hidden="1"/>
    </xf>
    <xf numFmtId="17" fontId="21" fillId="2" borderId="0" xfId="0" applyNumberFormat="1" applyFont="1" applyFill="1" applyBorder="1" applyAlignment="1" applyProtection="1">
      <alignment horizontal="center"/>
      <protection hidden="1"/>
    </xf>
    <xf numFmtId="0" fontId="7" fillId="2" borderId="0" xfId="0" applyFont="1" applyFill="1" applyBorder="1" applyAlignment="1" applyProtection="1">
      <alignment horizontal="center"/>
      <protection locked="0"/>
    </xf>
    <xf numFmtId="0" fontId="0" fillId="2" borderId="0" xfId="0" applyFill="1" applyBorder="1" applyAlignment="1" applyProtection="1">
      <protection hidden="1"/>
    </xf>
    <xf numFmtId="37" fontId="7" fillId="2" borderId="2" xfId="0" applyNumberFormat="1" applyFont="1" applyFill="1" applyBorder="1" applyAlignment="1" applyProtection="1">
      <alignment horizontal="right"/>
      <protection hidden="1"/>
    </xf>
    <xf numFmtId="15" fontId="10" fillId="4" borderId="9" xfId="0" applyNumberFormat="1" applyFont="1" applyFill="1" applyBorder="1" applyAlignment="1" applyProtection="1">
      <protection hidden="1"/>
    </xf>
    <xf numFmtId="15" fontId="10" fillId="4" borderId="2" xfId="0" applyNumberFormat="1" applyFont="1" applyFill="1" applyBorder="1" applyAlignment="1" applyProtection="1">
      <protection hidden="1"/>
    </xf>
    <xf numFmtId="9" fontId="7" fillId="2" borderId="0" xfId="2" applyFont="1" applyFill="1" applyAlignment="1" applyProtection="1">
      <alignment horizontal="center"/>
      <protection hidden="1"/>
    </xf>
    <xf numFmtId="0" fontId="7" fillId="2" borderId="0" xfId="0" applyFont="1" applyFill="1" applyBorder="1" applyProtection="1">
      <protection locked="0"/>
    </xf>
    <xf numFmtId="37" fontId="7" fillId="2" borderId="0" xfId="0" applyNumberFormat="1" applyFont="1" applyFill="1" applyBorder="1" applyAlignment="1" applyProtection="1">
      <alignment horizontal="center"/>
      <protection locked="0"/>
    </xf>
    <xf numFmtId="168" fontId="7" fillId="2" borderId="0" xfId="0" applyNumberFormat="1" applyFont="1" applyFill="1" applyBorder="1" applyProtection="1">
      <protection locked="0"/>
    </xf>
    <xf numFmtId="37" fontId="7" fillId="2" borderId="0" xfId="0" applyNumberFormat="1" applyFont="1" applyFill="1" applyBorder="1" applyProtection="1">
      <protection locked="0"/>
    </xf>
    <xf numFmtId="10" fontId="7" fillId="2" borderId="0" xfId="0" applyNumberFormat="1" applyFont="1" applyFill="1" applyBorder="1" applyAlignment="1" applyProtection="1">
      <alignment horizontal="center"/>
      <protection locked="0"/>
    </xf>
    <xf numFmtId="0" fontId="12" fillId="4" borderId="4" xfId="0" applyFont="1" applyFill="1" applyBorder="1" applyAlignment="1" applyProtection="1">
      <alignment horizontal="center" vertical="center" wrapText="1"/>
      <protection hidden="1"/>
    </xf>
    <xf numFmtId="165" fontId="13" fillId="2" borderId="0" xfId="0" applyNumberFormat="1" applyFont="1" applyFill="1" applyAlignment="1" applyProtection="1">
      <alignment horizontal="center" vertical="center"/>
      <protection hidden="1"/>
    </xf>
    <xf numFmtId="0" fontId="12" fillId="2" borderId="0" xfId="0" applyFont="1" applyFill="1" applyBorder="1" applyAlignment="1" applyProtection="1">
      <alignment horizontal="center" vertical="center" wrapText="1"/>
      <protection hidden="1"/>
    </xf>
    <xf numFmtId="0" fontId="12" fillId="2" borderId="0" xfId="0" applyFont="1" applyFill="1" applyBorder="1" applyAlignment="1" applyProtection="1">
      <alignment horizontal="center" vertical="center"/>
      <protection hidden="1"/>
    </xf>
    <xf numFmtId="0" fontId="29" fillId="4" borderId="1" xfId="0" applyFont="1" applyFill="1" applyBorder="1" applyAlignment="1" applyProtection="1">
      <alignment horizontal="center" vertical="center" wrapText="1"/>
      <protection hidden="1"/>
    </xf>
    <xf numFmtId="0" fontId="30" fillId="4" borderId="16" xfId="0" applyFont="1" applyFill="1" applyBorder="1" applyAlignment="1" applyProtection="1">
      <alignment horizontal="center" vertical="center" wrapText="1"/>
      <protection hidden="1"/>
    </xf>
    <xf numFmtId="0" fontId="13" fillId="2" borderId="0" xfId="0" applyFont="1" applyFill="1" applyBorder="1" applyAlignment="1" applyProtection="1">
      <alignment horizontal="center" vertical="center"/>
      <protection hidden="1"/>
    </xf>
    <xf numFmtId="0" fontId="13" fillId="0" borderId="0" xfId="0" applyFont="1" applyFill="1" applyBorder="1" applyAlignment="1" applyProtection="1">
      <alignment horizontal="center" vertical="center"/>
      <protection hidden="1"/>
    </xf>
    <xf numFmtId="165" fontId="13" fillId="2" borderId="0" xfId="0" applyNumberFormat="1" applyFont="1" applyFill="1" applyAlignment="1" applyProtection="1">
      <alignment horizontal="center"/>
      <protection hidden="1"/>
    </xf>
    <xf numFmtId="0" fontId="12" fillId="2" borderId="0" xfId="0" applyFont="1" applyFill="1" applyBorder="1" applyAlignment="1" applyProtection="1">
      <alignment horizontal="center" wrapText="1"/>
      <protection hidden="1"/>
    </xf>
    <xf numFmtId="0" fontId="12" fillId="2" borderId="0" xfId="0" applyFont="1" applyFill="1" applyBorder="1" applyAlignment="1" applyProtection="1">
      <protection hidden="1"/>
    </xf>
    <xf numFmtId="0" fontId="13" fillId="0" borderId="0" xfId="0" applyFont="1" applyFill="1" applyBorder="1" applyProtection="1">
      <protection hidden="1"/>
    </xf>
    <xf numFmtId="165" fontId="13" fillId="2" borderId="0" xfId="0" applyNumberFormat="1" applyFont="1" applyFill="1" applyAlignment="1" applyProtection="1">
      <alignment horizontal="center" vertical="center" wrapText="1"/>
      <protection hidden="1"/>
    </xf>
    <xf numFmtId="0" fontId="13" fillId="2" borderId="0" xfId="0" applyFont="1" applyFill="1" applyBorder="1" applyAlignment="1" applyProtection="1">
      <alignment horizontal="center" vertical="center" wrapText="1"/>
      <protection hidden="1"/>
    </xf>
    <xf numFmtId="0" fontId="13" fillId="0" borderId="0" xfId="0" applyFont="1" applyFill="1" applyBorder="1" applyAlignment="1" applyProtection="1">
      <alignment horizontal="center" vertical="center" wrapText="1"/>
      <protection hidden="1"/>
    </xf>
    <xf numFmtId="0" fontId="13" fillId="4" borderId="9" xfId="0" applyFont="1" applyFill="1" applyBorder="1" applyProtection="1">
      <protection hidden="1"/>
    </xf>
    <xf numFmtId="0" fontId="12" fillId="4" borderId="9" xfId="0" applyFont="1" applyFill="1" applyBorder="1" applyAlignment="1" applyProtection="1">
      <alignment horizontal="center"/>
      <protection hidden="1"/>
    </xf>
    <xf numFmtId="0" fontId="12" fillId="4" borderId="9" xfId="0" applyFont="1" applyFill="1" applyBorder="1" applyAlignment="1" applyProtection="1">
      <alignment horizontal="center" wrapText="1"/>
      <protection hidden="1"/>
    </xf>
    <xf numFmtId="0" fontId="12" fillId="4" borderId="9" xfId="0" applyFont="1" applyFill="1" applyBorder="1" applyAlignment="1" applyProtection="1">
      <protection hidden="1"/>
    </xf>
    <xf numFmtId="0" fontId="29" fillId="4" borderId="10" xfId="0" applyFont="1" applyFill="1" applyBorder="1" applyAlignment="1" applyProtection="1">
      <alignment horizontal="center"/>
      <protection hidden="1"/>
    </xf>
    <xf numFmtId="0" fontId="13" fillId="4" borderId="2" xfId="0" applyFont="1" applyFill="1" applyBorder="1" applyProtection="1">
      <protection hidden="1"/>
    </xf>
    <xf numFmtId="0" fontId="12" fillId="4" borderId="2" xfId="0" applyFont="1" applyFill="1" applyBorder="1" applyAlignment="1" applyProtection="1">
      <alignment horizontal="center"/>
      <protection hidden="1"/>
    </xf>
    <xf numFmtId="0" fontId="12" fillId="2" borderId="0" xfId="0" applyFont="1" applyFill="1" applyBorder="1" applyAlignment="1" applyProtection="1">
      <alignment horizontal="center"/>
      <protection hidden="1"/>
    </xf>
    <xf numFmtId="15" fontId="12" fillId="4" borderId="2" xfId="0" applyNumberFormat="1" applyFont="1" applyFill="1" applyBorder="1" applyAlignment="1" applyProtection="1">
      <protection hidden="1"/>
    </xf>
    <xf numFmtId="0" fontId="13" fillId="4" borderId="2" xfId="0" applyFont="1" applyFill="1" applyBorder="1" applyAlignment="1" applyProtection="1">
      <alignment horizontal="center"/>
      <protection hidden="1"/>
    </xf>
    <xf numFmtId="0" fontId="13" fillId="4" borderId="3" xfId="0" applyFont="1" applyFill="1" applyBorder="1" applyAlignment="1" applyProtection="1">
      <alignment horizontal="center"/>
      <protection hidden="1"/>
    </xf>
    <xf numFmtId="0" fontId="5" fillId="2" borderId="0" xfId="0" applyFont="1" applyFill="1" applyBorder="1" applyAlignment="1" applyProtection="1">
      <alignment horizontal="right"/>
      <protection hidden="1"/>
    </xf>
    <xf numFmtId="165" fontId="13" fillId="4" borderId="0" xfId="0" applyNumberFormat="1" applyFont="1" applyFill="1" applyBorder="1" applyProtection="1">
      <protection hidden="1"/>
    </xf>
    <xf numFmtId="0" fontId="0" fillId="4" borderId="0" xfId="0" applyFill="1" applyBorder="1" applyProtection="1">
      <protection hidden="1"/>
    </xf>
    <xf numFmtId="37" fontId="7" fillId="2" borderId="14" xfId="0" applyNumberFormat="1" applyFont="1" applyFill="1" applyBorder="1" applyAlignment="1" applyProtection="1">
      <alignment horizontal="right"/>
      <protection hidden="1"/>
    </xf>
    <xf numFmtId="0" fontId="12" fillId="2" borderId="0" xfId="0" applyFont="1" applyFill="1" applyBorder="1" applyAlignment="1" applyProtection="1">
      <alignment horizontal="left"/>
      <protection hidden="1"/>
    </xf>
    <xf numFmtId="9" fontId="7" fillId="3" borderId="1" xfId="0" applyNumberFormat="1" applyFont="1" applyFill="1" applyBorder="1" applyAlignment="1" applyProtection="1">
      <alignment horizontal="center"/>
      <protection locked="0"/>
    </xf>
    <xf numFmtId="0" fontId="33" fillId="2" borderId="0" xfId="0" applyFont="1" applyFill="1" applyBorder="1" applyAlignment="1" applyProtection="1">
      <alignment horizontal="centerContinuous"/>
      <protection hidden="1"/>
    </xf>
    <xf numFmtId="0" fontId="30" fillId="2" borderId="0" xfId="0" applyFont="1" applyFill="1" applyBorder="1" applyAlignment="1" applyProtection="1">
      <alignment horizontal="left" wrapText="1"/>
      <protection hidden="1"/>
    </xf>
    <xf numFmtId="0" fontId="37" fillId="3" borderId="14" xfId="0" applyFont="1" applyFill="1" applyBorder="1" applyAlignment="1" applyProtection="1">
      <alignment horizontal="centerContinuous"/>
      <protection locked="0"/>
    </xf>
    <xf numFmtId="0" fontId="37" fillId="3" borderId="15" xfId="0" applyFont="1" applyFill="1" applyBorder="1" applyAlignment="1" applyProtection="1">
      <alignment horizontal="centerContinuous"/>
      <protection locked="0"/>
    </xf>
    <xf numFmtId="0" fontId="37" fillId="3" borderId="16" xfId="0" applyFont="1" applyFill="1" applyBorder="1" applyAlignment="1" applyProtection="1">
      <alignment horizontal="centerContinuous"/>
      <protection locked="0"/>
    </xf>
    <xf numFmtId="15" fontId="37" fillId="3" borderId="7" xfId="0" applyNumberFormat="1" applyFont="1" applyFill="1" applyBorder="1" applyAlignment="1" applyProtection="1">
      <alignment horizontal="centerContinuous"/>
      <protection locked="0"/>
    </xf>
    <xf numFmtId="15" fontId="37" fillId="3" borderId="8" xfId="0" applyNumberFormat="1" applyFont="1" applyFill="1" applyBorder="1" applyAlignment="1" applyProtection="1">
      <alignment horizontal="centerContinuous"/>
      <protection locked="0"/>
    </xf>
    <xf numFmtId="0" fontId="3" fillId="2" borderId="0" xfId="0" applyFont="1" applyFill="1" applyBorder="1" applyProtection="1">
      <protection hidden="1"/>
    </xf>
    <xf numFmtId="0" fontId="0" fillId="0" borderId="0" xfId="0" applyProtection="1">
      <protection hidden="1"/>
    </xf>
    <xf numFmtId="0" fontId="16" fillId="2" borderId="0" xfId="0" applyFont="1" applyFill="1" applyProtection="1">
      <protection hidden="1"/>
    </xf>
    <xf numFmtId="0" fontId="34" fillId="2" borderId="0" xfId="0" applyFont="1" applyFill="1" applyProtection="1">
      <protection hidden="1"/>
    </xf>
    <xf numFmtId="0" fontId="16" fillId="2" borderId="0" xfId="0" applyFont="1" applyFill="1" applyBorder="1" applyProtection="1">
      <protection hidden="1"/>
    </xf>
    <xf numFmtId="0" fontId="35" fillId="2" borderId="0" xfId="0" applyFont="1" applyFill="1" applyBorder="1" applyProtection="1">
      <protection hidden="1"/>
    </xf>
    <xf numFmtId="0" fontId="34" fillId="2" borderId="0" xfId="0" applyFont="1" applyFill="1" applyBorder="1" applyProtection="1">
      <protection hidden="1"/>
    </xf>
    <xf numFmtId="0" fontId="37" fillId="2" borderId="0" xfId="0" applyFont="1" applyFill="1" applyBorder="1" applyAlignment="1" applyProtection="1">
      <alignment horizontal="centerContinuous"/>
      <protection hidden="1"/>
    </xf>
    <xf numFmtId="0" fontId="36" fillId="2" borderId="0" xfId="0" applyFont="1" applyFill="1" applyBorder="1" applyProtection="1">
      <protection hidden="1"/>
    </xf>
    <xf numFmtId="0" fontId="35" fillId="2" borderId="0" xfId="0" applyFont="1" applyFill="1" applyProtection="1">
      <protection hidden="1"/>
    </xf>
    <xf numFmtId="0" fontId="6" fillId="2" borderId="0" xfId="0" applyFont="1" applyFill="1" applyBorder="1" applyAlignment="1" applyProtection="1">
      <alignment horizontal="centerContinuous"/>
      <protection hidden="1"/>
    </xf>
    <xf numFmtId="1" fontId="6" fillId="2" borderId="0" xfId="0" applyNumberFormat="1" applyFont="1" applyFill="1" applyBorder="1" applyAlignment="1" applyProtection="1">
      <alignment horizontal="centerContinuous"/>
      <protection hidden="1"/>
    </xf>
    <xf numFmtId="169" fontId="6" fillId="2" borderId="0" xfId="0" applyNumberFormat="1" applyFont="1" applyFill="1" applyBorder="1" applyAlignment="1" applyProtection="1">
      <alignment horizontal="centerContinuous"/>
      <protection hidden="1"/>
    </xf>
    <xf numFmtId="0" fontId="38" fillId="2" borderId="0" xfId="0" applyFont="1" applyFill="1" applyBorder="1" applyProtection="1">
      <protection hidden="1"/>
    </xf>
    <xf numFmtId="167" fontId="6" fillId="2" borderId="0" xfId="0" applyNumberFormat="1" applyFont="1" applyFill="1" applyBorder="1" applyAlignment="1" applyProtection="1">
      <alignment horizontal="right" vertical="top"/>
      <protection hidden="1"/>
    </xf>
    <xf numFmtId="0" fontId="38" fillId="2" borderId="0" xfId="0" applyFont="1" applyFill="1" applyBorder="1" applyAlignment="1" applyProtection="1">
      <alignment wrapText="1"/>
      <protection hidden="1"/>
    </xf>
    <xf numFmtId="0" fontId="38" fillId="0" borderId="0" xfId="0" applyFont="1" applyFill="1" applyBorder="1" applyProtection="1">
      <protection hidden="1"/>
    </xf>
    <xf numFmtId="0" fontId="39" fillId="2" borderId="0" xfId="0" applyFont="1" applyFill="1" applyBorder="1" applyAlignment="1" applyProtection="1">
      <alignment wrapText="1"/>
      <protection hidden="1"/>
    </xf>
    <xf numFmtId="0" fontId="39" fillId="2" borderId="6" xfId="0" applyFont="1" applyFill="1" applyBorder="1" applyAlignment="1" applyProtection="1">
      <alignment wrapText="1"/>
      <protection hidden="1"/>
    </xf>
    <xf numFmtId="0" fontId="37" fillId="2" borderId="0" xfId="0" applyFont="1" applyFill="1" applyProtection="1">
      <protection hidden="1"/>
    </xf>
    <xf numFmtId="0" fontId="37" fillId="2" borderId="0" xfId="0" applyFont="1" applyFill="1" applyBorder="1" applyProtection="1">
      <protection hidden="1"/>
    </xf>
    <xf numFmtId="0" fontId="0" fillId="2" borderId="15" xfId="0" applyFill="1" applyBorder="1" applyProtection="1">
      <protection hidden="1"/>
    </xf>
    <xf numFmtId="0" fontId="0" fillId="2" borderId="15" xfId="0" applyFill="1" applyBorder="1" applyAlignment="1" applyProtection="1">
      <alignment wrapText="1"/>
      <protection hidden="1"/>
    </xf>
    <xf numFmtId="0" fontId="6" fillId="2" borderId="15" xfId="0" applyFont="1" applyFill="1" applyBorder="1" applyAlignment="1" applyProtection="1">
      <alignment horizontal="left"/>
      <protection hidden="1"/>
    </xf>
    <xf numFmtId="0" fontId="0" fillId="2" borderId="8" xfId="0" applyFill="1" applyBorder="1" applyAlignment="1" applyProtection="1">
      <alignment wrapText="1"/>
      <protection hidden="1"/>
    </xf>
    <xf numFmtId="0" fontId="0" fillId="2" borderId="3" xfId="0" applyFill="1" applyBorder="1" applyAlignment="1" applyProtection="1">
      <alignment wrapText="1"/>
      <protection hidden="1"/>
    </xf>
    <xf numFmtId="0" fontId="0" fillId="2" borderId="7" xfId="0" applyFill="1" applyBorder="1" applyAlignment="1" applyProtection="1">
      <alignment horizontal="centerContinuous" wrapText="1"/>
      <protection hidden="1"/>
    </xf>
    <xf numFmtId="0" fontId="0" fillId="2" borderId="8" xfId="0" applyFill="1" applyBorder="1" applyAlignment="1" applyProtection="1">
      <alignment horizontal="centerContinuous" wrapText="1"/>
      <protection hidden="1"/>
    </xf>
    <xf numFmtId="0" fontId="0" fillId="2" borderId="6" xfId="0" applyFill="1" applyBorder="1" applyAlignment="1" applyProtection="1">
      <alignment horizontal="centerContinuous" wrapText="1"/>
      <protection hidden="1"/>
    </xf>
    <xf numFmtId="0" fontId="0" fillId="2" borderId="3" xfId="0" applyFill="1" applyBorder="1" applyAlignment="1" applyProtection="1">
      <alignment horizontal="centerContinuous" wrapText="1"/>
      <protection hidden="1"/>
    </xf>
    <xf numFmtId="0" fontId="0" fillId="0" borderId="7" xfId="0" applyBorder="1" applyProtection="1">
      <protection hidden="1"/>
    </xf>
    <xf numFmtId="0" fontId="6" fillId="2" borderId="11" xfId="0" applyFont="1" applyFill="1" applyBorder="1" applyAlignment="1" applyProtection="1">
      <alignment horizontal="left"/>
      <protection hidden="1"/>
    </xf>
    <xf numFmtId="0" fontId="6" fillId="2" borderId="13" xfId="0" applyFont="1" applyFill="1" applyBorder="1" applyAlignment="1" applyProtection="1">
      <alignment horizontal="left"/>
      <protection hidden="1"/>
    </xf>
    <xf numFmtId="0" fontId="6" fillId="2" borderId="12" xfId="0" applyFont="1" applyFill="1" applyBorder="1" applyAlignment="1" applyProtection="1">
      <alignment horizontal="left"/>
      <protection hidden="1"/>
    </xf>
    <xf numFmtId="0" fontId="3" fillId="2" borderId="5" xfId="0" applyFont="1" applyFill="1" applyBorder="1" applyAlignment="1" applyProtection="1">
      <alignment horizontal="centerContinuous"/>
      <protection hidden="1"/>
    </xf>
    <xf numFmtId="0" fontId="0" fillId="0" borderId="5" xfId="0" applyBorder="1" applyAlignment="1" applyProtection="1">
      <alignment horizontal="centerContinuous"/>
      <protection hidden="1"/>
    </xf>
    <xf numFmtId="37" fontId="7" fillId="2" borderId="2" xfId="0" applyNumberFormat="1" applyFont="1" applyFill="1" applyBorder="1" applyAlignment="1" applyProtection="1">
      <alignment horizontal="center"/>
      <protection hidden="1"/>
    </xf>
    <xf numFmtId="37" fontId="11" fillId="2" borderId="0" xfId="0" applyNumberFormat="1" applyFont="1" applyFill="1" applyBorder="1" applyAlignment="1" applyProtection="1">
      <alignment horizontal="right"/>
      <protection hidden="1"/>
    </xf>
    <xf numFmtId="0" fontId="16" fillId="2" borderId="5" xfId="0" applyFont="1" applyFill="1" applyBorder="1" applyAlignment="1" applyProtection="1">
      <alignment horizontal="right"/>
      <protection hidden="1"/>
    </xf>
    <xf numFmtId="37" fontId="7" fillId="2" borderId="0" xfId="1" applyNumberFormat="1" applyFont="1" applyFill="1" applyBorder="1" applyAlignment="1" applyProtection="1">
      <alignment horizontal="right"/>
      <protection hidden="1"/>
    </xf>
    <xf numFmtId="166" fontId="7" fillId="2" borderId="0" xfId="1" applyNumberFormat="1" applyFont="1" applyFill="1" applyBorder="1" applyAlignment="1" applyProtection="1">
      <alignment horizontal="right"/>
      <protection locked="0"/>
    </xf>
    <xf numFmtId="0" fontId="20" fillId="2" borderId="6" xfId="0" applyFont="1" applyFill="1" applyBorder="1" applyProtection="1">
      <protection hidden="1"/>
    </xf>
    <xf numFmtId="0" fontId="0" fillId="0" borderId="1" xfId="0" applyBorder="1" applyProtection="1">
      <protection hidden="1"/>
    </xf>
    <xf numFmtId="0" fontId="37" fillId="3" borderId="14" xfId="0" applyFont="1" applyFill="1" applyBorder="1" applyAlignment="1" applyProtection="1">
      <alignment horizontal="left"/>
      <protection locked="0"/>
    </xf>
    <xf numFmtId="170" fontId="37" fillId="2" borderId="0" xfId="0" applyNumberFormat="1" applyFont="1" applyFill="1" applyBorder="1" applyAlignment="1" applyProtection="1">
      <alignment horizontal="centerContinuous"/>
      <protection locked="0"/>
    </xf>
    <xf numFmtId="15" fontId="37" fillId="3" borderId="15" xfId="0" applyNumberFormat="1" applyFont="1" applyFill="1" applyBorder="1" applyAlignment="1" applyProtection="1">
      <alignment horizontal="centerContinuous"/>
      <protection locked="0"/>
    </xf>
    <xf numFmtId="15" fontId="37" fillId="3" borderId="16" xfId="0" applyNumberFormat="1" applyFont="1" applyFill="1" applyBorder="1" applyAlignment="1" applyProtection="1">
      <alignment horizontal="centerContinuous"/>
      <protection locked="0"/>
    </xf>
    <xf numFmtId="37" fontId="7" fillId="2" borderId="10" xfId="0" applyNumberFormat="1" applyFont="1" applyFill="1" applyBorder="1" applyAlignment="1" applyProtection="1">
      <alignment horizontal="right"/>
      <protection hidden="1"/>
    </xf>
    <xf numFmtId="0" fontId="0" fillId="2" borderId="0" xfId="0" applyFill="1" applyAlignment="1" applyProtection="1">
      <alignment horizontal="left"/>
      <protection hidden="1"/>
    </xf>
    <xf numFmtId="0" fontId="6" fillId="2" borderId="7" xfId="0" applyFont="1" applyFill="1" applyBorder="1" applyAlignment="1" applyProtection="1">
      <alignment horizontal="left"/>
      <protection hidden="1"/>
    </xf>
    <xf numFmtId="0" fontId="6" fillId="2" borderId="8" xfId="0" applyFont="1" applyFill="1" applyBorder="1" applyAlignment="1" applyProtection="1">
      <alignment horizontal="left"/>
      <protection hidden="1"/>
    </xf>
    <xf numFmtId="0" fontId="6" fillId="2" borderId="10" xfId="0" applyFont="1" applyFill="1" applyBorder="1" applyAlignment="1" applyProtection="1">
      <alignment horizontal="left"/>
      <protection hidden="1"/>
    </xf>
    <xf numFmtId="0" fontId="6" fillId="2" borderId="6" xfId="0" applyFont="1" applyFill="1" applyBorder="1" applyAlignment="1" applyProtection="1">
      <alignment horizontal="left"/>
      <protection hidden="1"/>
    </xf>
    <xf numFmtId="0" fontId="6" fillId="2" borderId="3" xfId="0" applyFont="1" applyFill="1" applyBorder="1" applyAlignment="1" applyProtection="1">
      <alignment horizontal="left"/>
      <protection hidden="1"/>
    </xf>
    <xf numFmtId="0" fontId="40" fillId="2" borderId="0" xfId="0" applyFont="1" applyFill="1" applyBorder="1" applyProtection="1">
      <protection hidden="1"/>
    </xf>
    <xf numFmtId="0" fontId="41" fillId="2" borderId="0" xfId="0" applyFont="1" applyFill="1" applyBorder="1" applyProtection="1">
      <protection hidden="1"/>
    </xf>
    <xf numFmtId="15" fontId="37" fillId="3" borderId="11" xfId="0" applyNumberFormat="1" applyFont="1" applyFill="1" applyBorder="1" applyAlignment="1" applyProtection="1">
      <alignment horizontal="left"/>
      <protection locked="0"/>
    </xf>
    <xf numFmtId="15" fontId="37" fillId="3" borderId="14" xfId="0" applyNumberFormat="1" applyFont="1" applyFill="1" applyBorder="1" applyAlignment="1" applyProtection="1">
      <alignment horizontal="left"/>
      <protection locked="0"/>
    </xf>
    <xf numFmtId="0" fontId="42" fillId="2" borderId="0" xfId="0" applyFont="1" applyFill="1" applyBorder="1" applyAlignment="1" applyProtection="1">
      <alignment horizontal="left"/>
      <protection hidden="1"/>
    </xf>
    <xf numFmtId="15" fontId="7" fillId="3" borderId="1" xfId="0" applyNumberFormat="1" applyFont="1" applyFill="1" applyBorder="1" applyAlignment="1" applyProtection="1">
      <alignment horizontal="right"/>
      <protection locked="0"/>
    </xf>
    <xf numFmtId="0" fontId="0" fillId="2" borderId="16" xfId="0" applyFill="1" applyBorder="1" applyProtection="1">
      <protection hidden="1"/>
    </xf>
    <xf numFmtId="0" fontId="36" fillId="2" borderId="0" xfId="0" applyFont="1" applyFill="1" applyBorder="1" applyProtection="1">
      <protection locked="0" hidden="1"/>
    </xf>
    <xf numFmtId="0" fontId="32" fillId="2" borderId="0" xfId="0" applyFont="1" applyFill="1" applyBorder="1" applyAlignment="1" applyProtection="1">
      <alignment horizontal="centerContinuous"/>
      <protection hidden="1"/>
    </xf>
    <xf numFmtId="0" fontId="24" fillId="2" borderId="0" xfId="0" applyFont="1" applyFill="1" applyBorder="1" applyAlignment="1" applyProtection="1">
      <alignment horizontal="centerContinuous"/>
      <protection hidden="1"/>
    </xf>
    <xf numFmtId="0" fontId="45" fillId="2" borderId="0" xfId="0" applyFont="1" applyFill="1" applyBorder="1" applyAlignment="1" applyProtection="1">
      <alignment horizontal="left"/>
      <protection hidden="1"/>
    </xf>
    <xf numFmtId="0" fontId="37" fillId="0" borderId="0" xfId="0" applyFont="1" applyProtection="1">
      <protection hidden="1"/>
    </xf>
    <xf numFmtId="0" fontId="3" fillId="2" borderId="6" xfId="0" applyFont="1" applyFill="1" applyBorder="1" applyAlignment="1" applyProtection="1">
      <alignment horizontal="right"/>
      <protection hidden="1"/>
    </xf>
    <xf numFmtId="0" fontId="0" fillId="2" borderId="6" xfId="0" applyFill="1" applyBorder="1" applyAlignment="1" applyProtection="1">
      <alignment horizontal="left"/>
      <protection hidden="1"/>
    </xf>
    <xf numFmtId="0" fontId="46" fillId="2" borderId="0" xfId="0" applyFont="1" applyFill="1" applyBorder="1" applyAlignment="1" applyProtection="1">
      <alignment horizontal="centerContinuous"/>
      <protection hidden="1"/>
    </xf>
    <xf numFmtId="0" fontId="1" fillId="2" borderId="0" xfId="0" applyFont="1" applyFill="1" applyBorder="1" applyAlignment="1" applyProtection="1">
      <alignment horizontal="centerContinuous"/>
      <protection hidden="1"/>
    </xf>
    <xf numFmtId="0" fontId="47" fillId="2" borderId="0" xfId="0" applyFont="1" applyFill="1" applyBorder="1" applyAlignment="1" applyProtection="1">
      <alignment horizontal="centerContinuous"/>
      <protection hidden="1"/>
    </xf>
    <xf numFmtId="0" fontId="48" fillId="2" borderId="0" xfId="0" applyFont="1" applyFill="1" applyBorder="1" applyAlignment="1" applyProtection="1">
      <alignment horizontal="centerContinuous" wrapText="1"/>
      <protection hidden="1"/>
    </xf>
    <xf numFmtId="0" fontId="49" fillId="2" borderId="0" xfId="0" applyFont="1" applyFill="1" applyBorder="1" applyAlignment="1" applyProtection="1">
      <alignment horizontal="right" wrapText="1"/>
      <protection hidden="1"/>
    </xf>
    <xf numFmtId="1" fontId="43" fillId="2" borderId="0" xfId="0" applyNumberFormat="1" applyFont="1" applyFill="1" applyBorder="1" applyAlignment="1" applyProtection="1">
      <alignment horizontal="center"/>
      <protection locked="0"/>
    </xf>
    <xf numFmtId="0" fontId="44" fillId="2" borderId="0" xfId="0" applyFont="1" applyFill="1" applyBorder="1" applyAlignment="1">
      <alignment horizontal="center"/>
    </xf>
    <xf numFmtId="0" fontId="9" fillId="2" borderId="6" xfId="0" applyFont="1" applyFill="1" applyBorder="1" applyAlignment="1" applyProtection="1">
      <protection hidden="1"/>
    </xf>
    <xf numFmtId="166" fontId="7" fillId="2" borderId="6" xfId="1" applyNumberFormat="1" applyFont="1" applyFill="1" applyBorder="1" applyProtection="1">
      <protection hidden="1"/>
    </xf>
    <xf numFmtId="166" fontId="0" fillId="2" borderId="6" xfId="1" applyNumberFormat="1" applyFont="1" applyFill="1" applyBorder="1" applyProtection="1">
      <protection hidden="1"/>
    </xf>
    <xf numFmtId="166" fontId="7" fillId="3" borderId="1" xfId="1" applyNumberFormat="1" applyFont="1" applyFill="1" applyBorder="1" applyAlignment="1" applyProtection="1">
      <alignment horizontal="right"/>
      <protection locked="0"/>
    </xf>
    <xf numFmtId="166" fontId="0" fillId="2" borderId="0" xfId="1" applyNumberFormat="1" applyFont="1" applyFill="1" applyBorder="1" applyProtection="1">
      <protection hidden="1"/>
    </xf>
    <xf numFmtId="166" fontId="7" fillId="2" borderId="0" xfId="1" applyNumberFormat="1" applyFont="1" applyFill="1" applyBorder="1" applyProtection="1">
      <protection hidden="1"/>
    </xf>
    <xf numFmtId="0" fontId="10" fillId="2" borderId="0" xfId="0" applyFont="1" applyFill="1" applyBorder="1" applyAlignment="1" applyProtection="1">
      <alignment horizontal="left"/>
      <protection hidden="1"/>
    </xf>
    <xf numFmtId="0" fontId="0" fillId="2" borderId="0" xfId="0" applyFill="1" applyBorder="1" applyAlignment="1" applyProtection="1">
      <alignment horizontal="centerContinuous" wrapText="1"/>
      <protection hidden="1"/>
    </xf>
    <xf numFmtId="0" fontId="0" fillId="2" borderId="0" xfId="0" applyFill="1" applyBorder="1" applyAlignment="1" applyProtection="1">
      <alignment horizontal="center"/>
      <protection locked="0"/>
    </xf>
    <xf numFmtId="1" fontId="6" fillId="2" borderId="0" xfId="0" applyNumberFormat="1" applyFont="1" applyFill="1" applyBorder="1" applyAlignment="1" applyProtection="1">
      <alignment horizontal="center"/>
      <protection locked="0"/>
    </xf>
    <xf numFmtId="0" fontId="0" fillId="2" borderId="0" xfId="0" applyFill="1" applyBorder="1" applyAlignment="1">
      <alignment wrapText="1"/>
    </xf>
    <xf numFmtId="0" fontId="3" fillId="2" borderId="6" xfId="0" applyFont="1" applyFill="1" applyBorder="1" applyProtection="1">
      <protection hidden="1"/>
    </xf>
    <xf numFmtId="0" fontId="3" fillId="2" borderId="6" xfId="0" applyFont="1" applyFill="1" applyBorder="1" applyAlignment="1" applyProtection="1">
      <alignment horizontal="centerContinuous"/>
      <protection hidden="1"/>
    </xf>
    <xf numFmtId="0" fontId="0" fillId="0" borderId="6" xfId="0" applyBorder="1" applyAlignment="1" applyProtection="1">
      <alignment horizontal="centerContinuous"/>
      <protection hidden="1"/>
    </xf>
    <xf numFmtId="1" fontId="6" fillId="3" borderId="6" xfId="0" applyNumberFormat="1" applyFont="1" applyFill="1" applyBorder="1" applyAlignment="1" applyProtection="1">
      <alignment horizontal="center"/>
      <protection locked="0"/>
    </xf>
    <xf numFmtId="0" fontId="0" fillId="0" borderId="6" xfId="0" applyBorder="1" applyAlignment="1">
      <alignment horizontal="center"/>
    </xf>
    <xf numFmtId="0" fontId="27" fillId="2" borderId="13" xfId="0" applyFont="1" applyFill="1" applyBorder="1" applyAlignment="1" applyProtection="1">
      <alignment wrapText="1"/>
      <protection hidden="1"/>
    </xf>
    <xf numFmtId="0" fontId="0" fillId="0" borderId="13" xfId="0" applyBorder="1" applyAlignment="1">
      <alignment wrapText="1"/>
    </xf>
    <xf numFmtId="1" fontId="6" fillId="3" borderId="14" xfId="0" applyNumberFormat="1" applyFont="1" applyFill="1" applyBorder="1" applyAlignment="1" applyProtection="1">
      <alignment horizontal="center"/>
      <protection locked="0"/>
    </xf>
    <xf numFmtId="1" fontId="6" fillId="3" borderId="15" xfId="0" applyNumberFormat="1" applyFont="1" applyFill="1" applyBorder="1" applyAlignment="1" applyProtection="1">
      <alignment horizontal="center"/>
      <protection locked="0"/>
    </xf>
    <xf numFmtId="1" fontId="6" fillId="3" borderId="16" xfId="0" applyNumberFormat="1" applyFont="1" applyFill="1" applyBorder="1" applyAlignment="1" applyProtection="1">
      <alignment horizontal="center"/>
      <protection locked="0"/>
    </xf>
    <xf numFmtId="0" fontId="6" fillId="3" borderId="7" xfId="0" applyNumberFormat="1" applyFont="1" applyFill="1" applyBorder="1" applyAlignment="1" applyProtection="1">
      <alignment horizontal="center"/>
      <protection locked="0"/>
    </xf>
    <xf numFmtId="0" fontId="0" fillId="0" borderId="7" xfId="0" applyBorder="1" applyAlignment="1" applyProtection="1">
      <alignment horizontal="center"/>
      <protection locked="0"/>
    </xf>
    <xf numFmtId="0" fontId="0" fillId="0" borderId="8" xfId="0" applyBorder="1" applyAlignment="1" applyProtection="1">
      <alignment horizontal="center"/>
      <protection locked="0"/>
    </xf>
    <xf numFmtId="0" fontId="0" fillId="0" borderId="0" xfId="0" applyBorder="1" applyAlignment="1" applyProtection="1">
      <alignment horizontal="center"/>
      <protection locked="0"/>
    </xf>
    <xf numFmtId="0" fontId="0" fillId="0" borderId="0" xfId="0" applyAlignment="1" applyProtection="1">
      <alignment horizontal="center"/>
      <protection locked="0"/>
    </xf>
    <xf numFmtId="0" fontId="0" fillId="0" borderId="10" xfId="0" applyBorder="1" applyAlignment="1" applyProtection="1">
      <alignment horizontal="center"/>
      <protection locked="0"/>
    </xf>
    <xf numFmtId="0" fontId="0" fillId="0" borderId="6" xfId="0" applyBorder="1" applyAlignment="1" applyProtection="1">
      <alignment horizontal="center"/>
      <protection locked="0"/>
    </xf>
    <xf numFmtId="0" fontId="0" fillId="0" borderId="3" xfId="0" applyBorder="1" applyAlignment="1" applyProtection="1">
      <alignment horizontal="center"/>
      <protection locked="0"/>
    </xf>
    <xf numFmtId="1" fontId="6" fillId="3" borderId="7" xfId="0" applyNumberFormat="1" applyFont="1" applyFill="1" applyBorder="1" applyAlignment="1" applyProtection="1">
      <alignment horizontal="center"/>
      <protection locked="0"/>
    </xf>
    <xf numFmtId="1" fontId="6" fillId="3" borderId="8" xfId="0" applyNumberFormat="1" applyFont="1" applyFill="1" applyBorder="1" applyAlignment="1" applyProtection="1">
      <alignment horizontal="center"/>
      <protection locked="0"/>
    </xf>
    <xf numFmtId="1" fontId="43" fillId="2" borderId="0" xfId="0" applyNumberFormat="1" applyFont="1" applyFill="1" applyBorder="1" applyAlignment="1" applyProtection="1">
      <alignment horizontal="center"/>
      <protection locked="0"/>
    </xf>
    <xf numFmtId="0" fontId="44" fillId="2" borderId="0" xfId="0" applyFont="1" applyFill="1" applyBorder="1" applyAlignment="1">
      <alignment horizontal="center"/>
    </xf>
    <xf numFmtId="169" fontId="37" fillId="3" borderId="14" xfId="0" applyNumberFormat="1" applyFont="1" applyFill="1" applyBorder="1" applyAlignment="1" applyProtection="1">
      <alignment horizontal="center"/>
      <protection locked="0"/>
    </xf>
    <xf numFmtId="169" fontId="0" fillId="0" borderId="16" xfId="0" applyNumberFormat="1" applyBorder="1" applyAlignment="1">
      <alignment horizontal="center"/>
    </xf>
    <xf numFmtId="0" fontId="0" fillId="0" borderId="15" xfId="0" applyBorder="1" applyAlignment="1">
      <alignment horizontal="center"/>
    </xf>
    <xf numFmtId="0" fontId="0" fillId="0" borderId="16" xfId="0" applyBorder="1" applyAlignment="1">
      <alignment horizontal="center"/>
    </xf>
  </cellXfs>
  <cellStyles count="3">
    <cellStyle name="Comma" xfId="1" builtinId="3"/>
    <cellStyle name="Normal" xfId="0" builtinId="0"/>
    <cellStyle name="Percent" xfId="2"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oleObject" Target="../embeddings/Microsoft_Office_Word_97_-_2003_Document1.doc"/><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
  <dimension ref="A1:E1060"/>
  <sheetViews>
    <sheetView tabSelected="1" zoomScale="93" workbookViewId="0">
      <selection activeCell="C28" sqref="C28"/>
    </sheetView>
  </sheetViews>
  <sheetFormatPr defaultColWidth="0" defaultRowHeight="12.75" customHeight="1" zeroHeight="1"/>
  <cols>
    <col min="1" max="1" width="15.28515625" style="23" customWidth="1"/>
    <col min="2" max="2" width="3.85546875" style="88" customWidth="1"/>
    <col min="3" max="3" width="38.42578125" style="23" customWidth="1"/>
    <col min="4" max="4" width="37.42578125" style="23" customWidth="1"/>
    <col min="5" max="5" width="19" style="153" customWidth="1"/>
    <col min="6" max="16384" width="9.140625" style="29" hidden="1"/>
  </cols>
  <sheetData>
    <row r="1" spans="2:5" ht="18">
      <c r="E1" s="292" t="s">
        <v>328</v>
      </c>
    </row>
    <row r="2" spans="2:5" ht="15.75">
      <c r="E2" s="150"/>
    </row>
    <row r="3" spans="2:5">
      <c r="C3" s="24"/>
      <c r="D3" s="24"/>
      <c r="E3" s="151"/>
    </row>
    <row r="4" spans="2:5" ht="66.75">
      <c r="C4" s="282"/>
      <c r="D4" s="283"/>
      <c r="E4" s="151"/>
    </row>
    <row r="5" spans="2:5" ht="27.75">
      <c r="C5" s="213"/>
      <c r="D5" s="85"/>
      <c r="E5" s="151"/>
    </row>
    <row r="6" spans="2:5">
      <c r="C6" s="24"/>
      <c r="D6" s="24"/>
      <c r="E6" s="151"/>
    </row>
    <row r="7" spans="2:5">
      <c r="C7" s="24"/>
      <c r="D7" s="24"/>
      <c r="E7" s="151"/>
    </row>
    <row r="8" spans="2:5">
      <c r="C8" s="24"/>
      <c r="D8" s="24"/>
      <c r="E8" s="151"/>
    </row>
    <row r="9" spans="2:5">
      <c r="C9" s="24"/>
      <c r="D9" s="24"/>
      <c r="E9" s="151"/>
    </row>
    <row r="10" spans="2:5">
      <c r="C10" s="24"/>
      <c r="D10" s="24"/>
      <c r="E10" s="151"/>
    </row>
    <row r="11" spans="2:5">
      <c r="C11" s="24"/>
      <c r="D11" s="24"/>
      <c r="E11" s="151"/>
    </row>
    <row r="12" spans="2:5">
      <c r="C12" s="24"/>
      <c r="D12" s="24"/>
      <c r="E12" s="151"/>
    </row>
    <row r="13" spans="2:5">
      <c r="C13" s="24"/>
      <c r="D13" s="24"/>
      <c r="E13" s="151"/>
    </row>
    <row r="14" spans="2:5" ht="15.75">
      <c r="C14" s="286"/>
      <c r="D14" s="28"/>
      <c r="E14" s="152"/>
    </row>
    <row r="15" spans="2:5" ht="185.25" customHeight="1">
      <c r="C15" s="291" t="s">
        <v>329</v>
      </c>
      <c r="D15" s="289"/>
    </row>
    <row r="16" spans="2:5" ht="15">
      <c r="B16" s="90"/>
      <c r="C16" s="24" t="s">
        <v>24</v>
      </c>
    </row>
    <row r="17" spans="1:5" ht="15">
      <c r="B17" s="90"/>
      <c r="C17" s="287"/>
      <c r="D17" s="28"/>
    </row>
    <row r="18" spans="1:5" ht="15.75">
      <c r="B18" s="90"/>
      <c r="C18" s="87"/>
      <c r="D18" s="25"/>
    </row>
    <row r="19" spans="1:5" ht="18" customHeight="1">
      <c r="B19" s="90"/>
      <c r="C19" s="87"/>
      <c r="D19" s="231"/>
      <c r="E19" s="154"/>
    </row>
    <row r="20" spans="1:5" ht="15">
      <c r="B20" s="90"/>
      <c r="C20" s="24"/>
    </row>
    <row r="21" spans="1:5" ht="15">
      <c r="B21" s="90"/>
    </row>
    <row r="22" spans="1:5" ht="15">
      <c r="B22" s="90"/>
    </row>
    <row r="23" spans="1:5" ht="15">
      <c r="B23" s="90"/>
    </row>
    <row r="24" spans="1:5" ht="18" customHeight="1">
      <c r="B24" s="90"/>
      <c r="C24" s="87"/>
      <c r="D24" s="232"/>
    </row>
    <row r="25" spans="1:5" ht="16.5">
      <c r="B25" s="90"/>
      <c r="C25" s="290" t="s">
        <v>0</v>
      </c>
      <c r="D25" s="288"/>
    </row>
    <row r="26" spans="1:5"/>
    <row r="27" spans="1:5"/>
    <row r="28" spans="1:5"/>
    <row r="29" spans="1:5" s="236" customFormat="1" ht="15.75">
      <c r="A29" s="233"/>
      <c r="B29" s="234"/>
      <c r="C29" s="309"/>
      <c r="D29" s="310"/>
      <c r="E29" s="235"/>
    </row>
    <row r="30" spans="1:5" ht="15.75">
      <c r="B30" s="90"/>
      <c r="C30" s="87"/>
      <c r="D30" s="25"/>
    </row>
    <row r="31" spans="1:5"/>
    <row r="32" spans="1:5"/>
    <row r="33" spans="1:5"/>
    <row r="34" spans="1:5"/>
    <row r="35" spans="1:5"/>
    <row r="36" spans="1:5">
      <c r="E36" s="23"/>
    </row>
    <row r="37" spans="1:5">
      <c r="E37" s="23"/>
    </row>
    <row r="38" spans="1:5">
      <c r="E38" s="23"/>
    </row>
    <row r="39" spans="1:5">
      <c r="E39" s="23"/>
    </row>
    <row r="40" spans="1:5">
      <c r="E40" s="23"/>
    </row>
    <row r="41" spans="1:5" ht="15.75" customHeight="1">
      <c r="D41" s="89" t="s">
        <v>284</v>
      </c>
      <c r="E41" s="23"/>
    </row>
    <row r="42" spans="1:5" ht="15">
      <c r="C42" s="284" t="s">
        <v>331</v>
      </c>
      <c r="D42" s="89" t="s">
        <v>1</v>
      </c>
      <c r="E42" s="238"/>
    </row>
    <row r="43" spans="1:5" hidden="1">
      <c r="E43" s="23"/>
    </row>
    <row r="44" spans="1:5" ht="13.5" hidden="1" customHeight="1">
      <c r="A44" s="29"/>
    </row>
    <row r="45" spans="1:5" hidden="1"/>
    <row r="46" spans="1:5" hidden="1"/>
    <row r="47" spans="1:5" ht="21" hidden="1" customHeight="1">
      <c r="A47" s="214"/>
      <c r="D47" s="89"/>
      <c r="E47" s="237"/>
    </row>
    <row r="48" spans="1:5"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hidden="1"/>
    <row r="386" hidden="1"/>
    <row r="387" hidden="1"/>
    <row r="388" hidden="1"/>
    <row r="389" hidden="1"/>
    <row r="390" hidden="1"/>
    <row r="391" hidden="1"/>
    <row r="392" hidden="1"/>
    <row r="393" hidden="1"/>
    <row r="394" hidden="1"/>
    <row r="395" hidden="1"/>
    <row r="396" hidden="1"/>
    <row r="397" hidden="1"/>
    <row r="398" hidden="1"/>
    <row r="399" hidden="1"/>
    <row r="400" hidden="1"/>
    <row r="401" hidden="1"/>
    <row r="402" hidden="1"/>
    <row r="403" hidden="1"/>
    <row r="404" hidden="1"/>
    <row r="405" hidden="1"/>
    <row r="406" hidden="1"/>
    <row r="407" hidden="1"/>
    <row r="408" hidden="1"/>
    <row r="409" hidden="1"/>
    <row r="410" hidden="1"/>
    <row r="411" hidden="1"/>
    <row r="412" hidden="1"/>
    <row r="413" hidden="1"/>
    <row r="414" hidden="1"/>
    <row r="415" hidden="1"/>
    <row r="416" hidden="1"/>
    <row r="417" hidden="1"/>
    <row r="418" hidden="1"/>
    <row r="419" hidden="1"/>
    <row r="420" hidden="1"/>
    <row r="421" hidden="1"/>
    <row r="422" hidden="1"/>
    <row r="423" hidden="1"/>
    <row r="424" hidden="1"/>
    <row r="425" hidden="1"/>
    <row r="426" hidden="1"/>
    <row r="427" hidden="1"/>
    <row r="428" hidden="1"/>
    <row r="429" hidden="1"/>
    <row r="430" hidden="1"/>
    <row r="431" hidden="1"/>
    <row r="432" hidden="1"/>
    <row r="433" hidden="1"/>
    <row r="434" hidden="1"/>
    <row r="435" hidden="1"/>
    <row r="436" hidden="1"/>
    <row r="437" hidden="1"/>
    <row r="438" hidden="1"/>
    <row r="439" hidden="1"/>
    <row r="440" hidden="1"/>
    <row r="441" hidden="1"/>
    <row r="442" hidden="1"/>
    <row r="443" hidden="1"/>
    <row r="444" hidden="1"/>
    <row r="445" hidden="1"/>
    <row r="446" hidden="1"/>
    <row r="447" hidden="1"/>
    <row r="448" hidden="1"/>
    <row r="449" hidden="1"/>
    <row r="450" hidden="1"/>
    <row r="451" hidden="1"/>
    <row r="452" hidden="1"/>
    <row r="453" hidden="1"/>
    <row r="454" hidden="1"/>
    <row r="455" hidden="1"/>
    <row r="456" hidden="1"/>
    <row r="457" hidden="1"/>
    <row r="458" hidden="1"/>
    <row r="459" hidden="1"/>
    <row r="460" hidden="1"/>
    <row r="461" hidden="1"/>
    <row r="462" hidden="1"/>
    <row r="463" hidden="1"/>
    <row r="464" hidden="1"/>
    <row r="465" hidden="1"/>
    <row r="466" hidden="1"/>
    <row r="467" hidden="1"/>
    <row r="468" hidden="1"/>
    <row r="469" hidden="1"/>
    <row r="470" hidden="1"/>
    <row r="471" hidden="1"/>
    <row r="472" hidden="1"/>
    <row r="473" hidden="1"/>
    <row r="474" hidden="1"/>
    <row r="475" hidden="1"/>
    <row r="476" hidden="1"/>
    <row r="477" hidden="1"/>
    <row r="478" hidden="1"/>
    <row r="479" hidden="1"/>
    <row r="480" hidden="1"/>
    <row r="481" hidden="1"/>
    <row r="482" hidden="1"/>
    <row r="483" hidden="1"/>
    <row r="484" hidden="1"/>
    <row r="485" hidden="1"/>
    <row r="486" hidden="1"/>
    <row r="487" hidden="1"/>
    <row r="488" hidden="1"/>
    <row r="489" hidden="1"/>
    <row r="490" hidden="1"/>
    <row r="491" hidden="1"/>
    <row r="492" hidden="1"/>
    <row r="493" hidden="1"/>
    <row r="494" hidden="1"/>
    <row r="495" hidden="1"/>
    <row r="496" hidden="1"/>
    <row r="497" hidden="1"/>
    <row r="498" hidden="1"/>
    <row r="499" hidden="1"/>
    <row r="500" hidden="1"/>
    <row r="501" hidden="1"/>
    <row r="502" hidden="1"/>
    <row r="503" hidden="1"/>
    <row r="504" hidden="1"/>
    <row r="505" hidden="1"/>
    <row r="506" hidden="1"/>
    <row r="507" hidden="1"/>
    <row r="508" hidden="1"/>
    <row r="509" hidden="1"/>
    <row r="510" hidden="1"/>
    <row r="511" hidden="1"/>
    <row r="512" hidden="1"/>
    <row r="513" hidden="1"/>
    <row r="514" hidden="1"/>
    <row r="515" hidden="1"/>
    <row r="516" hidden="1"/>
    <row r="517" hidden="1"/>
    <row r="518" hidden="1"/>
    <row r="519" hidden="1"/>
    <row r="520" hidden="1"/>
    <row r="521" hidden="1"/>
    <row r="522" hidden="1"/>
    <row r="523" hidden="1"/>
    <row r="524" hidden="1"/>
    <row r="525" hidden="1"/>
    <row r="526" hidden="1"/>
    <row r="527" hidden="1"/>
    <row r="528" hidden="1"/>
    <row r="529" hidden="1"/>
    <row r="530" hidden="1"/>
    <row r="531" hidden="1"/>
    <row r="532" hidden="1"/>
    <row r="533" hidden="1"/>
    <row r="534" hidden="1"/>
    <row r="535" hidden="1"/>
    <row r="536" hidden="1"/>
    <row r="537" hidden="1"/>
    <row r="538" hidden="1"/>
    <row r="539" hidden="1"/>
    <row r="540" hidden="1"/>
    <row r="541" hidden="1"/>
    <row r="542" hidden="1"/>
    <row r="543" hidden="1"/>
    <row r="544" hidden="1"/>
    <row r="545" hidden="1"/>
    <row r="546" hidden="1"/>
    <row r="547" hidden="1"/>
    <row r="548" hidden="1"/>
    <row r="549" hidden="1"/>
    <row r="550" hidden="1"/>
    <row r="551" hidden="1"/>
    <row r="552" hidden="1"/>
    <row r="553" hidden="1"/>
    <row r="554" hidden="1"/>
    <row r="555" hidden="1"/>
    <row r="556" hidden="1"/>
    <row r="557" hidden="1"/>
    <row r="558" hidden="1"/>
    <row r="559" hidden="1"/>
    <row r="560" hidden="1"/>
    <row r="561" hidden="1"/>
    <row r="562" hidden="1"/>
    <row r="563" hidden="1"/>
    <row r="564" hidden="1"/>
    <row r="565" hidden="1"/>
    <row r="566" hidden="1"/>
    <row r="567" hidden="1"/>
    <row r="568" hidden="1"/>
    <row r="569" hidden="1"/>
    <row r="570" hidden="1"/>
    <row r="571" hidden="1"/>
    <row r="572" hidden="1"/>
    <row r="573" hidden="1"/>
    <row r="574" hidden="1"/>
    <row r="575" hidden="1"/>
    <row r="576" hidden="1"/>
    <row r="577" hidden="1"/>
    <row r="578" hidden="1"/>
    <row r="579" hidden="1"/>
    <row r="580" hidden="1"/>
    <row r="581" hidden="1"/>
    <row r="582" hidden="1"/>
    <row r="583" hidden="1"/>
    <row r="584" hidden="1"/>
    <row r="585" hidden="1"/>
    <row r="586" hidden="1"/>
    <row r="587" hidden="1"/>
    <row r="588" hidden="1"/>
    <row r="589" hidden="1"/>
    <row r="590" hidden="1"/>
    <row r="591" hidden="1"/>
    <row r="592" hidden="1"/>
    <row r="593" hidden="1"/>
    <row r="594" hidden="1"/>
    <row r="595" hidden="1"/>
    <row r="596" hidden="1"/>
    <row r="597" hidden="1"/>
    <row r="598" hidden="1"/>
    <row r="599" hidden="1"/>
    <row r="600" hidden="1"/>
    <row r="601" hidden="1"/>
    <row r="602" hidden="1"/>
    <row r="603" hidden="1"/>
    <row r="604" hidden="1"/>
    <row r="605" hidden="1"/>
    <row r="606" hidden="1"/>
    <row r="607" hidden="1"/>
    <row r="608" hidden="1"/>
    <row r="609" hidden="1"/>
    <row r="610" hidden="1"/>
    <row r="611" hidden="1"/>
    <row r="612" hidden="1"/>
    <row r="613" hidden="1"/>
    <row r="614" hidden="1"/>
    <row r="615" hidden="1"/>
    <row r="616" hidden="1"/>
    <row r="617" hidden="1"/>
    <row r="618" hidden="1"/>
    <row r="619" hidden="1"/>
    <row r="620" hidden="1"/>
    <row r="621" hidden="1"/>
    <row r="622" hidden="1"/>
    <row r="623" hidden="1"/>
    <row r="624" hidden="1"/>
    <row r="625" hidden="1"/>
    <row r="626" hidden="1"/>
    <row r="627" hidden="1"/>
    <row r="628" hidden="1"/>
    <row r="629" hidden="1"/>
    <row r="630" hidden="1"/>
    <row r="631" hidden="1"/>
    <row r="632" hidden="1"/>
    <row r="633" hidden="1"/>
    <row r="634" hidden="1"/>
    <row r="635" hidden="1"/>
    <row r="636" hidden="1"/>
    <row r="637" hidden="1"/>
    <row r="638" hidden="1"/>
    <row r="639" hidden="1"/>
    <row r="640" hidden="1"/>
    <row r="641" hidden="1"/>
    <row r="642" hidden="1"/>
    <row r="643" hidden="1"/>
    <row r="644" hidden="1"/>
    <row r="645" hidden="1"/>
    <row r="646" hidden="1"/>
    <row r="647" hidden="1"/>
    <row r="648" hidden="1"/>
    <row r="649" hidden="1"/>
    <row r="650" hidden="1"/>
    <row r="651" hidden="1"/>
    <row r="652" hidden="1"/>
    <row r="653" hidden="1"/>
    <row r="654" hidden="1"/>
    <row r="655" hidden="1"/>
    <row r="656" hidden="1"/>
    <row r="657" hidden="1"/>
    <row r="658" hidden="1"/>
    <row r="659" hidden="1"/>
    <row r="660" hidden="1"/>
    <row r="661" hidden="1"/>
    <row r="662" hidden="1"/>
    <row r="663" hidden="1"/>
    <row r="664" hidden="1"/>
    <row r="665" hidden="1"/>
    <row r="666" hidden="1"/>
    <row r="667" hidden="1"/>
    <row r="668" hidden="1"/>
    <row r="669" hidden="1"/>
    <row r="670" hidden="1"/>
    <row r="671" hidden="1"/>
    <row r="672" hidden="1"/>
    <row r="673" hidden="1"/>
    <row r="674" hidden="1"/>
    <row r="675" hidden="1"/>
    <row r="676" hidden="1"/>
    <row r="677" hidden="1"/>
    <row r="678" hidden="1"/>
    <row r="679" hidden="1"/>
    <row r="680" hidden="1"/>
    <row r="681" hidden="1"/>
    <row r="682" hidden="1"/>
    <row r="683" hidden="1"/>
    <row r="684" hidden="1"/>
    <row r="685" hidden="1"/>
    <row r="686" hidden="1"/>
    <row r="687" hidden="1"/>
    <row r="688" hidden="1"/>
    <row r="689" hidden="1"/>
    <row r="690" hidden="1"/>
    <row r="691" hidden="1"/>
    <row r="692" hidden="1"/>
    <row r="693" hidden="1"/>
    <row r="694" hidden="1"/>
    <row r="695" hidden="1"/>
    <row r="696" hidden="1"/>
    <row r="697" hidden="1"/>
    <row r="698" hidden="1"/>
    <row r="699" hidden="1"/>
    <row r="700" hidden="1"/>
    <row r="701" hidden="1"/>
    <row r="702" hidden="1"/>
    <row r="703" hidden="1"/>
    <row r="704" hidden="1"/>
    <row r="705" hidden="1"/>
    <row r="706" hidden="1"/>
    <row r="707" hidden="1"/>
    <row r="708" hidden="1"/>
    <row r="709" hidden="1"/>
    <row r="710" hidden="1"/>
    <row r="711" hidden="1"/>
    <row r="712" hidden="1"/>
    <row r="713" hidden="1"/>
    <row r="714" hidden="1"/>
    <row r="715" hidden="1"/>
    <row r="716" hidden="1"/>
    <row r="717" hidden="1"/>
    <row r="718" hidden="1"/>
    <row r="719" hidden="1"/>
    <row r="720" hidden="1"/>
    <row r="721" hidden="1"/>
    <row r="722" hidden="1"/>
    <row r="723" hidden="1"/>
    <row r="724" hidden="1"/>
    <row r="725" hidden="1"/>
    <row r="726" hidden="1"/>
    <row r="727" hidden="1"/>
    <row r="728" hidden="1"/>
    <row r="729" hidden="1"/>
    <row r="730" hidden="1"/>
    <row r="731" hidden="1"/>
    <row r="732" hidden="1"/>
    <row r="733" hidden="1"/>
    <row r="734" hidden="1"/>
    <row r="735" hidden="1"/>
    <row r="736" hidden="1"/>
    <row r="737" hidden="1"/>
    <row r="738" hidden="1"/>
    <row r="739" hidden="1"/>
    <row r="740" hidden="1"/>
    <row r="741" hidden="1"/>
    <row r="742" hidden="1"/>
    <row r="743" hidden="1"/>
    <row r="744" hidden="1"/>
    <row r="745" hidden="1"/>
    <row r="746" hidden="1"/>
    <row r="747" hidden="1"/>
    <row r="748" hidden="1"/>
    <row r="749" hidden="1"/>
    <row r="750" hidden="1"/>
    <row r="751" hidden="1"/>
    <row r="752" hidden="1"/>
    <row r="753" hidden="1"/>
    <row r="754" hidden="1"/>
    <row r="755" hidden="1"/>
    <row r="756" hidden="1"/>
    <row r="757" hidden="1"/>
    <row r="758" hidden="1"/>
    <row r="759" hidden="1"/>
    <row r="760" hidden="1"/>
    <row r="761" hidden="1"/>
    <row r="762" hidden="1"/>
    <row r="763" hidden="1"/>
    <row r="764" hidden="1"/>
    <row r="765" hidden="1"/>
    <row r="766" hidden="1"/>
    <row r="767" hidden="1"/>
    <row r="768" hidden="1"/>
    <row r="769" hidden="1"/>
    <row r="770" hidden="1"/>
    <row r="771" hidden="1"/>
    <row r="772" hidden="1"/>
    <row r="773" hidden="1"/>
    <row r="774" hidden="1"/>
    <row r="775" hidden="1"/>
    <row r="776" hidden="1"/>
    <row r="777" hidden="1"/>
    <row r="778" hidden="1"/>
    <row r="779" hidden="1"/>
    <row r="780" hidden="1"/>
    <row r="781" hidden="1"/>
    <row r="782" hidden="1"/>
    <row r="783" hidden="1"/>
    <row r="784" hidden="1"/>
    <row r="785" hidden="1"/>
    <row r="786" hidden="1"/>
    <row r="787" hidden="1"/>
    <row r="788" hidden="1"/>
    <row r="789" hidden="1"/>
    <row r="790" hidden="1"/>
    <row r="791" hidden="1"/>
    <row r="792" hidden="1"/>
    <row r="793" hidden="1"/>
    <row r="794" hidden="1"/>
    <row r="795" hidden="1"/>
    <row r="796" hidden="1"/>
    <row r="797" hidden="1"/>
    <row r="798" hidden="1"/>
    <row r="799" hidden="1"/>
    <row r="800" hidden="1"/>
    <row r="801" hidden="1"/>
    <row r="802" hidden="1"/>
    <row r="803" hidden="1"/>
    <row r="804" hidden="1"/>
    <row r="805" hidden="1"/>
    <row r="806" hidden="1"/>
    <row r="807" hidden="1"/>
    <row r="808" hidden="1"/>
    <row r="809" hidden="1"/>
    <row r="810" hidden="1"/>
    <row r="811" hidden="1"/>
    <row r="812" hidden="1"/>
    <row r="813" hidden="1"/>
    <row r="814" hidden="1"/>
    <row r="815" hidden="1"/>
    <row r="816" hidden="1"/>
    <row r="817" hidden="1"/>
    <row r="818" hidden="1"/>
    <row r="819" hidden="1"/>
    <row r="820" hidden="1"/>
    <row r="821" hidden="1"/>
    <row r="822" hidden="1"/>
    <row r="823" hidden="1"/>
    <row r="824" hidden="1"/>
    <row r="825" hidden="1"/>
    <row r="826" hidden="1"/>
    <row r="827" hidden="1"/>
    <row r="828" hidden="1"/>
    <row r="829" hidden="1"/>
    <row r="830" hidden="1"/>
    <row r="831" hidden="1"/>
    <row r="832" hidden="1"/>
    <row r="833" hidden="1"/>
    <row r="834" hidden="1"/>
    <row r="835" hidden="1"/>
    <row r="836" hidden="1"/>
    <row r="837" hidden="1"/>
    <row r="838" hidden="1"/>
    <row r="839" hidden="1"/>
    <row r="840" hidden="1"/>
    <row r="841" hidden="1"/>
    <row r="842" hidden="1"/>
    <row r="843" hidden="1"/>
    <row r="844" hidden="1"/>
    <row r="845" hidden="1"/>
    <row r="846" hidden="1"/>
    <row r="847" hidden="1"/>
    <row r="848" hidden="1"/>
    <row r="849" hidden="1"/>
    <row r="850" hidden="1"/>
    <row r="851" hidden="1"/>
    <row r="852" hidden="1"/>
    <row r="853" hidden="1"/>
    <row r="854" hidden="1"/>
    <row r="855" hidden="1"/>
    <row r="856" hidden="1"/>
    <row r="857" hidden="1"/>
    <row r="858" hidden="1"/>
    <row r="859" hidden="1"/>
    <row r="860" hidden="1"/>
    <row r="861" hidden="1"/>
    <row r="862" hidden="1"/>
    <row r="863" hidden="1"/>
    <row r="864" hidden="1"/>
    <row r="865" hidden="1"/>
    <row r="866" hidden="1"/>
    <row r="867" hidden="1"/>
    <row r="868" hidden="1"/>
    <row r="869" hidden="1"/>
    <row r="870" hidden="1"/>
    <row r="871" hidden="1"/>
    <row r="872" hidden="1"/>
    <row r="873" hidden="1"/>
    <row r="874" hidden="1"/>
    <row r="875" hidden="1"/>
    <row r="876" hidden="1"/>
    <row r="877" hidden="1"/>
    <row r="878" hidden="1"/>
    <row r="879" hidden="1"/>
    <row r="880" hidden="1"/>
    <row r="881" hidden="1"/>
    <row r="882" hidden="1"/>
    <row r="883" hidden="1"/>
    <row r="884" hidden="1"/>
    <row r="885" hidden="1"/>
    <row r="886" hidden="1"/>
    <row r="887" hidden="1"/>
    <row r="888" hidden="1"/>
    <row r="889" hidden="1"/>
    <row r="890" hidden="1"/>
    <row r="891" hidden="1"/>
    <row r="892" hidden="1"/>
    <row r="893" hidden="1"/>
    <row r="894" hidden="1"/>
    <row r="895" hidden="1"/>
    <row r="896" hidden="1"/>
    <row r="897" hidden="1"/>
    <row r="898" hidden="1"/>
    <row r="899" hidden="1"/>
    <row r="900" hidden="1"/>
    <row r="901" hidden="1"/>
    <row r="902" hidden="1"/>
    <row r="903" hidden="1"/>
    <row r="904" hidden="1"/>
    <row r="905" hidden="1"/>
    <row r="906" hidden="1"/>
    <row r="907" hidden="1"/>
    <row r="908" hidden="1"/>
    <row r="909" hidden="1"/>
    <row r="910" hidden="1"/>
    <row r="911" hidden="1"/>
    <row r="912" hidden="1"/>
    <row r="913" hidden="1"/>
    <row r="914" hidden="1"/>
    <row r="915" hidden="1"/>
    <row r="916" hidden="1"/>
    <row r="917" hidden="1"/>
    <row r="918" hidden="1"/>
    <row r="919" hidden="1"/>
    <row r="920" hidden="1"/>
    <row r="921" hidden="1"/>
    <row r="922" hidden="1"/>
    <row r="923" hidden="1"/>
    <row r="924" hidden="1"/>
    <row r="925" hidden="1"/>
    <row r="926" hidden="1"/>
    <row r="927" hidden="1"/>
    <row r="928" hidden="1"/>
    <row r="929" hidden="1"/>
    <row r="930" hidden="1"/>
    <row r="931" hidden="1"/>
    <row r="932" hidden="1"/>
    <row r="933" hidden="1"/>
    <row r="934" hidden="1"/>
    <row r="935" hidden="1"/>
    <row r="936" hidden="1"/>
    <row r="937" hidden="1"/>
    <row r="938" hidden="1"/>
    <row r="939" hidden="1"/>
    <row r="940" hidden="1"/>
    <row r="941" hidden="1"/>
    <row r="942" hidden="1"/>
    <row r="943" hidden="1"/>
    <row r="944" hidden="1"/>
    <row r="945" hidden="1"/>
    <row r="946" hidden="1"/>
    <row r="947" hidden="1"/>
    <row r="948" hidden="1"/>
    <row r="949" hidden="1"/>
    <row r="950" hidden="1"/>
    <row r="951" hidden="1"/>
    <row r="952" hidden="1"/>
    <row r="953" hidden="1"/>
    <row r="954" hidden="1"/>
    <row r="955" hidden="1"/>
    <row r="956" hidden="1"/>
    <row r="957" hidden="1"/>
    <row r="958" hidden="1"/>
    <row r="959" hidden="1"/>
    <row r="960" hidden="1"/>
    <row r="961" hidden="1"/>
    <row r="962" hidden="1"/>
    <row r="963" hidden="1"/>
    <row r="964" hidden="1"/>
    <row r="965" hidden="1"/>
    <row r="966" hidden="1"/>
    <row r="967" hidden="1"/>
    <row r="968" hidden="1"/>
    <row r="969" hidden="1"/>
    <row r="970" hidden="1"/>
    <row r="971" hidden="1"/>
    <row r="972" hidden="1"/>
    <row r="973" hidden="1"/>
    <row r="974" hidden="1"/>
    <row r="975" hidden="1"/>
    <row r="976" hidden="1"/>
    <row r="977" hidden="1"/>
    <row r="978" hidden="1"/>
    <row r="979" hidden="1"/>
    <row r="980" hidden="1"/>
    <row r="981" hidden="1"/>
    <row r="982" hidden="1"/>
    <row r="983" hidden="1"/>
    <row r="984" hidden="1"/>
    <row r="985" hidden="1"/>
    <row r="986" hidden="1"/>
    <row r="987" hidden="1"/>
    <row r="988" hidden="1"/>
    <row r="989" hidden="1"/>
    <row r="990" hidden="1"/>
    <row r="991" hidden="1"/>
    <row r="992" hidden="1"/>
    <row r="993" hidden="1"/>
    <row r="994" hidden="1"/>
    <row r="995" hidden="1"/>
    <row r="996" hidden="1"/>
    <row r="997" hidden="1"/>
    <row r="998" hidden="1"/>
    <row r="999" hidden="1"/>
    <row r="1000" hidden="1"/>
    <row r="1001" hidden="1"/>
    <row r="1002" hidden="1"/>
    <row r="1003" hidden="1"/>
    <row r="1004" hidden="1"/>
    <row r="1005" hidden="1"/>
    <row r="1006" hidden="1"/>
    <row r="1007" hidden="1"/>
    <row r="1008" hidden="1"/>
    <row r="1009" hidden="1"/>
    <row r="1010" hidden="1"/>
    <row r="1011" hidden="1"/>
    <row r="1012" hidden="1"/>
    <row r="1013" hidden="1"/>
    <row r="1014" hidden="1"/>
    <row r="1015" hidden="1"/>
    <row r="1016" hidden="1"/>
    <row r="1017" hidden="1"/>
    <row r="1018" hidden="1"/>
    <row r="1019" hidden="1"/>
    <row r="1020" hidden="1"/>
    <row r="1021" hidden="1"/>
    <row r="1022" hidden="1"/>
    <row r="1023" hidden="1"/>
    <row r="1024" hidden="1"/>
    <row r="1025" spans="5:5" hidden="1"/>
    <row r="1026" spans="5:5" hidden="1"/>
    <row r="1027" spans="5:5" hidden="1"/>
    <row r="1028" spans="5:5" hidden="1"/>
    <row r="1029" spans="5:5" hidden="1"/>
    <row r="1030" spans="5:5" hidden="1">
      <c r="E1030" s="23"/>
    </row>
    <row r="1031" spans="5:5" ht="12.75" hidden="1" customHeight="1"/>
    <row r="1032" spans="5:5" ht="12.75" hidden="1" customHeight="1"/>
    <row r="1033" spans="5:5" ht="12.75" hidden="1" customHeight="1"/>
    <row r="1034" spans="5:5" ht="12.75" hidden="1" customHeight="1"/>
    <row r="1035" spans="5:5" ht="12.75" hidden="1" customHeight="1"/>
    <row r="1036" spans="5:5" ht="12.75" hidden="1" customHeight="1"/>
    <row r="1037" spans="5:5" ht="12.75" hidden="1" customHeight="1"/>
    <row r="1038" spans="5:5" ht="12.75" hidden="1" customHeight="1"/>
    <row r="1039" spans="5:5" ht="12.75" hidden="1" customHeight="1"/>
    <row r="1040" spans="5:5" ht="12.75" hidden="1" customHeight="1"/>
    <row r="1041" ht="12.75" hidden="1" customHeight="1"/>
    <row r="1042" ht="12.75" hidden="1" customHeight="1"/>
    <row r="1043" ht="12.75" hidden="1" customHeight="1"/>
    <row r="1044" ht="12.75" hidden="1" customHeight="1"/>
    <row r="1045" ht="12.75" hidden="1" customHeight="1"/>
    <row r="1046" ht="12.75" hidden="1" customHeight="1"/>
    <row r="1047" ht="12.75" hidden="1" customHeight="1"/>
    <row r="1048" ht="12.75" hidden="1" customHeight="1"/>
    <row r="1049" ht="12.75" hidden="1" customHeight="1"/>
    <row r="1050" ht="12.75" hidden="1" customHeight="1"/>
    <row r="1051" ht="12.75" hidden="1" customHeight="1"/>
    <row r="1052" ht="12.75" hidden="1" customHeight="1"/>
    <row r="1053" ht="12.75" hidden="1" customHeight="1"/>
    <row r="1054" ht="12.75" hidden="1" customHeight="1"/>
    <row r="1055" ht="12.75" hidden="1" customHeight="1"/>
    <row r="1056" ht="12.75" hidden="1" customHeight="1"/>
    <row r="1057" ht="12.75" hidden="1" customHeight="1"/>
    <row r="1058" ht="12.75" hidden="1" customHeight="1"/>
    <row r="1059" ht="12.75" hidden="1" customHeight="1"/>
    <row r="1060" ht="12.75" hidden="1" customHeight="1"/>
  </sheetData>
  <sheetProtection password="C978" sheet="1" objects="1" scenarios="1"/>
  <mergeCells count="1">
    <mergeCell ref="C29:D29"/>
  </mergeCells>
  <phoneticPr fontId="15" type="noConversion"/>
  <pageMargins left="0.51181102362204722" right="0.39370078740157483" top="0.74803149606299213" bottom="0.98425196850393704" header="0.51181102362204722" footer="0.51181102362204722"/>
  <pageSetup paperSize="9" scale="83" orientation="portrait" horizontalDpi="4294967292" r:id="rId1"/>
  <headerFooter alignWithMargins="0"/>
  <legacyDrawing r:id="rId2"/>
  <oleObjects>
    <oleObject progId="Word.Document.8" shapeId="9218" r:id="rId3"/>
  </oleObjects>
</worksheet>
</file>

<file path=xl/worksheets/sheet10.xml><?xml version="1.0" encoding="utf-8"?>
<worksheet xmlns="http://schemas.openxmlformats.org/spreadsheetml/2006/main" xmlns:r="http://schemas.openxmlformats.org/officeDocument/2006/relationships">
  <sheetPr codeName="Sheet10"/>
  <dimension ref="A1:M208"/>
  <sheetViews>
    <sheetView zoomScale="93" workbookViewId="0">
      <selection activeCell="F3" sqref="F3"/>
    </sheetView>
  </sheetViews>
  <sheetFormatPr defaultColWidth="0" defaultRowHeight="12.75" customHeight="1" zeroHeight="1"/>
  <cols>
    <col min="1" max="1" width="4" style="95" customWidth="1"/>
    <col min="2" max="12" width="9.140625" style="221" customWidth="1"/>
    <col min="13" max="13" width="9.140625" style="144" customWidth="1"/>
    <col min="14" max="16384" width="0" style="221" hidden="1"/>
  </cols>
  <sheetData>
    <row r="1" spans="1:12">
      <c r="A1" s="47"/>
      <c r="B1" s="144"/>
      <c r="C1" s="144"/>
      <c r="D1" s="144"/>
      <c r="E1" s="144"/>
      <c r="F1" s="144"/>
      <c r="G1" s="144"/>
      <c r="H1" s="144"/>
      <c r="I1" s="144"/>
      <c r="J1" s="144"/>
      <c r="K1" s="144"/>
      <c r="L1" s="144"/>
    </row>
    <row r="2" spans="1:12">
      <c r="A2" s="47"/>
      <c r="B2" s="144"/>
      <c r="C2" s="144"/>
      <c r="D2" s="144"/>
      <c r="E2" s="144"/>
      <c r="F2" s="144"/>
      <c r="G2" s="144"/>
      <c r="H2" s="144"/>
      <c r="I2" s="144"/>
      <c r="J2" s="144"/>
      <c r="K2" s="144"/>
      <c r="L2" s="144"/>
    </row>
    <row r="3" spans="1:12" ht="16.5" thickBot="1">
      <c r="A3" s="47"/>
      <c r="B3" s="109" t="s">
        <v>264</v>
      </c>
      <c r="C3" s="109"/>
      <c r="D3" s="109"/>
      <c r="E3" s="109"/>
      <c r="F3" s="109"/>
      <c r="G3" s="109"/>
      <c r="H3" s="109"/>
      <c r="I3" s="109"/>
      <c r="J3" s="109"/>
      <c r="K3" s="144"/>
      <c r="L3" s="144"/>
    </row>
    <row r="4" spans="1:12">
      <c r="A4" s="47"/>
      <c r="B4" s="144"/>
      <c r="C4" s="144"/>
      <c r="D4" s="144"/>
      <c r="E4" s="144"/>
      <c r="F4" s="144"/>
      <c r="G4" s="144"/>
      <c r="H4" s="144"/>
      <c r="I4" s="144"/>
      <c r="J4" s="144"/>
      <c r="K4" s="144"/>
      <c r="L4" s="144"/>
    </row>
    <row r="5" spans="1:12">
      <c r="A5" s="47"/>
      <c r="B5" s="144"/>
      <c r="C5" s="144"/>
      <c r="D5" s="144"/>
      <c r="E5" s="144"/>
      <c r="F5" s="144"/>
      <c r="G5" s="144"/>
      <c r="H5" s="144"/>
      <c r="I5" s="144"/>
      <c r="J5" s="144"/>
      <c r="K5" s="144"/>
      <c r="L5" s="144"/>
    </row>
    <row r="6" spans="1:12">
      <c r="A6" s="47"/>
      <c r="B6" s="144"/>
      <c r="C6" s="144"/>
      <c r="D6" s="144"/>
      <c r="E6" s="144"/>
      <c r="F6" s="144"/>
      <c r="G6" s="144"/>
      <c r="H6" s="144"/>
      <c r="I6" s="144"/>
      <c r="J6" s="144"/>
      <c r="K6" s="144"/>
      <c r="L6" s="144"/>
    </row>
    <row r="7" spans="1:12">
      <c r="A7" s="47"/>
      <c r="B7" s="144"/>
      <c r="C7" s="144"/>
      <c r="D7" s="144"/>
      <c r="E7" s="144"/>
      <c r="F7" s="144"/>
      <c r="G7" s="144"/>
      <c r="H7" s="144"/>
      <c r="I7" s="144"/>
      <c r="J7" s="144"/>
      <c r="K7" s="144"/>
      <c r="L7" s="144"/>
    </row>
    <row r="8" spans="1:12">
      <c r="A8" s="47"/>
      <c r="B8" s="239" t="s">
        <v>265</v>
      </c>
      <c r="C8" s="223"/>
      <c r="D8" s="144"/>
      <c r="E8" s="144"/>
      <c r="F8" s="144"/>
      <c r="G8" s="144"/>
      <c r="H8" s="144"/>
      <c r="I8" s="144"/>
      <c r="J8" s="144"/>
      <c r="K8" s="144"/>
      <c r="L8" s="144"/>
    </row>
    <row r="9" spans="1:12">
      <c r="A9" s="47"/>
      <c r="B9" s="222"/>
      <c r="C9" s="223"/>
      <c r="D9" s="144"/>
      <c r="E9" s="144"/>
      <c r="F9" s="144"/>
      <c r="G9" s="144"/>
      <c r="H9" s="144"/>
      <c r="I9" s="144"/>
      <c r="J9" s="144"/>
      <c r="K9" s="144"/>
      <c r="L9" s="144"/>
    </row>
    <row r="10" spans="1:12">
      <c r="A10" s="47"/>
      <c r="B10" s="285" t="s">
        <v>266</v>
      </c>
      <c r="C10" s="328"/>
      <c r="D10" s="329"/>
      <c r="E10" s="239" t="s">
        <v>327</v>
      </c>
      <c r="F10" s="144"/>
      <c r="G10" s="144"/>
      <c r="H10" s="144"/>
      <c r="I10" s="144"/>
      <c r="J10" s="144"/>
      <c r="K10" s="144"/>
      <c r="L10" s="144"/>
    </row>
    <row r="11" spans="1:12">
      <c r="A11" s="47"/>
      <c r="B11" s="144"/>
      <c r="C11" s="144"/>
      <c r="D11" s="144"/>
      <c r="E11" s="144"/>
      <c r="F11" s="144"/>
      <c r="G11" s="144"/>
      <c r="H11" s="144"/>
      <c r="I11" s="144"/>
      <c r="J11" s="144"/>
      <c r="K11" s="144"/>
      <c r="L11" s="144"/>
    </row>
    <row r="12" spans="1:12">
      <c r="A12" s="47"/>
      <c r="B12" s="144"/>
      <c r="C12" s="144"/>
      <c r="D12" s="144"/>
      <c r="E12" s="144"/>
      <c r="F12" s="144"/>
      <c r="G12" s="144"/>
      <c r="H12" s="144"/>
      <c r="I12" s="144"/>
      <c r="J12" s="144"/>
      <c r="K12" s="144"/>
      <c r="L12" s="144"/>
    </row>
    <row r="13" spans="1:12">
      <c r="A13" s="47"/>
      <c r="B13" s="23"/>
      <c r="C13" s="23"/>
      <c r="D13" s="23"/>
      <c r="E13" s="23"/>
      <c r="F13" s="23"/>
      <c r="G13" s="23"/>
      <c r="H13" s="23"/>
      <c r="I13" s="23"/>
      <c r="J13" s="23"/>
      <c r="K13" s="23"/>
      <c r="L13" s="23"/>
    </row>
    <row r="14" spans="1:12">
      <c r="A14" s="47"/>
      <c r="B14" s="23"/>
      <c r="C14" s="23"/>
      <c r="D14" s="23"/>
      <c r="E14" s="23"/>
      <c r="F14" s="23"/>
      <c r="G14" s="23"/>
      <c r="H14" s="23"/>
      <c r="I14" s="23"/>
      <c r="J14" s="23"/>
      <c r="K14" s="23"/>
      <c r="L14" s="23"/>
    </row>
    <row r="15" spans="1:12">
      <c r="A15" s="47"/>
      <c r="B15" s="23"/>
      <c r="C15" s="23"/>
      <c r="D15" s="23"/>
      <c r="E15" s="23"/>
      <c r="F15" s="23"/>
      <c r="G15" s="23"/>
      <c r="H15" s="23"/>
      <c r="I15" s="23"/>
      <c r="J15" s="23"/>
      <c r="K15" s="23"/>
      <c r="L15" s="23"/>
    </row>
    <row r="16" spans="1:12">
      <c r="A16" s="47"/>
      <c r="B16" s="224" t="s">
        <v>267</v>
      </c>
      <c r="C16" s="23"/>
      <c r="D16" s="215"/>
      <c r="E16" s="216"/>
      <c r="F16" s="217"/>
      <c r="G16" s="23"/>
      <c r="H16" s="23"/>
      <c r="I16" s="23"/>
      <c r="J16" s="23"/>
      <c r="K16" s="23"/>
      <c r="L16" s="23"/>
    </row>
    <row r="17" spans="1:12">
      <c r="A17" s="47"/>
      <c r="B17" s="23"/>
      <c r="C17" s="23"/>
      <c r="D17" s="23"/>
      <c r="E17" s="23"/>
      <c r="F17" s="23"/>
      <c r="G17" s="23"/>
      <c r="H17" s="23"/>
      <c r="I17" s="23"/>
      <c r="J17" s="23"/>
      <c r="K17" s="23"/>
      <c r="L17" s="23"/>
    </row>
    <row r="18" spans="1:12">
      <c r="A18" s="57"/>
      <c r="B18" s="224" t="s">
        <v>268</v>
      </c>
      <c r="C18" s="23"/>
      <c r="D18" s="215"/>
      <c r="E18" s="216"/>
      <c r="F18" s="217"/>
      <c r="G18" s="224" t="s">
        <v>269</v>
      </c>
      <c r="H18" s="23"/>
      <c r="I18" s="23"/>
      <c r="J18" s="23"/>
      <c r="K18" s="23"/>
      <c r="L18" s="23"/>
    </row>
    <row r="19" spans="1:12">
      <c r="A19" s="57"/>
      <c r="B19" s="23"/>
      <c r="C19" s="23"/>
      <c r="D19" s="23"/>
      <c r="E19" s="23"/>
      <c r="F19" s="23"/>
      <c r="G19" s="23"/>
      <c r="H19" s="23"/>
      <c r="I19" s="23"/>
      <c r="J19" s="23"/>
      <c r="K19" s="23"/>
      <c r="L19" s="23"/>
    </row>
    <row r="20" spans="1:12">
      <c r="A20" s="47"/>
      <c r="B20" s="225"/>
      <c r="C20" s="226"/>
      <c r="D20" s="23"/>
      <c r="E20" s="23"/>
      <c r="F20" s="23"/>
      <c r="G20" s="23"/>
      <c r="H20" s="23"/>
      <c r="I20" s="23"/>
      <c r="J20" s="23"/>
      <c r="K20" s="23"/>
      <c r="L20" s="23"/>
    </row>
    <row r="21" spans="1:12">
      <c r="A21" s="47"/>
      <c r="B21" s="23"/>
      <c r="C21" s="226"/>
      <c r="D21" s="23"/>
      <c r="E21" s="23"/>
      <c r="F21" s="23"/>
      <c r="G21" s="23"/>
      <c r="H21" s="23"/>
      <c r="I21" s="23"/>
      <c r="J21" s="23"/>
      <c r="K21" s="23"/>
      <c r="L21" s="23"/>
    </row>
    <row r="22" spans="1:12">
      <c r="A22" s="47"/>
      <c r="B22" s="23"/>
      <c r="C22" s="226"/>
      <c r="D22" s="23"/>
      <c r="E22" s="23"/>
      <c r="F22" s="23"/>
      <c r="G22" s="23"/>
      <c r="H22" s="23"/>
      <c r="I22" s="23"/>
      <c r="J22" s="23"/>
      <c r="K22" s="23"/>
      <c r="L22" s="23"/>
    </row>
    <row r="23" spans="1:12">
      <c r="A23" s="47"/>
      <c r="B23" s="224" t="s">
        <v>270</v>
      </c>
      <c r="C23" s="226"/>
      <c r="D23" s="328"/>
      <c r="E23" s="330"/>
      <c r="F23" s="331"/>
      <c r="G23" s="23"/>
      <c r="H23" s="23"/>
      <c r="I23" s="23"/>
      <c r="J23" s="23"/>
      <c r="K23" s="23"/>
      <c r="L23" s="23"/>
    </row>
    <row r="24" spans="1:12">
      <c r="A24" s="47"/>
      <c r="B24" s="226"/>
      <c r="C24" s="23"/>
      <c r="D24" s="23"/>
      <c r="E24" s="23"/>
      <c r="F24" s="23"/>
      <c r="G24" s="23"/>
      <c r="H24" s="23"/>
      <c r="I24" s="23"/>
      <c r="J24" s="23"/>
      <c r="K24" s="23"/>
      <c r="L24" s="23"/>
    </row>
    <row r="25" spans="1:12">
      <c r="A25" s="47"/>
      <c r="B25" s="226"/>
      <c r="C25" s="23"/>
      <c r="D25" s="23"/>
      <c r="E25" s="23"/>
      <c r="F25" s="23"/>
      <c r="G25" s="23"/>
      <c r="H25" s="23"/>
      <c r="I25" s="23"/>
      <c r="J25" s="23"/>
      <c r="K25" s="23"/>
      <c r="L25" s="23"/>
    </row>
    <row r="26" spans="1:12">
      <c r="A26" s="47"/>
      <c r="B26" s="23"/>
      <c r="C26" s="23"/>
      <c r="D26" s="23"/>
      <c r="E26" s="23"/>
      <c r="F26" s="23"/>
      <c r="G26" s="23"/>
      <c r="H26" s="23"/>
      <c r="I26" s="23"/>
      <c r="J26" s="23"/>
      <c r="K26" s="23"/>
      <c r="L26" s="23"/>
    </row>
    <row r="27" spans="1:12" hidden="1">
      <c r="A27" s="47"/>
      <c r="B27" s="23"/>
      <c r="C27" s="23"/>
      <c r="D27" s="23"/>
      <c r="E27" s="23"/>
      <c r="F27" s="23"/>
      <c r="G27" s="23"/>
      <c r="H27" s="23"/>
      <c r="I27" s="23"/>
      <c r="J27" s="23"/>
      <c r="K27" s="23"/>
      <c r="L27" s="23"/>
    </row>
    <row r="28" spans="1:12" hidden="1">
      <c r="A28" s="47"/>
      <c r="B28" s="23"/>
      <c r="C28" s="23"/>
      <c r="D28" s="23"/>
      <c r="E28" s="23"/>
      <c r="F28" s="23"/>
      <c r="G28" s="23"/>
      <c r="H28" s="23"/>
      <c r="I28" s="23"/>
      <c r="J28" s="23"/>
      <c r="K28" s="23"/>
      <c r="L28" s="23"/>
    </row>
    <row r="29" spans="1:12" hidden="1">
      <c r="A29" s="47"/>
      <c r="B29" s="23"/>
      <c r="C29" s="23"/>
      <c r="D29" s="23"/>
      <c r="E29" s="23"/>
      <c r="F29" s="23"/>
      <c r="G29" s="23"/>
      <c r="H29" s="23"/>
      <c r="I29" s="23"/>
      <c r="J29" s="23"/>
      <c r="K29" s="23"/>
      <c r="L29" s="23"/>
    </row>
    <row r="30" spans="1:12" hidden="1">
      <c r="A30" s="47"/>
      <c r="B30" s="23"/>
      <c r="C30" s="23"/>
      <c r="D30" s="23"/>
      <c r="E30" s="23"/>
      <c r="F30" s="23"/>
      <c r="G30" s="23"/>
      <c r="H30" s="23"/>
      <c r="I30" s="23"/>
      <c r="J30" s="23"/>
      <c r="K30" s="23"/>
      <c r="L30" s="23"/>
    </row>
    <row r="31" spans="1:12" hidden="1">
      <c r="A31" s="47"/>
      <c r="B31" s="225"/>
      <c r="C31" s="226"/>
      <c r="D31" s="23"/>
      <c r="E31" s="23"/>
      <c r="F31" s="23"/>
      <c r="G31" s="23"/>
      <c r="H31" s="23"/>
      <c r="I31" s="23"/>
      <c r="J31" s="23"/>
      <c r="K31" s="23"/>
      <c r="L31" s="23"/>
    </row>
    <row r="32" spans="1:12" hidden="1">
      <c r="A32" s="57"/>
      <c r="B32" s="23"/>
      <c r="C32" s="226"/>
      <c r="D32" s="23"/>
      <c r="E32" s="23"/>
      <c r="F32" s="23"/>
      <c r="G32" s="23"/>
      <c r="H32" s="23"/>
      <c r="I32" s="23"/>
      <c r="J32" s="23"/>
      <c r="K32" s="23"/>
      <c r="L32" s="23"/>
    </row>
    <row r="33" spans="1:12" hidden="1">
      <c r="A33" s="57"/>
      <c r="B33" s="23"/>
      <c r="C33" s="226"/>
      <c r="D33" s="23"/>
      <c r="E33" s="23"/>
      <c r="F33" s="23"/>
      <c r="G33" s="23"/>
      <c r="H33" s="23"/>
      <c r="I33" s="23"/>
      <c r="J33" s="23"/>
      <c r="K33" s="23"/>
      <c r="L33" s="23"/>
    </row>
    <row r="34" spans="1:12" hidden="1">
      <c r="A34" s="57"/>
      <c r="B34" s="23"/>
      <c r="C34" s="226"/>
      <c r="D34" s="23"/>
      <c r="E34" s="23"/>
      <c r="F34" s="23"/>
      <c r="G34" s="23"/>
      <c r="H34" s="23"/>
      <c r="I34" s="23"/>
      <c r="J34" s="23"/>
      <c r="K34" s="23"/>
      <c r="L34" s="23"/>
    </row>
    <row r="35" spans="1:12" hidden="1">
      <c r="A35" s="47"/>
      <c r="B35" s="23"/>
      <c r="C35" s="23"/>
      <c r="D35" s="23"/>
      <c r="E35" s="23"/>
      <c r="F35" s="23"/>
      <c r="G35" s="23"/>
      <c r="H35" s="23"/>
      <c r="I35" s="23"/>
      <c r="J35" s="23"/>
      <c r="K35" s="23"/>
      <c r="L35" s="23"/>
    </row>
    <row r="36" spans="1:12" hidden="1">
      <c r="A36" s="47"/>
      <c r="B36" s="23"/>
      <c r="C36" s="23"/>
      <c r="D36" s="23"/>
      <c r="E36" s="23"/>
      <c r="F36" s="23"/>
      <c r="G36" s="23"/>
      <c r="H36" s="23"/>
      <c r="I36" s="23"/>
      <c r="J36" s="23"/>
      <c r="K36" s="23"/>
      <c r="L36" s="23"/>
    </row>
    <row r="37" spans="1:12" hidden="1">
      <c r="A37" s="47"/>
      <c r="B37" s="23"/>
      <c r="C37" s="23"/>
      <c r="D37" s="23"/>
      <c r="E37" s="23"/>
      <c r="F37" s="23"/>
      <c r="G37" s="23"/>
      <c r="H37" s="23"/>
      <c r="I37" s="23"/>
      <c r="J37" s="23"/>
      <c r="K37" s="23"/>
      <c r="L37" s="23"/>
    </row>
    <row r="38" spans="1:12" hidden="1">
      <c r="A38" s="47"/>
      <c r="B38" s="23"/>
      <c r="C38" s="23"/>
      <c r="D38" s="23"/>
      <c r="E38" s="23"/>
      <c r="F38" s="23"/>
      <c r="G38" s="23"/>
      <c r="H38" s="23"/>
      <c r="I38" s="23"/>
      <c r="J38" s="23"/>
      <c r="K38" s="23"/>
      <c r="L38" s="23"/>
    </row>
    <row r="39" spans="1:12" hidden="1">
      <c r="A39" s="47"/>
      <c r="B39" s="23"/>
      <c r="C39" s="23"/>
      <c r="D39" s="23"/>
      <c r="E39" s="23"/>
      <c r="F39" s="23"/>
      <c r="G39" s="23"/>
      <c r="H39" s="23"/>
      <c r="I39" s="23"/>
      <c r="J39" s="23"/>
      <c r="K39" s="23"/>
      <c r="L39" s="23"/>
    </row>
    <row r="40" spans="1:12" hidden="1">
      <c r="A40" s="47"/>
      <c r="B40" s="23"/>
      <c r="C40" s="23"/>
      <c r="D40" s="23"/>
      <c r="E40" s="23"/>
      <c r="F40" s="23"/>
      <c r="G40" s="23"/>
      <c r="H40" s="23"/>
      <c r="I40" s="23"/>
      <c r="J40" s="23"/>
      <c r="K40" s="23"/>
      <c r="L40" s="23"/>
    </row>
    <row r="41" spans="1:12" hidden="1">
      <c r="A41" s="57"/>
      <c r="B41" s="23"/>
      <c r="C41" s="23"/>
      <c r="D41" s="23"/>
      <c r="E41" s="23"/>
      <c r="F41" s="23"/>
      <c r="G41" s="23"/>
      <c r="H41" s="23"/>
      <c r="I41" s="23"/>
      <c r="J41" s="23"/>
      <c r="K41" s="23"/>
      <c r="L41" s="23"/>
    </row>
    <row r="42" spans="1:12" hidden="1">
      <c r="A42" s="57"/>
      <c r="B42" s="23"/>
      <c r="C42" s="23"/>
      <c r="D42" s="23"/>
      <c r="E42" s="23"/>
      <c r="F42" s="23"/>
      <c r="G42" s="23"/>
      <c r="H42" s="23"/>
      <c r="I42" s="23"/>
      <c r="J42" s="23"/>
      <c r="K42" s="23"/>
      <c r="L42" s="23"/>
    </row>
    <row r="43" spans="1:12" hidden="1">
      <c r="A43" s="47"/>
      <c r="B43" s="23"/>
      <c r="C43" s="23"/>
      <c r="D43" s="23"/>
      <c r="E43" s="23"/>
      <c r="F43" s="23"/>
      <c r="G43" s="23"/>
      <c r="H43" s="23"/>
      <c r="I43" s="23"/>
      <c r="J43" s="23"/>
      <c r="K43" s="23"/>
      <c r="L43" s="23"/>
    </row>
    <row r="44" spans="1:12" hidden="1">
      <c r="A44" s="47"/>
      <c r="B44" s="23"/>
      <c r="C44" s="23"/>
      <c r="D44" s="23"/>
      <c r="E44" s="23"/>
      <c r="F44" s="23"/>
      <c r="G44" s="23"/>
      <c r="H44" s="23"/>
      <c r="I44" s="23"/>
      <c r="J44" s="23"/>
      <c r="K44" s="23"/>
      <c r="L44" s="23"/>
    </row>
    <row r="45" spans="1:12" hidden="1">
      <c r="A45" s="47"/>
      <c r="B45" s="23"/>
      <c r="C45" s="227"/>
      <c r="D45" s="227"/>
      <c r="E45" s="227"/>
      <c r="F45" s="227"/>
      <c r="G45" s="227"/>
      <c r="H45" s="227"/>
      <c r="I45" s="227"/>
      <c r="J45" s="227"/>
      <c r="K45" s="227"/>
      <c r="L45" s="227"/>
    </row>
    <row r="46" spans="1:12" hidden="1">
      <c r="A46" s="47"/>
      <c r="B46" s="23"/>
      <c r="C46" s="227"/>
      <c r="D46" s="227"/>
      <c r="E46" s="227"/>
      <c r="F46" s="227"/>
      <c r="G46" s="227"/>
      <c r="H46" s="227"/>
      <c r="I46" s="227"/>
      <c r="J46" s="227"/>
      <c r="K46" s="227"/>
      <c r="L46" s="227"/>
    </row>
    <row r="47" spans="1:12" hidden="1">
      <c r="A47" s="57"/>
      <c r="B47" s="23"/>
      <c r="C47" s="23"/>
      <c r="D47" s="23"/>
      <c r="E47" s="23"/>
      <c r="F47" s="23"/>
      <c r="G47" s="23"/>
      <c r="H47" s="23"/>
      <c r="I47" s="23"/>
      <c r="J47" s="23"/>
      <c r="K47" s="23"/>
      <c r="L47" s="23"/>
    </row>
    <row r="48" spans="1:12" hidden="1">
      <c r="A48" s="57"/>
      <c r="B48" s="23"/>
      <c r="C48" s="23"/>
      <c r="D48" s="23"/>
      <c r="E48" s="23"/>
      <c r="F48" s="23"/>
      <c r="G48" s="23"/>
      <c r="H48" s="23"/>
      <c r="I48" s="23"/>
      <c r="J48" s="23"/>
      <c r="K48" s="23"/>
      <c r="L48" s="23"/>
    </row>
    <row r="49" spans="1:12" hidden="1">
      <c r="A49" s="57"/>
      <c r="B49" s="23"/>
      <c r="C49" s="23"/>
      <c r="D49" s="23"/>
      <c r="E49" s="23"/>
      <c r="F49" s="23"/>
      <c r="G49" s="23"/>
      <c r="H49" s="23"/>
      <c r="I49" s="23"/>
      <c r="J49" s="23"/>
      <c r="K49" s="23"/>
      <c r="L49" s="23"/>
    </row>
    <row r="50" spans="1:12" hidden="1">
      <c r="A50" s="47"/>
      <c r="B50" s="23"/>
      <c r="C50" s="227"/>
      <c r="D50" s="227"/>
      <c r="E50" s="227"/>
      <c r="F50" s="227"/>
      <c r="G50" s="227"/>
      <c r="H50" s="227"/>
      <c r="I50" s="227"/>
      <c r="J50" s="227"/>
      <c r="K50" s="227"/>
      <c r="L50" s="227"/>
    </row>
    <row r="51" spans="1:12" hidden="1">
      <c r="A51" s="47"/>
      <c r="B51" s="23"/>
      <c r="C51" s="227"/>
      <c r="D51" s="227"/>
      <c r="E51" s="227"/>
      <c r="F51" s="227"/>
      <c r="G51" s="227"/>
      <c r="H51" s="227"/>
      <c r="I51" s="227"/>
      <c r="J51" s="227"/>
      <c r="K51" s="227"/>
      <c r="L51" s="227"/>
    </row>
    <row r="52" spans="1:12" hidden="1">
      <c r="A52" s="47"/>
      <c r="B52" s="23"/>
      <c r="C52" s="23"/>
      <c r="D52" s="23"/>
      <c r="E52" s="23"/>
      <c r="F52" s="23"/>
      <c r="G52" s="23"/>
      <c r="H52" s="23"/>
      <c r="I52" s="23"/>
      <c r="J52" s="23"/>
      <c r="K52" s="23"/>
      <c r="L52" s="23"/>
    </row>
    <row r="53" spans="1:12" hidden="1">
      <c r="A53" s="57"/>
      <c r="B53" s="23"/>
      <c r="C53" s="23"/>
      <c r="D53" s="23"/>
      <c r="E53" s="23"/>
      <c r="F53" s="23"/>
      <c r="G53" s="23"/>
      <c r="H53" s="23"/>
      <c r="I53" s="23"/>
      <c r="J53" s="23"/>
      <c r="K53" s="23"/>
      <c r="L53" s="23"/>
    </row>
    <row r="54" spans="1:12" hidden="1">
      <c r="A54" s="57"/>
      <c r="B54" s="23"/>
      <c r="C54" s="23"/>
      <c r="D54" s="23"/>
      <c r="E54" s="23"/>
      <c r="F54" s="23"/>
      <c r="G54" s="23"/>
      <c r="H54" s="23"/>
      <c r="I54" s="23"/>
      <c r="J54" s="23"/>
      <c r="K54" s="23"/>
      <c r="L54" s="23"/>
    </row>
    <row r="55" spans="1:12" hidden="1">
      <c r="A55" s="57"/>
      <c r="B55" s="23"/>
      <c r="C55" s="23"/>
      <c r="D55" s="23"/>
      <c r="E55" s="23"/>
      <c r="F55" s="23"/>
      <c r="G55" s="23"/>
      <c r="H55" s="23"/>
      <c r="I55" s="23"/>
      <c r="J55" s="23"/>
      <c r="K55" s="23"/>
      <c r="L55" s="23"/>
    </row>
    <row r="56" spans="1:12" hidden="1">
      <c r="A56" s="57"/>
      <c r="B56" s="23"/>
      <c r="C56" s="227"/>
      <c r="D56" s="227"/>
      <c r="E56" s="227"/>
      <c r="F56" s="227"/>
      <c r="G56" s="227"/>
      <c r="H56" s="227"/>
      <c r="I56" s="227"/>
      <c r="J56" s="227"/>
      <c r="K56" s="227"/>
      <c r="L56" s="227"/>
    </row>
    <row r="57" spans="1:12" hidden="1">
      <c r="A57" s="57"/>
      <c r="B57" s="23"/>
      <c r="C57" s="227"/>
      <c r="D57" s="227"/>
      <c r="E57" s="227"/>
      <c r="F57" s="227"/>
      <c r="G57" s="227"/>
      <c r="H57" s="227"/>
      <c r="I57" s="227"/>
      <c r="J57" s="227"/>
      <c r="K57" s="227"/>
      <c r="L57" s="227"/>
    </row>
    <row r="58" spans="1:12" hidden="1">
      <c r="A58" s="47"/>
      <c r="B58" s="23"/>
      <c r="C58" s="23"/>
      <c r="D58" s="23"/>
      <c r="E58" s="23"/>
      <c r="F58" s="23"/>
      <c r="G58" s="23"/>
      <c r="H58" s="23"/>
      <c r="I58" s="23"/>
      <c r="J58" s="23"/>
      <c r="K58" s="23"/>
      <c r="L58" s="23"/>
    </row>
    <row r="59" spans="1:12" hidden="1">
      <c r="A59" s="47"/>
      <c r="B59" s="225"/>
      <c r="C59" s="226"/>
      <c r="D59" s="23"/>
      <c r="E59" s="23"/>
      <c r="F59" s="23"/>
      <c r="G59" s="23"/>
      <c r="H59" s="23"/>
      <c r="I59" s="23"/>
      <c r="J59" s="23"/>
      <c r="K59" s="23"/>
      <c r="L59" s="23"/>
    </row>
    <row r="60" spans="1:12" hidden="1">
      <c r="A60" s="47"/>
      <c r="B60" s="23"/>
      <c r="C60" s="226"/>
      <c r="D60" s="23"/>
      <c r="E60" s="23"/>
      <c r="F60" s="23"/>
      <c r="G60" s="23"/>
      <c r="H60" s="23"/>
      <c r="I60" s="23"/>
      <c r="J60" s="23"/>
      <c r="K60" s="23"/>
      <c r="L60" s="23"/>
    </row>
    <row r="61" spans="1:12" hidden="1">
      <c r="A61" s="47"/>
      <c r="B61" s="23"/>
      <c r="C61" s="23"/>
      <c r="D61" s="23"/>
      <c r="E61" s="23"/>
      <c r="F61" s="23"/>
      <c r="G61" s="23"/>
      <c r="H61" s="23"/>
      <c r="I61" s="23"/>
      <c r="J61" s="23"/>
      <c r="K61" s="23"/>
      <c r="L61" s="23"/>
    </row>
    <row r="62" spans="1:12" hidden="1">
      <c r="A62" s="47"/>
      <c r="B62" s="23"/>
      <c r="C62" s="23"/>
      <c r="D62" s="23"/>
      <c r="E62" s="23"/>
      <c r="F62" s="23"/>
      <c r="G62" s="23"/>
      <c r="H62" s="23"/>
      <c r="I62" s="23"/>
      <c r="J62" s="23"/>
      <c r="K62" s="23"/>
      <c r="L62" s="23"/>
    </row>
    <row r="63" spans="1:12" hidden="1">
      <c r="A63" s="47"/>
      <c r="B63" s="23"/>
      <c r="C63" s="23"/>
      <c r="D63" s="23"/>
      <c r="E63" s="23"/>
      <c r="F63" s="23"/>
      <c r="G63" s="23"/>
      <c r="H63" s="23"/>
      <c r="I63" s="23"/>
      <c r="J63" s="23"/>
      <c r="K63" s="23"/>
      <c r="L63" s="23"/>
    </row>
    <row r="64" spans="1:12" hidden="1">
      <c r="A64" s="47"/>
      <c r="B64" s="23"/>
      <c r="C64" s="23"/>
      <c r="D64" s="23"/>
      <c r="E64" s="23"/>
      <c r="F64" s="23"/>
      <c r="G64" s="23"/>
      <c r="H64" s="23"/>
      <c r="I64" s="23"/>
      <c r="J64" s="23"/>
      <c r="K64" s="23"/>
      <c r="L64" s="23"/>
    </row>
    <row r="65" spans="1:12" hidden="1">
      <c r="A65" s="47"/>
      <c r="B65" s="23"/>
      <c r="C65" s="23"/>
      <c r="D65" s="23"/>
      <c r="E65" s="23"/>
      <c r="F65" s="23"/>
      <c r="G65" s="23"/>
      <c r="H65" s="23"/>
      <c r="I65" s="23"/>
      <c r="J65" s="23"/>
      <c r="K65" s="23"/>
      <c r="L65" s="23"/>
    </row>
    <row r="66" spans="1:12" hidden="1">
      <c r="A66" s="47"/>
      <c r="B66" s="23"/>
      <c r="C66" s="23"/>
      <c r="D66" s="23"/>
      <c r="E66" s="23"/>
      <c r="F66" s="23"/>
      <c r="G66" s="23"/>
      <c r="H66" s="23"/>
      <c r="I66" s="23"/>
      <c r="J66" s="23"/>
      <c r="K66" s="23"/>
      <c r="L66" s="23"/>
    </row>
    <row r="67" spans="1:12" hidden="1">
      <c r="A67" s="47"/>
      <c r="B67" s="23"/>
      <c r="C67" s="23"/>
      <c r="D67" s="23"/>
      <c r="E67" s="23"/>
      <c r="F67" s="23"/>
      <c r="G67" s="23"/>
      <c r="H67" s="23"/>
      <c r="I67" s="23"/>
      <c r="J67" s="23"/>
      <c r="K67" s="23"/>
      <c r="L67" s="23"/>
    </row>
    <row r="68" spans="1:12" hidden="1">
      <c r="A68" s="47"/>
      <c r="B68" s="23"/>
      <c r="C68" s="23"/>
      <c r="D68" s="23"/>
      <c r="E68" s="23"/>
      <c r="F68" s="23"/>
      <c r="G68" s="23"/>
      <c r="H68" s="23"/>
      <c r="I68" s="23"/>
      <c r="J68" s="23"/>
      <c r="K68" s="23"/>
      <c r="L68" s="23"/>
    </row>
    <row r="69" spans="1:12" hidden="1">
      <c r="A69" s="47"/>
      <c r="B69" s="144"/>
      <c r="C69" s="144"/>
      <c r="D69" s="144"/>
      <c r="E69" s="144"/>
      <c r="F69" s="144"/>
      <c r="G69" s="144"/>
      <c r="H69" s="144"/>
      <c r="I69" s="144"/>
      <c r="J69" s="144"/>
      <c r="K69" s="144"/>
      <c r="L69" s="144"/>
    </row>
    <row r="70" spans="1:12" hidden="1">
      <c r="A70" s="47"/>
      <c r="B70" s="144"/>
      <c r="C70" s="144"/>
      <c r="D70" s="144"/>
      <c r="E70" s="144"/>
      <c r="F70" s="144"/>
      <c r="G70" s="144"/>
      <c r="H70" s="144"/>
      <c r="I70" s="144"/>
      <c r="J70" s="144"/>
      <c r="K70" s="144"/>
      <c r="L70" s="144"/>
    </row>
    <row r="71" spans="1:12" hidden="1">
      <c r="A71" s="47"/>
      <c r="B71" s="144"/>
      <c r="C71" s="144"/>
      <c r="D71" s="144"/>
      <c r="E71" s="144"/>
      <c r="F71" s="144"/>
      <c r="G71" s="144"/>
      <c r="H71" s="144"/>
      <c r="I71" s="144"/>
      <c r="J71" s="144"/>
      <c r="K71" s="144"/>
      <c r="L71" s="144"/>
    </row>
    <row r="72" spans="1:12" hidden="1">
      <c r="A72" s="47"/>
      <c r="B72" s="144"/>
      <c r="C72" s="144"/>
      <c r="D72" s="144"/>
      <c r="E72" s="144"/>
      <c r="F72" s="144"/>
      <c r="G72" s="144"/>
      <c r="H72" s="144"/>
      <c r="I72" s="144"/>
      <c r="J72" s="144"/>
      <c r="K72" s="144"/>
      <c r="L72" s="144"/>
    </row>
    <row r="73" spans="1:12" hidden="1">
      <c r="A73" s="47"/>
      <c r="B73" s="144"/>
      <c r="C73" s="144"/>
      <c r="D73" s="144"/>
      <c r="E73" s="144"/>
      <c r="F73" s="144"/>
      <c r="G73" s="144"/>
      <c r="H73" s="144"/>
      <c r="I73" s="144"/>
      <c r="J73" s="144"/>
      <c r="K73" s="144"/>
      <c r="L73" s="144"/>
    </row>
    <row r="74" spans="1:12" hidden="1">
      <c r="A74" s="47"/>
      <c r="B74" s="144"/>
      <c r="C74" s="144"/>
      <c r="D74" s="144"/>
      <c r="E74" s="144"/>
      <c r="F74" s="144"/>
      <c r="G74" s="144"/>
      <c r="H74" s="144"/>
      <c r="I74" s="144"/>
      <c r="J74" s="144"/>
      <c r="K74" s="144"/>
      <c r="L74" s="144"/>
    </row>
    <row r="75" spans="1:12" hidden="1">
      <c r="A75" s="47"/>
      <c r="B75" s="144"/>
      <c r="C75" s="144"/>
      <c r="D75" s="144"/>
      <c r="E75" s="144"/>
      <c r="F75" s="144"/>
      <c r="G75" s="144"/>
      <c r="H75" s="144"/>
      <c r="I75" s="144"/>
      <c r="J75" s="144"/>
      <c r="K75" s="144"/>
      <c r="L75" s="144"/>
    </row>
    <row r="76" spans="1:12" hidden="1">
      <c r="A76" s="47"/>
      <c r="B76" s="144"/>
      <c r="C76" s="144"/>
      <c r="D76" s="144"/>
      <c r="E76" s="144"/>
      <c r="F76" s="144"/>
      <c r="G76" s="144"/>
      <c r="H76" s="144"/>
      <c r="I76" s="144"/>
      <c r="J76" s="144"/>
      <c r="K76" s="144"/>
      <c r="L76" s="144"/>
    </row>
    <row r="77" spans="1:12" hidden="1">
      <c r="A77" s="47"/>
      <c r="B77" s="144"/>
      <c r="C77" s="144"/>
      <c r="D77" s="144"/>
      <c r="E77" s="144"/>
      <c r="F77" s="144"/>
      <c r="G77" s="144"/>
      <c r="H77" s="144"/>
      <c r="I77" s="144"/>
      <c r="J77" s="144"/>
      <c r="K77" s="144"/>
      <c r="L77" s="144"/>
    </row>
    <row r="78" spans="1:12" hidden="1">
      <c r="A78" s="47"/>
      <c r="B78" s="144"/>
      <c r="C78" s="144"/>
      <c r="D78" s="144"/>
      <c r="E78" s="144"/>
      <c r="F78" s="144"/>
      <c r="G78" s="144"/>
      <c r="H78" s="144"/>
      <c r="I78" s="144"/>
      <c r="J78" s="144"/>
      <c r="K78" s="144"/>
      <c r="L78" s="144"/>
    </row>
    <row r="79" spans="1:12" hidden="1">
      <c r="A79" s="47"/>
      <c r="B79" s="144"/>
      <c r="C79" s="144"/>
      <c r="D79" s="144"/>
      <c r="E79" s="144"/>
      <c r="F79" s="144"/>
      <c r="G79" s="144"/>
      <c r="H79" s="144"/>
      <c r="I79" s="144"/>
      <c r="J79" s="144"/>
      <c r="K79" s="144"/>
      <c r="L79" s="144"/>
    </row>
    <row r="80" spans="1:12" hidden="1">
      <c r="A80" s="47"/>
      <c r="B80" s="144"/>
      <c r="C80" s="144"/>
      <c r="D80" s="144"/>
      <c r="E80" s="144"/>
      <c r="F80" s="144"/>
      <c r="G80" s="144"/>
      <c r="H80" s="144"/>
      <c r="I80" s="144"/>
      <c r="J80" s="144"/>
      <c r="K80" s="144"/>
      <c r="L80" s="144"/>
    </row>
    <row r="81" spans="1:12" hidden="1">
      <c r="A81" s="47"/>
      <c r="B81" s="144"/>
      <c r="C81" s="144"/>
      <c r="D81" s="144"/>
      <c r="E81" s="144"/>
      <c r="F81" s="144"/>
      <c r="G81" s="144"/>
      <c r="H81" s="144"/>
      <c r="I81" s="144"/>
      <c r="J81" s="144"/>
      <c r="K81" s="144"/>
      <c r="L81" s="144"/>
    </row>
    <row r="82" spans="1:12" hidden="1">
      <c r="A82" s="47"/>
      <c r="B82" s="144"/>
      <c r="C82" s="144"/>
      <c r="D82" s="144"/>
      <c r="E82" s="144"/>
      <c r="F82" s="144"/>
      <c r="G82" s="144"/>
      <c r="H82" s="144"/>
      <c r="I82" s="144"/>
      <c r="J82" s="144"/>
      <c r="K82" s="144"/>
      <c r="L82" s="144"/>
    </row>
    <row r="83" spans="1:12" hidden="1">
      <c r="A83" s="47"/>
      <c r="B83" s="144"/>
      <c r="C83" s="144"/>
      <c r="D83" s="144"/>
      <c r="E83" s="144"/>
      <c r="F83" s="144"/>
      <c r="G83" s="144"/>
      <c r="H83" s="144"/>
      <c r="I83" s="144"/>
      <c r="J83" s="144"/>
      <c r="K83" s="144"/>
      <c r="L83" s="144"/>
    </row>
    <row r="84" spans="1:12" hidden="1">
      <c r="A84" s="47"/>
      <c r="B84" s="144"/>
      <c r="C84" s="144"/>
      <c r="D84" s="144"/>
      <c r="E84" s="144"/>
      <c r="F84" s="144"/>
      <c r="G84" s="144"/>
      <c r="H84" s="144"/>
      <c r="I84" s="144"/>
      <c r="J84" s="144"/>
      <c r="K84" s="144"/>
      <c r="L84" s="144"/>
    </row>
    <row r="85" spans="1:12" hidden="1">
      <c r="A85" s="47"/>
      <c r="B85" s="144"/>
      <c r="C85" s="144"/>
      <c r="D85" s="144"/>
      <c r="E85" s="144"/>
      <c r="F85" s="144"/>
      <c r="G85" s="144"/>
      <c r="H85" s="144"/>
      <c r="I85" s="144"/>
      <c r="J85" s="144"/>
      <c r="K85" s="144"/>
      <c r="L85" s="144"/>
    </row>
    <row r="86" spans="1:12" hidden="1">
      <c r="A86" s="47"/>
      <c r="B86" s="144"/>
      <c r="C86" s="144"/>
      <c r="D86" s="144"/>
      <c r="E86" s="144"/>
      <c r="F86" s="144"/>
      <c r="G86" s="144"/>
      <c r="H86" s="144"/>
      <c r="I86" s="144"/>
      <c r="J86" s="144"/>
      <c r="K86" s="144"/>
      <c r="L86" s="144"/>
    </row>
    <row r="87" spans="1:12" hidden="1">
      <c r="A87" s="47"/>
      <c r="B87" s="144"/>
      <c r="C87" s="144"/>
      <c r="D87" s="144"/>
      <c r="E87" s="144"/>
      <c r="F87" s="144"/>
      <c r="G87" s="144"/>
      <c r="H87" s="144"/>
      <c r="I87" s="144"/>
      <c r="J87" s="144"/>
      <c r="K87" s="144"/>
      <c r="L87" s="144"/>
    </row>
    <row r="88" spans="1:12" hidden="1">
      <c r="A88" s="47"/>
      <c r="B88" s="144"/>
      <c r="C88" s="144"/>
      <c r="D88" s="144"/>
      <c r="E88" s="144"/>
      <c r="F88" s="144"/>
      <c r="G88" s="144"/>
      <c r="H88" s="144"/>
      <c r="I88" s="144"/>
      <c r="J88" s="144"/>
      <c r="K88" s="144"/>
      <c r="L88" s="144"/>
    </row>
    <row r="89" spans="1:12" hidden="1">
      <c r="A89" s="47"/>
      <c r="B89" s="144"/>
      <c r="C89" s="144"/>
      <c r="D89" s="144"/>
      <c r="E89" s="144"/>
      <c r="F89" s="144"/>
      <c r="G89" s="144"/>
      <c r="H89" s="144"/>
      <c r="I89" s="144"/>
      <c r="J89" s="144"/>
      <c r="K89" s="144"/>
      <c r="L89" s="144"/>
    </row>
    <row r="90" spans="1:12" hidden="1">
      <c r="A90" s="47"/>
    </row>
    <row r="91" spans="1:12" hidden="1">
      <c r="A91" s="47"/>
    </row>
    <row r="92" spans="1:12" hidden="1">
      <c r="A92" s="47"/>
    </row>
    <row r="93" spans="1:12" hidden="1">
      <c r="A93" s="47"/>
    </row>
    <row r="94" spans="1:12" hidden="1">
      <c r="A94" s="47"/>
    </row>
    <row r="95" spans="1:12" hidden="1">
      <c r="A95" s="47"/>
    </row>
    <row r="96" spans="1:12" hidden="1">
      <c r="A96" s="47"/>
    </row>
    <row r="97" spans="1:1" hidden="1">
      <c r="A97" s="47"/>
    </row>
    <row r="98" spans="1:1" hidden="1">
      <c r="A98" s="47"/>
    </row>
    <row r="99" spans="1:1" hidden="1">
      <c r="A99" s="47"/>
    </row>
    <row r="100" spans="1:1" hidden="1">
      <c r="A100" s="47"/>
    </row>
    <row r="101" spans="1:1" hidden="1">
      <c r="A101" s="47"/>
    </row>
    <row r="102" spans="1:1" hidden="1">
      <c r="A102" s="47"/>
    </row>
    <row r="103" spans="1:1" hidden="1">
      <c r="A103" s="47"/>
    </row>
    <row r="104" spans="1:1" hidden="1">
      <c r="A104" s="47"/>
    </row>
    <row r="105" spans="1:1" hidden="1">
      <c r="A105" s="47"/>
    </row>
    <row r="106" spans="1:1" hidden="1">
      <c r="A106" s="47"/>
    </row>
    <row r="107" spans="1:1" hidden="1">
      <c r="A107" s="47"/>
    </row>
    <row r="108" spans="1:1" hidden="1">
      <c r="A108" s="47"/>
    </row>
    <row r="109" spans="1:1" hidden="1">
      <c r="A109" s="47"/>
    </row>
    <row r="110" spans="1:1" hidden="1">
      <c r="A110" s="47"/>
    </row>
    <row r="111" spans="1:1" hidden="1">
      <c r="A111" s="47"/>
    </row>
    <row r="112" spans="1:1" hidden="1">
      <c r="A112" s="47"/>
    </row>
    <row r="113" spans="1:1" hidden="1">
      <c r="A113" s="47"/>
    </row>
    <row r="114" spans="1:1" hidden="1">
      <c r="A114" s="47"/>
    </row>
    <row r="115" spans="1:1" hidden="1">
      <c r="A115" s="47"/>
    </row>
    <row r="116" spans="1:1" hidden="1">
      <c r="A116" s="47"/>
    </row>
    <row r="117" spans="1:1" hidden="1">
      <c r="A117" s="47"/>
    </row>
    <row r="118" spans="1:1" hidden="1">
      <c r="A118" s="47"/>
    </row>
    <row r="119" spans="1:1" hidden="1">
      <c r="A119" s="47"/>
    </row>
    <row r="120" spans="1:1" hidden="1">
      <c r="A120" s="47"/>
    </row>
    <row r="121" spans="1:1" hidden="1">
      <c r="A121" s="47"/>
    </row>
    <row r="122" spans="1:1" hidden="1">
      <c r="A122" s="47"/>
    </row>
    <row r="123" spans="1:1" hidden="1">
      <c r="A123" s="47"/>
    </row>
    <row r="124" spans="1:1" hidden="1">
      <c r="A124" s="47"/>
    </row>
    <row r="125" spans="1:1" hidden="1">
      <c r="A125" s="47"/>
    </row>
    <row r="126" spans="1:1" hidden="1">
      <c r="A126" s="47"/>
    </row>
    <row r="127" spans="1:1" hidden="1">
      <c r="A127" s="47"/>
    </row>
    <row r="128" spans="1:1" hidden="1">
      <c r="A128" s="47"/>
    </row>
    <row r="129" spans="1:1" hidden="1">
      <c r="A129" s="47"/>
    </row>
    <row r="130" spans="1:1" hidden="1">
      <c r="A130" s="47"/>
    </row>
    <row r="131" spans="1:1" hidden="1">
      <c r="A131" s="47"/>
    </row>
    <row r="132" spans="1:1" hidden="1">
      <c r="A132" s="47"/>
    </row>
    <row r="133" spans="1:1" hidden="1">
      <c r="A133" s="47"/>
    </row>
    <row r="134" spans="1:1" hidden="1">
      <c r="A134" s="47"/>
    </row>
    <row r="135" spans="1:1" hidden="1">
      <c r="A135" s="47"/>
    </row>
    <row r="136" spans="1:1" hidden="1">
      <c r="A136" s="47"/>
    </row>
    <row r="137" spans="1:1" hidden="1">
      <c r="A137" s="47"/>
    </row>
    <row r="138" spans="1:1" hidden="1">
      <c r="A138" s="47"/>
    </row>
    <row r="139" spans="1:1" hidden="1">
      <c r="A139" s="47"/>
    </row>
    <row r="140" spans="1:1" hidden="1">
      <c r="A140" s="47"/>
    </row>
    <row r="141" spans="1:1" hidden="1">
      <c r="A141" s="47"/>
    </row>
    <row r="142" spans="1:1" hidden="1">
      <c r="A142" s="47"/>
    </row>
    <row r="143" spans="1:1" hidden="1">
      <c r="A143" s="47"/>
    </row>
    <row r="144" spans="1:1" hidden="1">
      <c r="A144" s="47"/>
    </row>
    <row r="145" spans="1:1" hidden="1">
      <c r="A145" s="47"/>
    </row>
    <row r="146" spans="1:1" hidden="1">
      <c r="A146" s="47"/>
    </row>
    <row r="147" spans="1:1" hidden="1">
      <c r="A147" s="47"/>
    </row>
    <row r="148" spans="1:1" hidden="1">
      <c r="A148" s="51"/>
    </row>
    <row r="149" spans="1:1" hidden="1">
      <c r="A149" s="51"/>
    </row>
    <row r="150" spans="1:1" hidden="1"/>
    <row r="151" spans="1:1" hidden="1"/>
    <row r="152" spans="1:1" hidden="1"/>
    <row r="153" spans="1:1" hidden="1"/>
    <row r="154" spans="1:1" hidden="1"/>
    <row r="155" spans="1:1" hidden="1"/>
    <row r="156" spans="1:1" hidden="1"/>
    <row r="157" spans="1:1" hidden="1"/>
    <row r="158" spans="1:1" hidden="1"/>
    <row r="159" spans="1:1" hidden="1"/>
    <row r="160" spans="1:1"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spans="1:1" hidden="1"/>
    <row r="194" spans="1:1" hidden="1"/>
    <row r="195" spans="1:1" hidden="1"/>
    <row r="196" spans="1:1" hidden="1"/>
    <row r="197" spans="1:1" hidden="1"/>
    <row r="198" spans="1:1" hidden="1">
      <c r="A198" s="47"/>
    </row>
    <row r="199" spans="1:1" hidden="1">
      <c r="A199" s="208"/>
    </row>
    <row r="200" spans="1:1" hidden="1">
      <c r="A200" s="208"/>
    </row>
    <row r="201" spans="1:1" hidden="1">
      <c r="A201" s="208"/>
    </row>
    <row r="202" spans="1:1" hidden="1">
      <c r="A202" s="208"/>
    </row>
    <row r="203" spans="1:1" s="144" customFormat="1" hidden="1">
      <c r="A203" s="47"/>
    </row>
    <row r="204" spans="1:1" s="144" customFormat="1" hidden="1">
      <c r="A204" s="47"/>
    </row>
    <row r="205" spans="1:1" s="144" customFormat="1" hidden="1">
      <c r="A205" s="47"/>
    </row>
    <row r="206" spans="1:1" ht="12.75" hidden="1" customHeight="1"/>
    <row r="207" spans="1:1" ht="12.75" hidden="1" customHeight="1"/>
    <row r="208" spans="1:1" ht="12.75" hidden="1" customHeight="1"/>
  </sheetData>
  <sheetProtection password="C978" sheet="1" objects="1" scenarios="1"/>
  <mergeCells count="2">
    <mergeCell ref="C10:D10"/>
    <mergeCell ref="D23:F23"/>
  </mergeCells>
  <phoneticPr fontId="15" type="noConversion"/>
  <pageMargins left="0.51181102362204722" right="0.39370078740157483" top="0.74803149606299213" bottom="0.98425196850393704" header="0.51181102362204722" footer="0.51181102362204722"/>
  <pageSetup paperSize="9" scale="83" orientation="portrait" horizontalDpi="4294967292" verticalDpi="0" r:id="rId1"/>
  <headerFooter alignWithMargins="0">
    <oddFooter>&amp;C&amp;9- &amp;A -</oddFooter>
  </headerFooter>
</worksheet>
</file>

<file path=xl/worksheets/sheet2.xml><?xml version="1.0" encoding="utf-8"?>
<worksheet xmlns="http://schemas.openxmlformats.org/spreadsheetml/2006/main" xmlns:r="http://schemas.openxmlformats.org/officeDocument/2006/relationships">
  <sheetPr codeName="Sheet2"/>
  <dimension ref="A1:M250"/>
  <sheetViews>
    <sheetView zoomScale="93" workbookViewId="0">
      <selection activeCell="I4" sqref="I4"/>
    </sheetView>
  </sheetViews>
  <sheetFormatPr defaultColWidth="0" defaultRowHeight="12.75" zeroHeight="1"/>
  <cols>
    <col min="1" max="1" width="4" style="95" customWidth="1"/>
    <col min="2" max="12" width="9.140625" style="221" customWidth="1"/>
    <col min="13" max="13" width="9.140625" style="144" customWidth="1"/>
    <col min="14" max="16384" width="0" style="221" hidden="1"/>
  </cols>
  <sheetData>
    <row r="1" spans="1:12">
      <c r="A1" s="47"/>
      <c r="B1" s="144"/>
      <c r="C1" s="144"/>
      <c r="D1" s="144"/>
      <c r="E1" s="144"/>
      <c r="F1" s="144"/>
      <c r="G1" s="144"/>
      <c r="H1" s="144"/>
      <c r="I1" s="144"/>
      <c r="J1" s="144"/>
      <c r="K1" s="144"/>
      <c r="L1" s="144"/>
    </row>
    <row r="2" spans="1:12">
      <c r="A2" s="47"/>
      <c r="B2" s="144"/>
      <c r="C2" s="144"/>
      <c r="D2" s="144"/>
      <c r="E2" s="144"/>
      <c r="F2" s="144"/>
      <c r="G2" s="144"/>
      <c r="H2" s="144"/>
      <c r="I2" s="144"/>
      <c r="J2" s="144"/>
      <c r="K2" s="144"/>
      <c r="L2" s="144"/>
    </row>
    <row r="3" spans="1:12" ht="16.5" thickBot="1">
      <c r="A3" s="47"/>
      <c r="B3" s="109" t="s">
        <v>2</v>
      </c>
      <c r="C3" s="109"/>
      <c r="D3" s="109"/>
      <c r="E3" s="109"/>
      <c r="F3" s="109"/>
      <c r="G3" s="109"/>
      <c r="H3" s="109"/>
      <c r="I3" s="109"/>
      <c r="J3" s="109"/>
      <c r="K3" s="144"/>
      <c r="L3" s="144"/>
    </row>
    <row r="4" spans="1:12" ht="15.75">
      <c r="A4" s="47"/>
      <c r="B4" s="220"/>
      <c r="C4" s="144"/>
      <c r="D4" s="144"/>
      <c r="E4" s="144"/>
      <c r="F4" s="144"/>
      <c r="G4" s="144"/>
      <c r="H4" s="144"/>
      <c r="I4" s="144"/>
      <c r="J4" s="144"/>
      <c r="K4" s="144"/>
      <c r="L4" s="144"/>
    </row>
    <row r="5" spans="1:12">
      <c r="A5" s="47"/>
      <c r="B5" s="239" t="s">
        <v>3</v>
      </c>
      <c r="C5" s="223"/>
      <c r="D5" s="144"/>
      <c r="E5" s="144"/>
      <c r="F5" s="144"/>
      <c r="G5" s="144"/>
      <c r="H5" s="144"/>
      <c r="I5" s="144"/>
      <c r="J5" s="144"/>
      <c r="K5" s="144"/>
      <c r="L5" s="144"/>
    </row>
    <row r="6" spans="1:12">
      <c r="A6" s="47"/>
      <c r="B6" s="239"/>
      <c r="C6" s="223"/>
      <c r="D6" s="144"/>
      <c r="E6" s="144"/>
      <c r="F6" s="144"/>
      <c r="G6" s="144"/>
      <c r="H6" s="144"/>
      <c r="I6" s="144"/>
      <c r="J6" s="144"/>
      <c r="K6" s="144"/>
      <c r="L6" s="144"/>
    </row>
    <row r="7" spans="1:12">
      <c r="A7" s="47"/>
      <c r="B7" s="240" t="s">
        <v>4</v>
      </c>
      <c r="C7" s="223"/>
      <c r="D7" s="144"/>
      <c r="E7" s="144"/>
      <c r="F7" s="144"/>
      <c r="G7" s="144"/>
      <c r="H7" s="144"/>
      <c r="I7" s="144"/>
      <c r="J7" s="144"/>
      <c r="K7" s="144"/>
      <c r="L7" s="144"/>
    </row>
    <row r="8" spans="1:12">
      <c r="A8" s="47"/>
      <c r="B8" s="240"/>
      <c r="C8" s="223"/>
      <c r="D8" s="144"/>
      <c r="E8" s="144"/>
      <c r="F8" s="144"/>
      <c r="G8" s="144"/>
      <c r="H8" s="144"/>
      <c r="I8" s="144"/>
      <c r="J8" s="144"/>
      <c r="K8" s="144"/>
      <c r="L8" s="144"/>
    </row>
    <row r="9" spans="1:12">
      <c r="A9" s="47"/>
      <c r="B9" s="239" t="s">
        <v>5</v>
      </c>
      <c r="C9" s="223"/>
      <c r="D9" s="144"/>
      <c r="E9" s="144"/>
      <c r="F9" s="144"/>
      <c r="G9" s="144"/>
      <c r="H9" s="144"/>
      <c r="I9" s="144"/>
      <c r="J9" s="144"/>
      <c r="K9" s="144"/>
      <c r="L9" s="144"/>
    </row>
    <row r="10" spans="1:12">
      <c r="A10" s="47"/>
      <c r="B10" s="239" t="s">
        <v>6</v>
      </c>
      <c r="C10" s="223"/>
      <c r="D10" s="144"/>
      <c r="E10" s="144"/>
      <c r="F10" s="144"/>
      <c r="G10" s="144"/>
      <c r="H10" s="144"/>
      <c r="I10" s="144"/>
      <c r="J10" s="144"/>
      <c r="K10" s="144"/>
      <c r="L10" s="144"/>
    </row>
    <row r="11" spans="1:12">
      <c r="A11" s="47"/>
      <c r="B11" s="239" t="s">
        <v>7</v>
      </c>
      <c r="C11" s="223"/>
      <c r="D11" s="144"/>
      <c r="E11" s="144"/>
      <c r="F11" s="144"/>
      <c r="G11" s="144"/>
      <c r="H11" s="144"/>
      <c r="I11" s="144"/>
      <c r="J11" s="144"/>
      <c r="K11" s="144"/>
      <c r="L11" s="144"/>
    </row>
    <row r="12" spans="1:12">
      <c r="A12" s="47"/>
      <c r="B12" s="239" t="s">
        <v>8</v>
      </c>
      <c r="C12" s="223"/>
      <c r="D12" s="144"/>
      <c r="E12" s="144"/>
      <c r="F12" s="144"/>
      <c r="G12" s="144"/>
      <c r="H12" s="144"/>
      <c r="I12" s="144"/>
      <c r="J12" s="144"/>
      <c r="K12" s="144"/>
      <c r="L12" s="144"/>
    </row>
    <row r="13" spans="1:12">
      <c r="A13" s="47"/>
      <c r="B13" s="239"/>
      <c r="C13" s="223"/>
      <c r="D13" s="144"/>
      <c r="E13" s="144"/>
      <c r="F13" s="144"/>
      <c r="G13" s="144"/>
      <c r="H13" s="144"/>
      <c r="I13" s="144"/>
      <c r="J13" s="144"/>
      <c r="K13" s="144"/>
      <c r="L13" s="144"/>
    </row>
    <row r="14" spans="1:12">
      <c r="A14" s="47"/>
      <c r="B14" s="239" t="s">
        <v>9</v>
      </c>
      <c r="C14" s="223"/>
      <c r="D14" s="144"/>
      <c r="E14" s="144"/>
      <c r="F14" s="144"/>
      <c r="G14" s="144"/>
      <c r="H14" s="144"/>
      <c r="I14" s="144"/>
      <c r="J14" s="144"/>
      <c r="K14" s="144"/>
      <c r="L14" s="144"/>
    </row>
    <row r="15" spans="1:12">
      <c r="A15" s="47"/>
      <c r="B15" s="239" t="s">
        <v>10</v>
      </c>
      <c r="C15" s="223"/>
      <c r="D15" s="144"/>
      <c r="E15" s="144"/>
      <c r="F15" s="144"/>
      <c r="G15" s="144"/>
      <c r="H15" s="144"/>
      <c r="I15" s="144"/>
      <c r="J15" s="144"/>
      <c r="K15" s="144"/>
      <c r="L15" s="144"/>
    </row>
    <row r="16" spans="1:12">
      <c r="A16" s="47"/>
      <c r="B16" s="222"/>
      <c r="C16" s="223"/>
      <c r="D16" s="144"/>
      <c r="E16" s="144"/>
      <c r="F16" s="144"/>
      <c r="G16" s="144"/>
      <c r="H16" s="144"/>
      <c r="I16" s="144"/>
      <c r="J16" s="144"/>
      <c r="K16" s="144"/>
      <c r="L16" s="144"/>
    </row>
    <row r="17" spans="1:12">
      <c r="A17" s="47"/>
      <c r="B17" s="239" t="s">
        <v>11</v>
      </c>
      <c r="C17" s="223"/>
      <c r="D17" s="144"/>
      <c r="E17" s="144"/>
      <c r="F17" s="144"/>
      <c r="G17" s="144"/>
      <c r="H17" s="144"/>
      <c r="I17" s="144"/>
      <c r="J17" s="144"/>
      <c r="K17" s="144"/>
      <c r="L17" s="144"/>
    </row>
    <row r="18" spans="1:12">
      <c r="A18" s="47"/>
      <c r="B18" s="239" t="s">
        <v>12</v>
      </c>
      <c r="C18" s="223"/>
      <c r="D18" s="144"/>
      <c r="E18" s="144"/>
      <c r="F18" s="144"/>
      <c r="G18" s="144"/>
      <c r="H18" s="144"/>
      <c r="I18" s="144"/>
      <c r="J18" s="144"/>
      <c r="K18" s="144"/>
      <c r="L18" s="144"/>
    </row>
    <row r="19" spans="1:12">
      <c r="A19" s="47"/>
      <c r="B19" s="239" t="s">
        <v>304</v>
      </c>
      <c r="C19" s="223"/>
      <c r="D19" s="144"/>
      <c r="E19" s="144"/>
      <c r="F19" s="144"/>
      <c r="G19" s="144"/>
      <c r="H19" s="144"/>
      <c r="I19" s="144"/>
      <c r="J19" s="144"/>
      <c r="K19" s="144"/>
      <c r="L19" s="144"/>
    </row>
    <row r="20" spans="1:12">
      <c r="A20" s="47"/>
      <c r="B20" s="239" t="s">
        <v>305</v>
      </c>
      <c r="C20" s="223"/>
      <c r="D20" s="144"/>
      <c r="E20" s="144"/>
      <c r="F20" s="144"/>
      <c r="G20" s="144"/>
      <c r="H20" s="144"/>
      <c r="I20" s="144"/>
      <c r="J20" s="144"/>
      <c r="K20" s="144"/>
      <c r="L20" s="144"/>
    </row>
    <row r="21" spans="1:12">
      <c r="A21" s="47"/>
      <c r="B21" s="239"/>
      <c r="C21" s="223"/>
      <c r="D21" s="144"/>
      <c r="E21" s="144"/>
      <c r="F21" s="144"/>
      <c r="G21" s="144"/>
      <c r="H21" s="144"/>
      <c r="I21" s="144"/>
      <c r="J21" s="144"/>
      <c r="K21" s="144"/>
      <c r="L21" s="144"/>
    </row>
    <row r="22" spans="1:12">
      <c r="A22" s="47"/>
      <c r="B22" s="239" t="s">
        <v>13</v>
      </c>
      <c r="C22" s="223"/>
      <c r="D22" s="144"/>
      <c r="E22" s="144"/>
      <c r="F22" s="144"/>
      <c r="G22" s="144"/>
      <c r="H22" s="144"/>
      <c r="I22" s="144"/>
      <c r="J22" s="144"/>
      <c r="K22" s="144"/>
      <c r="L22" s="144"/>
    </row>
    <row r="23" spans="1:12">
      <c r="A23" s="47"/>
      <c r="B23" s="239" t="s">
        <v>14</v>
      </c>
      <c r="C23" s="223"/>
      <c r="D23" s="144"/>
      <c r="E23" s="144"/>
      <c r="F23" s="144"/>
      <c r="G23" s="144"/>
      <c r="H23" s="144"/>
      <c r="I23" s="144"/>
      <c r="J23" s="144"/>
      <c r="K23" s="144"/>
      <c r="L23" s="144"/>
    </row>
    <row r="24" spans="1:12">
      <c r="A24" s="47"/>
      <c r="B24" s="239" t="s">
        <v>15</v>
      </c>
      <c r="C24" s="223"/>
      <c r="D24" s="144"/>
      <c r="E24" s="144"/>
      <c r="F24" s="144"/>
      <c r="G24" s="144"/>
      <c r="H24" s="144"/>
      <c r="I24" s="144"/>
      <c r="J24" s="144"/>
      <c r="K24" s="144"/>
      <c r="L24" s="144"/>
    </row>
    <row r="25" spans="1:12">
      <c r="A25" s="47"/>
      <c r="B25" s="239"/>
      <c r="C25" s="223"/>
      <c r="D25" s="144"/>
      <c r="E25" s="144"/>
      <c r="F25" s="144"/>
      <c r="G25" s="144"/>
      <c r="H25" s="144"/>
      <c r="I25" s="144"/>
      <c r="J25" s="144"/>
      <c r="K25" s="144"/>
      <c r="L25" s="144"/>
    </row>
    <row r="26" spans="1:12">
      <c r="A26" s="47"/>
      <c r="B26" s="239" t="s">
        <v>16</v>
      </c>
      <c r="C26" s="226"/>
      <c r="D26" s="23"/>
      <c r="E26" s="23"/>
      <c r="F26" s="144"/>
      <c r="G26" s="144"/>
      <c r="H26" s="144"/>
      <c r="I26" s="144"/>
      <c r="J26" s="144"/>
      <c r="K26" s="144"/>
      <c r="L26" s="144"/>
    </row>
    <row r="27" spans="1:12">
      <c r="A27" s="47"/>
      <c r="B27" s="222"/>
      <c r="C27" s="226"/>
      <c r="D27" s="23"/>
      <c r="E27" s="23"/>
      <c r="F27" s="144"/>
      <c r="G27" s="144"/>
      <c r="H27" s="144"/>
      <c r="I27" s="144"/>
      <c r="J27" s="144"/>
      <c r="K27" s="144"/>
      <c r="L27" s="144"/>
    </row>
    <row r="28" spans="1:12">
      <c r="A28" s="47"/>
      <c r="B28" s="240" t="s">
        <v>17</v>
      </c>
      <c r="C28" s="226"/>
      <c r="D28" s="23"/>
      <c r="E28" s="23"/>
      <c r="F28" s="144"/>
      <c r="G28" s="144"/>
      <c r="H28" s="144"/>
      <c r="I28" s="144"/>
      <c r="J28" s="144"/>
      <c r="K28" s="144"/>
      <c r="L28" s="144"/>
    </row>
    <row r="29" spans="1:12">
      <c r="A29" s="47"/>
      <c r="B29" s="240" t="s">
        <v>18</v>
      </c>
      <c r="C29" s="226"/>
      <c r="D29" s="23"/>
      <c r="E29" s="23"/>
      <c r="F29" s="144"/>
      <c r="G29" s="144"/>
      <c r="H29" s="144"/>
      <c r="I29" s="144"/>
      <c r="J29" s="144"/>
      <c r="K29" s="144"/>
      <c r="L29" s="144"/>
    </row>
    <row r="30" spans="1:12">
      <c r="A30" s="47"/>
      <c r="B30" s="240"/>
      <c r="C30" s="226"/>
      <c r="D30" s="23"/>
      <c r="E30" s="23"/>
      <c r="F30" s="144"/>
      <c r="G30" s="144"/>
      <c r="H30" s="144"/>
      <c r="I30" s="144"/>
      <c r="J30" s="144"/>
      <c r="K30" s="144"/>
      <c r="L30" s="144"/>
    </row>
    <row r="31" spans="1:12">
      <c r="A31" s="47"/>
      <c r="B31" s="23" t="s">
        <v>19</v>
      </c>
      <c r="C31" s="23"/>
      <c r="D31" s="23"/>
      <c r="E31" s="23"/>
      <c r="F31" s="144"/>
      <c r="G31" s="144"/>
      <c r="H31" s="144"/>
      <c r="I31" s="144"/>
      <c r="J31" s="144"/>
      <c r="K31" s="144"/>
      <c r="L31" s="144"/>
    </row>
    <row r="32" spans="1:12">
      <c r="A32" s="47"/>
      <c r="B32" s="144"/>
      <c r="C32" s="144"/>
      <c r="D32" s="144"/>
      <c r="E32" s="144"/>
      <c r="F32" s="144"/>
      <c r="G32" s="144"/>
      <c r="H32" s="144"/>
      <c r="I32" s="144"/>
      <c r="J32" s="144"/>
      <c r="K32" s="144"/>
      <c r="L32" s="144"/>
    </row>
    <row r="33" spans="1:12">
      <c r="A33" s="47"/>
      <c r="B33" s="144" t="s">
        <v>20</v>
      </c>
      <c r="C33" s="144"/>
      <c r="D33" s="144"/>
      <c r="E33" s="144"/>
      <c r="F33" s="144"/>
      <c r="G33" s="144"/>
      <c r="H33" s="144"/>
      <c r="I33" s="144"/>
      <c r="J33" s="144"/>
      <c r="K33" s="144"/>
      <c r="L33" s="144"/>
    </row>
    <row r="34" spans="1:12">
      <c r="A34" s="47"/>
      <c r="B34" s="144" t="s">
        <v>21</v>
      </c>
      <c r="C34" s="144"/>
      <c r="D34" s="144"/>
      <c r="E34" s="144"/>
      <c r="F34" s="144"/>
      <c r="G34" s="144"/>
      <c r="H34" s="144"/>
      <c r="I34" s="144"/>
      <c r="J34" s="144"/>
      <c r="K34" s="144"/>
      <c r="L34" s="144"/>
    </row>
    <row r="35" spans="1:12">
      <c r="A35" s="47"/>
      <c r="B35" s="144"/>
      <c r="C35" s="144"/>
      <c r="D35" s="144"/>
      <c r="E35" s="144"/>
      <c r="F35" s="144"/>
      <c r="G35" s="144"/>
      <c r="H35" s="144"/>
      <c r="I35" s="144"/>
      <c r="J35" s="144"/>
      <c r="K35" s="144"/>
      <c r="L35" s="144"/>
    </row>
    <row r="36" spans="1:12">
      <c r="A36" s="47"/>
      <c r="B36" s="144"/>
      <c r="C36" s="144"/>
      <c r="D36" s="144"/>
      <c r="E36" s="144"/>
      <c r="F36" s="144"/>
      <c r="G36" s="144"/>
      <c r="H36" s="144"/>
      <c r="I36" s="144"/>
      <c r="J36" s="144"/>
      <c r="K36" s="144"/>
      <c r="L36" s="144"/>
    </row>
    <row r="37" spans="1:12" ht="16.5" thickBot="1">
      <c r="A37" s="47"/>
      <c r="B37" s="109" t="s">
        <v>22</v>
      </c>
      <c r="C37" s="109" t="s">
        <v>23</v>
      </c>
      <c r="D37" s="109"/>
      <c r="E37" s="109"/>
      <c r="F37" s="109"/>
      <c r="G37" s="109"/>
      <c r="H37" s="109"/>
      <c r="I37" s="109"/>
      <c r="J37" s="109"/>
      <c r="K37" s="144"/>
      <c r="L37" s="144"/>
    </row>
    <row r="38" spans="1:12">
      <c r="A38" s="47"/>
      <c r="B38" s="144"/>
      <c r="C38" s="223"/>
      <c r="D38" s="144"/>
      <c r="E38" s="144"/>
      <c r="F38" s="144"/>
      <c r="G38" s="144"/>
      <c r="H38" s="144" t="s">
        <v>24</v>
      </c>
      <c r="I38" s="144"/>
      <c r="J38" s="144"/>
      <c r="K38" s="144"/>
      <c r="L38" s="144"/>
    </row>
    <row r="39" spans="1:12">
      <c r="A39" s="47"/>
      <c r="B39" s="144"/>
      <c r="C39" s="144"/>
      <c r="D39" s="144"/>
      <c r="E39" s="144"/>
      <c r="F39" s="144"/>
      <c r="G39" s="144" t="s">
        <v>24</v>
      </c>
      <c r="H39" s="144"/>
      <c r="I39" s="144" t="s">
        <v>24</v>
      </c>
      <c r="J39" s="144"/>
      <c r="K39" s="144"/>
      <c r="L39" s="144"/>
    </row>
    <row r="40" spans="1:12">
      <c r="A40" s="47"/>
      <c r="B40" s="144" t="s">
        <v>25</v>
      </c>
      <c r="C40" s="144" t="s">
        <v>26</v>
      </c>
      <c r="D40" s="144"/>
      <c r="E40" s="144"/>
      <c r="F40" s="144"/>
      <c r="G40" s="144"/>
      <c r="H40" s="144"/>
      <c r="I40" s="144"/>
      <c r="J40" s="144"/>
      <c r="K40" s="144"/>
      <c r="L40" s="144"/>
    </row>
    <row r="41" spans="1:12">
      <c r="A41" s="47"/>
      <c r="B41" s="144"/>
      <c r="C41" s="144" t="s">
        <v>27</v>
      </c>
      <c r="D41" s="144"/>
      <c r="E41" s="144"/>
      <c r="F41" s="144"/>
      <c r="G41" s="144"/>
      <c r="H41" s="144"/>
      <c r="I41" s="144"/>
      <c r="J41" s="144"/>
      <c r="K41" s="144"/>
      <c r="L41" s="144"/>
    </row>
    <row r="42" spans="1:12">
      <c r="A42" s="47"/>
      <c r="B42" s="144"/>
      <c r="C42" s="144" t="s">
        <v>306</v>
      </c>
      <c r="D42" s="144"/>
      <c r="E42" s="144"/>
      <c r="F42" s="144"/>
      <c r="G42" s="144"/>
      <c r="H42" s="144"/>
      <c r="I42" s="144"/>
      <c r="J42" s="144"/>
      <c r="K42" s="144"/>
      <c r="L42" s="144"/>
    </row>
    <row r="43" spans="1:12">
      <c r="A43" s="57"/>
      <c r="B43" s="144"/>
      <c r="C43" s="144" t="s">
        <v>299</v>
      </c>
      <c r="D43" s="144"/>
      <c r="E43" s="144"/>
      <c r="F43" s="144"/>
      <c r="G43" s="144"/>
      <c r="H43" s="144"/>
      <c r="I43" s="144"/>
      <c r="J43" s="144"/>
      <c r="K43" s="144"/>
      <c r="L43" s="144"/>
    </row>
    <row r="44" spans="1:12">
      <c r="A44" s="57"/>
      <c r="B44" s="144"/>
      <c r="C44" s="144" t="s">
        <v>28</v>
      </c>
      <c r="D44" s="144"/>
      <c r="E44" s="144"/>
      <c r="F44" s="144"/>
      <c r="G44" s="144"/>
      <c r="H44" s="144"/>
      <c r="I44" s="144"/>
      <c r="J44" s="144"/>
      <c r="K44" s="144"/>
      <c r="L44" s="144"/>
    </row>
    <row r="45" spans="1:12">
      <c r="A45" s="57"/>
      <c r="B45" s="144"/>
      <c r="C45" s="144"/>
      <c r="D45" s="144"/>
      <c r="E45" s="144"/>
      <c r="F45" s="144"/>
      <c r="G45" s="144"/>
      <c r="H45" s="144"/>
      <c r="I45" s="144"/>
      <c r="J45" s="144"/>
      <c r="K45" s="144"/>
      <c r="L45" s="144"/>
    </row>
    <row r="46" spans="1:12">
      <c r="A46" s="57"/>
      <c r="B46" s="144"/>
      <c r="C46" s="225" t="s">
        <v>279</v>
      </c>
      <c r="D46" s="144"/>
      <c r="E46" s="144"/>
      <c r="F46" s="144"/>
      <c r="G46" s="144"/>
      <c r="H46" s="144"/>
      <c r="I46" s="144"/>
      <c r="J46" s="144"/>
      <c r="K46" s="144"/>
      <c r="L46" s="144"/>
    </row>
    <row r="47" spans="1:12">
      <c r="A47" s="57"/>
      <c r="B47" s="144"/>
      <c r="C47" s="226" t="s">
        <v>280</v>
      </c>
      <c r="D47" s="144"/>
      <c r="E47" s="144"/>
      <c r="F47" s="144"/>
      <c r="G47" s="144"/>
      <c r="H47" s="144"/>
      <c r="I47" s="144"/>
      <c r="J47" s="144"/>
      <c r="K47" s="144"/>
      <c r="L47" s="144"/>
    </row>
    <row r="48" spans="1:12">
      <c r="A48" s="57"/>
      <c r="B48" s="144"/>
      <c r="C48" s="226" t="s">
        <v>307</v>
      </c>
      <c r="D48" s="144"/>
      <c r="E48" s="144"/>
      <c r="F48" s="144"/>
      <c r="G48" s="144"/>
      <c r="H48" s="144"/>
      <c r="I48" s="144"/>
      <c r="J48" s="144"/>
      <c r="K48" s="144"/>
      <c r="L48" s="144"/>
    </row>
    <row r="49" spans="1:12">
      <c r="A49" s="57"/>
      <c r="B49" s="144"/>
      <c r="C49" s="226" t="s">
        <v>281</v>
      </c>
      <c r="D49" s="144"/>
      <c r="E49" s="144"/>
      <c r="F49" s="144"/>
      <c r="G49" s="144"/>
      <c r="H49" s="144"/>
      <c r="I49" s="144"/>
      <c r="J49" s="144"/>
      <c r="K49" s="144"/>
      <c r="L49" s="144"/>
    </row>
    <row r="50" spans="1:12">
      <c r="A50" s="57"/>
      <c r="B50" s="144"/>
      <c r="C50" s="226" t="s">
        <v>282</v>
      </c>
      <c r="D50" s="144"/>
      <c r="E50" s="144"/>
      <c r="F50" s="144"/>
      <c r="G50" s="144"/>
      <c r="H50" s="144"/>
      <c r="I50" s="144"/>
      <c r="J50" s="144"/>
      <c r="K50" s="144"/>
      <c r="L50" s="144"/>
    </row>
    <row r="51" spans="1:12">
      <c r="A51" s="57"/>
      <c r="B51" s="144"/>
      <c r="C51" s="226" t="s">
        <v>308</v>
      </c>
      <c r="D51" s="144"/>
      <c r="E51" s="144"/>
      <c r="F51" s="144"/>
      <c r="G51" s="144"/>
      <c r="H51" s="144"/>
      <c r="I51" s="144"/>
      <c r="J51" s="144"/>
      <c r="K51" s="144"/>
      <c r="L51" s="144"/>
    </row>
    <row r="52" spans="1:12">
      <c r="A52" s="57"/>
      <c r="B52" s="144"/>
      <c r="C52" s="226" t="s">
        <v>283</v>
      </c>
      <c r="D52" s="144"/>
      <c r="E52" s="144"/>
      <c r="F52" s="144"/>
      <c r="G52" s="144"/>
      <c r="H52" s="144"/>
      <c r="I52" s="144"/>
      <c r="J52" s="144"/>
      <c r="K52" s="144"/>
      <c r="L52" s="144"/>
    </row>
    <row r="53" spans="1:12">
      <c r="A53" s="57"/>
      <c r="B53" s="144"/>
      <c r="C53" s="226"/>
      <c r="D53" s="144"/>
      <c r="E53" s="144"/>
      <c r="F53" s="144"/>
      <c r="G53" s="144"/>
      <c r="H53" s="144"/>
      <c r="I53" s="144"/>
      <c r="J53" s="144"/>
      <c r="K53" s="144"/>
      <c r="L53" s="144"/>
    </row>
    <row r="54" spans="1:12">
      <c r="A54" s="47"/>
      <c r="B54" s="223"/>
      <c r="C54" s="144"/>
      <c r="D54" s="144"/>
      <c r="E54" s="144"/>
      <c r="F54" s="144"/>
      <c r="G54" s="144"/>
      <c r="H54" s="144"/>
      <c r="I54" s="144"/>
      <c r="J54" s="144"/>
      <c r="K54" s="144"/>
      <c r="L54" s="144"/>
    </row>
    <row r="55" spans="1:12">
      <c r="A55" s="47"/>
      <c r="B55" s="144" t="s">
        <v>276</v>
      </c>
      <c r="C55" s="144" t="s">
        <v>29</v>
      </c>
      <c r="D55" s="144"/>
      <c r="E55" s="144"/>
      <c r="F55" s="144"/>
      <c r="G55" s="144"/>
      <c r="H55" s="144"/>
      <c r="I55" s="144"/>
      <c r="J55" s="144"/>
      <c r="K55" s="144"/>
      <c r="L55" s="144"/>
    </row>
    <row r="56" spans="1:12">
      <c r="A56" s="47"/>
      <c r="B56" s="144"/>
      <c r="C56" s="144" t="s">
        <v>30</v>
      </c>
      <c r="D56" s="144"/>
      <c r="E56" s="144"/>
      <c r="F56" s="144"/>
      <c r="G56" s="144"/>
      <c r="H56" s="144"/>
      <c r="I56" s="144"/>
      <c r="J56" s="144"/>
      <c r="K56" s="144"/>
      <c r="L56" s="144"/>
    </row>
    <row r="57" spans="1:12">
      <c r="A57" s="47"/>
      <c r="B57" s="144"/>
      <c r="C57" s="144" t="s">
        <v>31</v>
      </c>
      <c r="D57" s="144"/>
      <c r="E57" s="144"/>
      <c r="F57" s="144"/>
      <c r="G57" s="144"/>
      <c r="H57" s="144"/>
      <c r="I57" s="144"/>
      <c r="J57" s="144"/>
      <c r="K57" s="144"/>
      <c r="L57" s="144"/>
    </row>
    <row r="58" spans="1:12">
      <c r="A58" s="47"/>
      <c r="B58" s="144"/>
      <c r="C58" s="144"/>
      <c r="D58" s="144"/>
      <c r="E58" s="144"/>
      <c r="F58" s="144"/>
      <c r="G58" s="144"/>
      <c r="H58" s="144"/>
      <c r="I58" s="144"/>
      <c r="J58" s="144"/>
      <c r="K58" s="144"/>
      <c r="L58" s="144"/>
    </row>
    <row r="59" spans="1:12">
      <c r="A59" s="47"/>
      <c r="B59" s="144"/>
      <c r="C59" s="144"/>
      <c r="D59" s="144"/>
      <c r="E59" s="144"/>
      <c r="F59" s="144"/>
      <c r="G59" s="144"/>
      <c r="H59" s="144"/>
      <c r="I59" s="144"/>
      <c r="J59" s="144"/>
      <c r="K59" s="144"/>
      <c r="L59" s="144"/>
    </row>
    <row r="60" spans="1:12">
      <c r="A60" s="47"/>
      <c r="B60" s="144" t="s">
        <v>277</v>
      </c>
      <c r="C60" s="144" t="s">
        <v>32</v>
      </c>
      <c r="D60" s="144"/>
      <c r="E60" s="144"/>
      <c r="F60" s="144"/>
      <c r="G60" s="144"/>
      <c r="H60" s="144"/>
      <c r="I60" s="144"/>
      <c r="J60" s="144"/>
      <c r="K60" s="144"/>
      <c r="L60" s="144"/>
    </row>
    <row r="61" spans="1:12">
      <c r="A61" s="47"/>
      <c r="B61" s="144"/>
      <c r="C61" s="144"/>
      <c r="D61" s="144"/>
      <c r="E61" s="144"/>
      <c r="F61" s="144"/>
      <c r="G61" s="144"/>
      <c r="H61" s="144"/>
      <c r="I61" s="144"/>
      <c r="J61" s="144"/>
      <c r="K61" s="144"/>
      <c r="L61" s="144"/>
    </row>
    <row r="62" spans="1:12">
      <c r="A62" s="47"/>
      <c r="B62" s="144"/>
      <c r="C62" s="144"/>
      <c r="D62" s="144"/>
      <c r="E62" s="144"/>
      <c r="F62" s="144"/>
      <c r="G62" s="144"/>
      <c r="H62" s="144"/>
      <c r="I62" s="144"/>
      <c r="J62" s="144"/>
      <c r="K62" s="144"/>
      <c r="L62" s="144"/>
    </row>
    <row r="63" spans="1:12">
      <c r="A63" s="47"/>
      <c r="B63" s="144" t="s">
        <v>278</v>
      </c>
      <c r="C63" s="144" t="s">
        <v>33</v>
      </c>
      <c r="D63" s="144"/>
      <c r="E63" s="144"/>
      <c r="F63" s="144"/>
      <c r="G63" s="144"/>
      <c r="H63" s="144"/>
      <c r="I63" s="144"/>
      <c r="J63" s="144"/>
      <c r="K63" s="144"/>
      <c r="L63" s="144"/>
    </row>
    <row r="64" spans="1:12">
      <c r="A64" s="57"/>
      <c r="B64" s="144"/>
      <c r="C64" s="144" t="s">
        <v>34</v>
      </c>
      <c r="D64" s="144"/>
      <c r="E64" s="144"/>
      <c r="F64" s="144"/>
      <c r="G64" s="144"/>
      <c r="H64" s="144"/>
      <c r="I64" s="144"/>
      <c r="J64" s="144"/>
      <c r="K64" s="144"/>
      <c r="L64" s="144"/>
    </row>
    <row r="65" spans="1:12">
      <c r="A65" s="57"/>
      <c r="B65" s="144"/>
      <c r="C65" s="144"/>
      <c r="D65" s="144"/>
      <c r="E65" s="144"/>
      <c r="F65" s="144"/>
      <c r="G65" s="144"/>
      <c r="H65" s="144"/>
      <c r="I65" s="144"/>
      <c r="J65" s="144"/>
      <c r="K65" s="144"/>
      <c r="L65" s="144"/>
    </row>
    <row r="66" spans="1:12">
      <c r="A66" s="47"/>
      <c r="B66" s="144"/>
      <c r="C66" s="144" t="s">
        <v>35</v>
      </c>
      <c r="D66" s="144"/>
      <c r="E66" s="144"/>
      <c r="F66" s="144"/>
      <c r="G66" s="144"/>
      <c r="H66" s="144"/>
      <c r="I66" s="144"/>
      <c r="J66" s="144"/>
      <c r="K66" s="144"/>
      <c r="L66" s="144"/>
    </row>
    <row r="67" spans="1:12">
      <c r="A67" s="47"/>
      <c r="B67" s="144"/>
      <c r="C67" s="263"/>
      <c r="D67" s="216"/>
      <c r="E67" s="216"/>
      <c r="F67" s="216"/>
      <c r="G67" s="216"/>
      <c r="H67" s="216"/>
      <c r="I67" s="216"/>
      <c r="J67" s="216"/>
      <c r="K67" s="216"/>
      <c r="L67" s="217"/>
    </row>
    <row r="68" spans="1:12">
      <c r="A68" s="47"/>
      <c r="B68" s="144"/>
      <c r="C68" s="215"/>
      <c r="D68" s="216"/>
      <c r="E68" s="216"/>
      <c r="F68" s="216"/>
      <c r="G68" s="216"/>
      <c r="H68" s="216"/>
      <c r="I68" s="216"/>
      <c r="J68" s="216"/>
      <c r="K68" s="216"/>
      <c r="L68" s="217"/>
    </row>
    <row r="69" spans="1:12">
      <c r="A69" s="57"/>
      <c r="B69" s="144"/>
      <c r="C69" s="144"/>
      <c r="D69" s="144"/>
      <c r="E69" s="144"/>
      <c r="F69" s="144"/>
      <c r="G69" s="144"/>
      <c r="H69" s="144"/>
      <c r="I69" s="144"/>
      <c r="J69" s="144"/>
      <c r="K69" s="144"/>
      <c r="L69" s="144"/>
    </row>
    <row r="70" spans="1:12">
      <c r="A70" s="57"/>
      <c r="C70" s="144" t="s">
        <v>36</v>
      </c>
      <c r="D70" s="144"/>
      <c r="E70" s="144"/>
      <c r="F70" s="144"/>
      <c r="G70" s="144"/>
      <c r="H70" s="144"/>
      <c r="I70" s="144"/>
      <c r="J70" s="144"/>
      <c r="K70" s="144"/>
      <c r="L70" s="144"/>
    </row>
    <row r="71" spans="1:12">
      <c r="A71" s="47"/>
      <c r="B71" s="144"/>
      <c r="C71" s="263"/>
      <c r="D71" s="216"/>
      <c r="E71" s="216"/>
      <c r="F71" s="216"/>
      <c r="G71" s="216"/>
      <c r="H71" s="216"/>
      <c r="I71" s="216"/>
      <c r="J71" s="216"/>
      <c r="K71" s="216"/>
      <c r="L71" s="217"/>
    </row>
    <row r="72" spans="1:12">
      <c r="A72" s="47"/>
      <c r="B72" s="144"/>
      <c r="C72" s="215"/>
      <c r="D72" s="216"/>
      <c r="E72" s="216"/>
      <c r="F72" s="216"/>
      <c r="G72" s="216"/>
      <c r="H72" s="216"/>
      <c r="I72" s="216"/>
      <c r="J72" s="216"/>
      <c r="K72" s="216"/>
      <c r="L72" s="217"/>
    </row>
    <row r="73" spans="1:12">
      <c r="A73" s="47"/>
      <c r="B73" s="144"/>
      <c r="C73" s="144"/>
      <c r="D73" s="144"/>
      <c r="E73" s="144"/>
      <c r="F73" s="144"/>
      <c r="G73" s="144"/>
      <c r="H73" s="144"/>
      <c r="I73" s="144"/>
      <c r="J73" s="144"/>
      <c r="K73" s="144"/>
      <c r="L73" s="144"/>
    </row>
    <row r="74" spans="1:12">
      <c r="A74" s="57"/>
      <c r="B74" s="144"/>
      <c r="C74" s="144" t="s">
        <v>301</v>
      </c>
      <c r="D74" s="144"/>
      <c r="E74" s="144"/>
      <c r="F74" s="144"/>
      <c r="G74" s="144"/>
      <c r="H74" s="144"/>
      <c r="I74" s="144"/>
      <c r="J74" s="144"/>
      <c r="K74" s="144"/>
      <c r="L74" s="144"/>
    </row>
    <row r="75" spans="1:12">
      <c r="A75" s="57"/>
      <c r="B75" s="144"/>
      <c r="C75" s="263"/>
      <c r="D75" s="216"/>
      <c r="E75" s="216"/>
      <c r="F75" s="216"/>
      <c r="G75" s="216"/>
      <c r="H75" s="216"/>
      <c r="I75" s="216"/>
      <c r="J75" s="216"/>
      <c r="K75" s="216"/>
      <c r="L75" s="217"/>
    </row>
    <row r="76" spans="1:12">
      <c r="A76" s="57"/>
      <c r="B76" s="144"/>
      <c r="C76" s="215"/>
      <c r="D76" s="216"/>
      <c r="E76" s="216"/>
      <c r="F76" s="216"/>
      <c r="G76" s="216"/>
      <c r="H76" s="216"/>
      <c r="I76" s="216"/>
      <c r="J76" s="216"/>
      <c r="K76" s="216"/>
      <c r="L76" s="217"/>
    </row>
    <row r="77" spans="1:12">
      <c r="A77" s="47"/>
      <c r="B77" s="144"/>
      <c r="C77" s="144"/>
      <c r="D77" s="144"/>
      <c r="E77" s="144"/>
      <c r="F77" s="144"/>
      <c r="G77" s="144"/>
      <c r="H77" s="144"/>
      <c r="I77" s="144"/>
      <c r="J77" s="144"/>
      <c r="K77" s="144"/>
      <c r="L77" s="144"/>
    </row>
    <row r="78" spans="1:12" hidden="1">
      <c r="A78" s="47"/>
      <c r="B78" s="229"/>
      <c r="C78" s="229"/>
      <c r="E78" s="144"/>
      <c r="F78" s="144"/>
      <c r="G78" s="144"/>
      <c r="H78" s="144"/>
      <c r="I78" s="144"/>
      <c r="J78" s="144"/>
      <c r="K78" s="144"/>
      <c r="L78" s="144"/>
    </row>
    <row r="79" spans="1:12" hidden="1">
      <c r="A79" s="47"/>
      <c r="B79" s="144"/>
      <c r="C79" s="223"/>
      <c r="D79" s="144"/>
      <c r="E79" s="144"/>
      <c r="F79" s="144"/>
      <c r="G79" s="144"/>
      <c r="H79" s="144"/>
      <c r="I79" s="144"/>
      <c r="J79" s="144"/>
      <c r="K79" s="144"/>
      <c r="L79" s="144"/>
    </row>
    <row r="80" spans="1:12" hidden="1">
      <c r="A80" s="47"/>
      <c r="B80" s="144"/>
      <c r="C80" s="144"/>
      <c r="D80" s="144"/>
      <c r="E80" s="144"/>
      <c r="F80" s="144"/>
      <c r="G80" s="144"/>
      <c r="H80" s="144"/>
      <c r="I80" s="144"/>
      <c r="J80" s="144"/>
      <c r="K80" s="144"/>
      <c r="L80" s="144"/>
    </row>
    <row r="81" spans="1:12" hidden="1">
      <c r="A81" s="47"/>
      <c r="B81" s="144"/>
      <c r="C81" s="144"/>
      <c r="D81" s="144"/>
      <c r="E81" s="144"/>
      <c r="F81" s="144"/>
      <c r="G81" s="144"/>
      <c r="H81" s="144"/>
      <c r="I81" s="144"/>
      <c r="J81" s="144"/>
      <c r="K81" s="144"/>
      <c r="L81" s="144"/>
    </row>
    <row r="82" spans="1:12" hidden="1">
      <c r="A82" s="47"/>
      <c r="B82" s="144"/>
      <c r="C82" s="144"/>
      <c r="D82" s="144"/>
      <c r="E82" s="144"/>
      <c r="F82" s="144"/>
      <c r="G82" s="144"/>
      <c r="H82" s="144"/>
      <c r="I82" s="144"/>
      <c r="J82" s="144"/>
      <c r="K82" s="144"/>
      <c r="L82" s="144"/>
    </row>
    <row r="83" spans="1:12" hidden="1">
      <c r="A83" s="47"/>
      <c r="B83" s="144"/>
      <c r="C83" s="144"/>
      <c r="D83" s="144"/>
      <c r="E83" s="144"/>
      <c r="F83" s="144"/>
      <c r="G83" s="144"/>
      <c r="H83" s="144"/>
      <c r="I83" s="144"/>
      <c r="J83" s="144"/>
      <c r="K83" s="144"/>
      <c r="L83" s="144"/>
    </row>
    <row r="84" spans="1:12" hidden="1">
      <c r="A84" s="47"/>
      <c r="B84" s="144"/>
      <c r="C84" s="144"/>
      <c r="D84" s="144"/>
      <c r="E84" s="144"/>
      <c r="F84" s="144"/>
      <c r="G84" s="144"/>
      <c r="H84" s="144"/>
      <c r="I84" s="144"/>
      <c r="J84" s="144"/>
      <c r="K84" s="144"/>
      <c r="L84" s="144"/>
    </row>
    <row r="85" spans="1:12" hidden="1">
      <c r="A85" s="47"/>
      <c r="B85" s="144"/>
      <c r="C85" s="144"/>
      <c r="D85" s="144"/>
      <c r="E85" s="144"/>
      <c r="F85" s="144"/>
      <c r="G85" s="144"/>
      <c r="H85" s="144"/>
      <c r="I85" s="144"/>
      <c r="J85" s="144"/>
      <c r="K85" s="144"/>
      <c r="L85" s="144"/>
    </row>
    <row r="86" spans="1:12" hidden="1">
      <c r="A86" s="47"/>
      <c r="B86" s="144"/>
      <c r="C86" s="144"/>
      <c r="D86" s="144"/>
      <c r="E86" s="144"/>
      <c r="F86" s="144"/>
      <c r="G86" s="144"/>
      <c r="H86" s="144"/>
      <c r="I86" s="144"/>
      <c r="J86" s="144"/>
      <c r="K86" s="144"/>
      <c r="L86" s="144"/>
    </row>
    <row r="87" spans="1:12" hidden="1">
      <c r="A87" s="47"/>
      <c r="B87" s="144"/>
      <c r="C87" s="144"/>
      <c r="D87" s="144"/>
      <c r="E87" s="144"/>
      <c r="F87" s="144"/>
      <c r="G87" s="144"/>
      <c r="H87" s="144"/>
      <c r="I87" s="144"/>
      <c r="J87" s="144"/>
      <c r="K87" s="144"/>
      <c r="L87" s="144"/>
    </row>
    <row r="88" spans="1:12" hidden="1">
      <c r="A88" s="47"/>
      <c r="B88" s="144"/>
      <c r="C88" s="144"/>
      <c r="D88" s="144"/>
      <c r="E88" s="144"/>
      <c r="F88" s="144"/>
      <c r="G88" s="144"/>
      <c r="H88" s="144"/>
      <c r="I88" s="144"/>
      <c r="J88" s="144"/>
      <c r="K88" s="144"/>
      <c r="L88" s="144"/>
    </row>
    <row r="89" spans="1:12" hidden="1">
      <c r="A89" s="47"/>
      <c r="B89" s="144"/>
      <c r="C89" s="144"/>
      <c r="D89" s="144"/>
      <c r="E89" s="144"/>
      <c r="F89" s="144"/>
      <c r="G89" s="144"/>
      <c r="H89" s="144"/>
      <c r="I89" s="144"/>
      <c r="J89" s="144"/>
      <c r="K89" s="144"/>
      <c r="L89" s="144"/>
    </row>
    <row r="90" spans="1:12" hidden="1">
      <c r="A90" s="47"/>
      <c r="B90" s="144"/>
      <c r="C90" s="144"/>
      <c r="D90" s="144"/>
      <c r="E90" s="144"/>
      <c r="F90" s="144"/>
      <c r="G90" s="144"/>
      <c r="H90" s="144"/>
      <c r="I90" s="144"/>
      <c r="J90" s="144"/>
      <c r="K90" s="144"/>
      <c r="L90" s="144"/>
    </row>
    <row r="91" spans="1:12" hidden="1">
      <c r="A91" s="47"/>
      <c r="B91" s="144"/>
      <c r="C91" s="144"/>
      <c r="D91" s="144"/>
      <c r="E91" s="144"/>
      <c r="F91" s="144"/>
      <c r="G91" s="144"/>
      <c r="H91" s="144"/>
      <c r="I91" s="144"/>
      <c r="J91" s="144"/>
      <c r="K91" s="144"/>
      <c r="L91" s="144"/>
    </row>
    <row r="92" spans="1:12" hidden="1">
      <c r="A92" s="47"/>
      <c r="B92" s="144"/>
      <c r="C92" s="144"/>
      <c r="D92" s="144"/>
      <c r="E92" s="144"/>
      <c r="F92" s="144"/>
      <c r="G92" s="144"/>
      <c r="H92" s="144"/>
      <c r="I92" s="144"/>
      <c r="J92" s="144"/>
      <c r="K92" s="144"/>
      <c r="L92" s="144"/>
    </row>
    <row r="93" spans="1:12" hidden="1">
      <c r="A93" s="47"/>
      <c r="B93" s="144"/>
      <c r="C93" s="144"/>
      <c r="D93" s="144"/>
      <c r="E93" s="144"/>
      <c r="F93" s="144"/>
      <c r="G93" s="144"/>
      <c r="H93" s="144"/>
      <c r="I93" s="144"/>
      <c r="J93" s="144"/>
      <c r="K93" s="144"/>
      <c r="L93" s="144"/>
    </row>
    <row r="94" spans="1:12" hidden="1">
      <c r="A94" s="47"/>
      <c r="B94" s="144"/>
      <c r="C94" s="144"/>
      <c r="D94" s="144"/>
      <c r="E94" s="144"/>
      <c r="F94" s="144"/>
      <c r="G94" s="144"/>
      <c r="H94" s="144"/>
      <c r="I94" s="144"/>
      <c r="J94" s="144"/>
      <c r="K94" s="144"/>
      <c r="L94" s="144"/>
    </row>
    <row r="95" spans="1:12" hidden="1">
      <c r="A95" s="47"/>
      <c r="B95" s="144"/>
      <c r="C95" s="144"/>
      <c r="D95" s="144"/>
      <c r="E95" s="144"/>
      <c r="F95" s="144"/>
      <c r="G95" s="144"/>
      <c r="H95" s="144"/>
      <c r="I95" s="144"/>
      <c r="J95" s="144"/>
      <c r="K95" s="144"/>
      <c r="L95" s="144"/>
    </row>
    <row r="96" spans="1:12" hidden="1">
      <c r="A96" s="47"/>
      <c r="B96" s="144"/>
      <c r="C96" s="144"/>
      <c r="D96" s="144"/>
      <c r="E96" s="144"/>
      <c r="F96" s="144"/>
      <c r="G96" s="144"/>
      <c r="H96" s="144"/>
      <c r="I96" s="144"/>
      <c r="J96" s="144"/>
      <c r="K96" s="144"/>
      <c r="L96" s="144"/>
    </row>
    <row r="97" spans="1:12" hidden="1">
      <c r="A97" s="47"/>
      <c r="B97" s="144"/>
      <c r="C97" s="144"/>
      <c r="D97" s="144"/>
      <c r="E97" s="144"/>
      <c r="F97" s="144"/>
      <c r="G97" s="144"/>
      <c r="H97" s="144"/>
      <c r="I97" s="144"/>
      <c r="J97" s="144"/>
      <c r="K97" s="144"/>
      <c r="L97" s="144"/>
    </row>
    <row r="98" spans="1:12" hidden="1">
      <c r="A98" s="47"/>
      <c r="B98" s="144"/>
      <c r="C98" s="144"/>
      <c r="D98" s="144"/>
      <c r="E98" s="144"/>
      <c r="F98" s="144"/>
      <c r="G98" s="144"/>
      <c r="H98" s="144"/>
      <c r="I98" s="144"/>
      <c r="J98" s="144"/>
      <c r="K98" s="144"/>
      <c r="L98" s="144"/>
    </row>
    <row r="99" spans="1:12" hidden="1">
      <c r="A99" s="47"/>
      <c r="B99" s="144"/>
      <c r="C99" s="144"/>
      <c r="D99" s="144"/>
      <c r="E99" s="144"/>
      <c r="F99" s="144"/>
      <c r="G99" s="144"/>
      <c r="H99" s="144"/>
      <c r="I99" s="144"/>
      <c r="J99" s="144"/>
      <c r="K99" s="144"/>
      <c r="L99" s="144"/>
    </row>
    <row r="100" spans="1:12" hidden="1">
      <c r="A100" s="47"/>
      <c r="B100" s="144"/>
      <c r="C100" s="144"/>
      <c r="D100" s="144"/>
      <c r="E100" s="144"/>
      <c r="F100" s="144"/>
      <c r="G100" s="144"/>
      <c r="H100" s="144"/>
      <c r="I100" s="144"/>
      <c r="J100" s="144"/>
      <c r="K100" s="144"/>
      <c r="L100" s="144"/>
    </row>
    <row r="101" spans="1:12" hidden="1">
      <c r="A101" s="47"/>
      <c r="B101" s="144"/>
      <c r="C101" s="144"/>
      <c r="D101" s="144"/>
      <c r="E101" s="144"/>
      <c r="F101" s="144"/>
      <c r="G101" s="144"/>
      <c r="H101" s="144"/>
      <c r="I101" s="144"/>
      <c r="J101" s="144"/>
      <c r="K101" s="144"/>
      <c r="L101" s="144"/>
    </row>
    <row r="102" spans="1:12" hidden="1">
      <c r="A102" s="47"/>
      <c r="B102" s="144"/>
      <c r="C102" s="144"/>
      <c r="D102" s="144"/>
      <c r="E102" s="144"/>
      <c r="F102" s="144"/>
      <c r="G102" s="144"/>
      <c r="H102" s="144"/>
      <c r="I102" s="144"/>
      <c r="J102" s="144"/>
      <c r="K102" s="144"/>
      <c r="L102" s="144"/>
    </row>
    <row r="103" spans="1:12" hidden="1">
      <c r="A103" s="47"/>
      <c r="B103" s="144"/>
      <c r="C103" s="144"/>
      <c r="D103" s="144"/>
      <c r="E103" s="144"/>
      <c r="F103" s="144"/>
      <c r="G103" s="144"/>
      <c r="H103" s="144"/>
      <c r="I103" s="144"/>
      <c r="J103" s="144"/>
      <c r="K103" s="144"/>
      <c r="L103" s="144"/>
    </row>
    <row r="104" spans="1:12" hidden="1">
      <c r="A104" s="47"/>
      <c r="B104" s="144"/>
      <c r="C104" s="144"/>
      <c r="D104" s="144"/>
      <c r="E104" s="144"/>
      <c r="F104" s="144"/>
      <c r="G104" s="144"/>
      <c r="H104" s="144"/>
      <c r="I104" s="144"/>
      <c r="J104" s="144"/>
      <c r="K104" s="144"/>
      <c r="L104" s="144"/>
    </row>
    <row r="105" spans="1:12" hidden="1">
      <c r="A105" s="47"/>
      <c r="B105" s="144"/>
      <c r="C105" s="144"/>
      <c r="D105" s="144"/>
      <c r="E105" s="144"/>
      <c r="F105" s="144"/>
      <c r="G105" s="144"/>
      <c r="H105" s="144"/>
      <c r="I105" s="144"/>
      <c r="J105" s="144"/>
      <c r="K105" s="144"/>
      <c r="L105" s="144"/>
    </row>
    <row r="106" spans="1:12" hidden="1">
      <c r="A106" s="47"/>
      <c r="B106" s="144"/>
      <c r="C106" s="144"/>
      <c r="D106" s="144"/>
      <c r="E106" s="144"/>
      <c r="F106" s="144"/>
      <c r="G106" s="144"/>
      <c r="H106" s="144"/>
      <c r="I106" s="144"/>
      <c r="J106" s="144"/>
      <c r="K106" s="144"/>
      <c r="L106" s="144"/>
    </row>
    <row r="107" spans="1:12" hidden="1">
      <c r="A107" s="47"/>
      <c r="B107" s="144"/>
      <c r="C107" s="144"/>
      <c r="D107" s="144"/>
      <c r="E107" s="144"/>
      <c r="F107" s="144"/>
      <c r="G107" s="144"/>
      <c r="H107" s="144"/>
      <c r="I107" s="144"/>
      <c r="J107" s="144"/>
      <c r="K107" s="144"/>
      <c r="L107" s="144"/>
    </row>
    <row r="108" spans="1:12" hidden="1">
      <c r="A108" s="47"/>
      <c r="B108" s="144"/>
      <c r="C108" s="144"/>
      <c r="D108" s="144"/>
      <c r="E108" s="144"/>
      <c r="F108" s="144"/>
      <c r="G108" s="144"/>
      <c r="H108" s="144"/>
      <c r="I108" s="144"/>
      <c r="J108" s="144"/>
      <c r="K108" s="144"/>
      <c r="L108" s="144"/>
    </row>
    <row r="109" spans="1:12" hidden="1">
      <c r="A109" s="47"/>
    </row>
    <row r="110" spans="1:12" hidden="1">
      <c r="A110" s="47"/>
    </row>
    <row r="111" spans="1:12" hidden="1">
      <c r="A111" s="47"/>
    </row>
    <row r="112" spans="1:12" hidden="1">
      <c r="A112" s="47"/>
    </row>
    <row r="113" spans="1:1" hidden="1">
      <c r="A113" s="47"/>
    </row>
    <row r="114" spans="1:1" hidden="1">
      <c r="A114" s="47"/>
    </row>
    <row r="115" spans="1:1" hidden="1">
      <c r="A115" s="47"/>
    </row>
    <row r="116" spans="1:1" hidden="1">
      <c r="A116" s="47"/>
    </row>
    <row r="117" spans="1:1" hidden="1">
      <c r="A117" s="47"/>
    </row>
    <row r="118" spans="1:1" hidden="1">
      <c r="A118" s="47"/>
    </row>
    <row r="119" spans="1:1" hidden="1">
      <c r="A119" s="47"/>
    </row>
    <row r="120" spans="1:1" hidden="1">
      <c r="A120" s="47"/>
    </row>
    <row r="121" spans="1:1" hidden="1">
      <c r="A121" s="47"/>
    </row>
    <row r="122" spans="1:1" hidden="1">
      <c r="A122" s="47"/>
    </row>
    <row r="123" spans="1:1" hidden="1">
      <c r="A123" s="47"/>
    </row>
    <row r="124" spans="1:1" hidden="1">
      <c r="A124" s="47"/>
    </row>
    <row r="125" spans="1:1" hidden="1">
      <c r="A125" s="47"/>
    </row>
    <row r="126" spans="1:1" hidden="1">
      <c r="A126" s="47"/>
    </row>
    <row r="127" spans="1:1" hidden="1">
      <c r="A127" s="47"/>
    </row>
    <row r="128" spans="1:1" hidden="1">
      <c r="A128" s="47"/>
    </row>
    <row r="129" spans="1:1" hidden="1">
      <c r="A129" s="47"/>
    </row>
    <row r="130" spans="1:1" hidden="1">
      <c r="A130" s="47"/>
    </row>
    <row r="131" spans="1:1" hidden="1">
      <c r="A131" s="47"/>
    </row>
    <row r="132" spans="1:1" hidden="1">
      <c r="A132" s="47"/>
    </row>
    <row r="133" spans="1:1" hidden="1">
      <c r="A133" s="47"/>
    </row>
    <row r="134" spans="1:1" hidden="1">
      <c r="A134" s="47"/>
    </row>
    <row r="135" spans="1:1" hidden="1">
      <c r="A135" s="47"/>
    </row>
    <row r="136" spans="1:1" hidden="1">
      <c r="A136" s="47"/>
    </row>
    <row r="137" spans="1:1" hidden="1">
      <c r="A137" s="47"/>
    </row>
    <row r="138" spans="1:1" hidden="1">
      <c r="A138" s="47"/>
    </row>
    <row r="139" spans="1:1" hidden="1">
      <c r="A139" s="47"/>
    </row>
    <row r="140" spans="1:1" hidden="1">
      <c r="A140" s="47"/>
    </row>
    <row r="141" spans="1:1" hidden="1">
      <c r="A141" s="47"/>
    </row>
    <row r="142" spans="1:1" hidden="1">
      <c r="A142" s="47"/>
    </row>
    <row r="143" spans="1:1" hidden="1">
      <c r="A143" s="47"/>
    </row>
    <row r="144" spans="1:1" hidden="1">
      <c r="A144" s="47"/>
    </row>
    <row r="145" spans="1:1" hidden="1">
      <c r="A145" s="47"/>
    </row>
    <row r="146" spans="1:1" hidden="1">
      <c r="A146" s="47"/>
    </row>
    <row r="147" spans="1:1" hidden="1">
      <c r="A147" s="47"/>
    </row>
    <row r="148" spans="1:1" hidden="1">
      <c r="A148" s="47"/>
    </row>
    <row r="149" spans="1:1" hidden="1">
      <c r="A149" s="47"/>
    </row>
    <row r="150" spans="1:1" hidden="1">
      <c r="A150" s="47"/>
    </row>
    <row r="151" spans="1:1" hidden="1">
      <c r="A151" s="47"/>
    </row>
    <row r="152" spans="1:1" hidden="1">
      <c r="A152" s="47"/>
    </row>
    <row r="153" spans="1:1" hidden="1">
      <c r="A153" s="47"/>
    </row>
    <row r="154" spans="1:1" hidden="1">
      <c r="A154" s="47"/>
    </row>
    <row r="155" spans="1:1" hidden="1">
      <c r="A155" s="47"/>
    </row>
    <row r="156" spans="1:1" hidden="1">
      <c r="A156" s="47"/>
    </row>
    <row r="157" spans="1:1" hidden="1">
      <c r="A157" s="47"/>
    </row>
    <row r="158" spans="1:1" hidden="1">
      <c r="A158" s="47"/>
    </row>
    <row r="159" spans="1:1" hidden="1">
      <c r="A159" s="47"/>
    </row>
    <row r="160" spans="1:1" hidden="1">
      <c r="A160" s="47"/>
    </row>
    <row r="161" spans="1:1" hidden="1">
      <c r="A161" s="47"/>
    </row>
    <row r="162" spans="1:1" hidden="1">
      <c r="A162" s="47"/>
    </row>
    <row r="163" spans="1:1" hidden="1">
      <c r="A163" s="47"/>
    </row>
    <row r="164" spans="1:1" hidden="1">
      <c r="A164" s="47"/>
    </row>
    <row r="165" spans="1:1" hidden="1">
      <c r="A165" s="47"/>
    </row>
    <row r="166" spans="1:1" hidden="1">
      <c r="A166" s="47"/>
    </row>
    <row r="167" spans="1:1" hidden="1">
      <c r="A167" s="51"/>
    </row>
    <row r="168" spans="1:1" hidden="1">
      <c r="A168" s="51"/>
    </row>
    <row r="169" spans="1:1" hidden="1"/>
    <row r="170" spans="1:1" hidden="1"/>
    <row r="171" spans="1:1" hidden="1"/>
    <row r="172" spans="1:1" hidden="1"/>
    <row r="173" spans="1:1" hidden="1"/>
    <row r="174" spans="1:1" hidden="1"/>
    <row r="175" spans="1:1" hidden="1"/>
    <row r="176" spans="1:1"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spans="1:1" hidden="1"/>
    <row r="210" spans="1:1" hidden="1"/>
    <row r="211" spans="1:1" hidden="1"/>
    <row r="212" spans="1:1" hidden="1"/>
    <row r="213" spans="1:1" hidden="1"/>
    <row r="214" spans="1:1" hidden="1"/>
    <row r="215" spans="1:1" hidden="1"/>
    <row r="216" spans="1:1" hidden="1"/>
    <row r="217" spans="1:1" hidden="1">
      <c r="A217" s="47"/>
    </row>
    <row r="218" spans="1:1" hidden="1">
      <c r="A218" s="208"/>
    </row>
    <row r="219" spans="1:1" hidden="1">
      <c r="A219" s="208"/>
    </row>
    <row r="220" spans="1:1" hidden="1">
      <c r="A220" s="208"/>
    </row>
    <row r="221" spans="1:1" hidden="1">
      <c r="A221" s="208"/>
    </row>
    <row r="222" spans="1:1" s="144" customFormat="1" hidden="1">
      <c r="A222" s="47"/>
    </row>
    <row r="223" spans="1:1" s="144" customFormat="1" hidden="1">
      <c r="A223" s="47"/>
    </row>
    <row r="224" spans="1:1" s="144" customFormat="1" hidden="1">
      <c r="A224" s="47"/>
    </row>
    <row r="225" spans="1:1" s="144" customFormat="1" hidden="1">
      <c r="A225" s="47"/>
    </row>
    <row r="226" spans="1:1" hidden="1"/>
    <row r="227" spans="1:1" hidden="1"/>
    <row r="228" spans="1:1" hidden="1"/>
    <row r="229" spans="1:1" hidden="1"/>
    <row r="230" spans="1:1" hidden="1"/>
    <row r="231" spans="1:1" hidden="1"/>
    <row r="232" spans="1:1" hidden="1"/>
    <row r="233" spans="1:1" hidden="1"/>
    <row r="234" spans="1:1" hidden="1"/>
    <row r="235" spans="1:1" hidden="1"/>
    <row r="236" spans="1:1" hidden="1"/>
    <row r="237" spans="1:1" hidden="1"/>
    <row r="238" spans="1:1" hidden="1"/>
    <row r="239" spans="1:1" hidden="1"/>
    <row r="240" spans="1:1" hidden="1"/>
    <row r="241" hidden="1"/>
    <row r="242" hidden="1"/>
    <row r="243" hidden="1"/>
    <row r="244" hidden="1"/>
    <row r="245" hidden="1"/>
    <row r="246" hidden="1"/>
    <row r="247" hidden="1"/>
    <row r="248" hidden="1"/>
    <row r="249" hidden="1"/>
    <row r="250" hidden="1"/>
  </sheetData>
  <sheetProtection password="C978" sheet="1" objects="1" scenarios="1"/>
  <phoneticPr fontId="15" type="noConversion"/>
  <pageMargins left="0.51181102362204722" right="0.39370078740157483" top="0.74803149606299213" bottom="0.98425196850393704" header="0.51181102362204722" footer="0.51181102362204722"/>
  <pageSetup paperSize="9" scale="73" orientation="portrait" horizontalDpi="4294967292" r:id="rId1"/>
  <headerFooter alignWithMargins="0">
    <oddFooter>&amp;C- &amp;A -</oddFooter>
  </headerFooter>
  <legacyDrawing r:id="rId2"/>
</worksheet>
</file>

<file path=xl/worksheets/sheet3.xml><?xml version="1.0" encoding="utf-8"?>
<worksheet xmlns="http://schemas.openxmlformats.org/spreadsheetml/2006/main" xmlns:r="http://schemas.openxmlformats.org/officeDocument/2006/relationships">
  <sheetPr codeName="Sheet3"/>
  <dimension ref="A1:M218"/>
  <sheetViews>
    <sheetView zoomScale="93" workbookViewId="0">
      <selection activeCell="J60" sqref="J60"/>
    </sheetView>
  </sheetViews>
  <sheetFormatPr defaultColWidth="0" defaultRowHeight="12.75" customHeight="1" zeroHeight="1"/>
  <cols>
    <col min="1" max="1" width="4" style="95" customWidth="1"/>
    <col min="2" max="12" width="9.140625" style="221" customWidth="1"/>
    <col min="13" max="13" width="9.140625" style="144" customWidth="1"/>
    <col min="14" max="16384" width="0" style="221" hidden="1"/>
  </cols>
  <sheetData>
    <row r="1" spans="1:12">
      <c r="A1" s="47"/>
      <c r="B1" s="144"/>
      <c r="C1" s="144"/>
      <c r="D1" s="144"/>
      <c r="E1" s="144"/>
      <c r="F1" s="144"/>
      <c r="G1" s="144"/>
      <c r="H1" s="144"/>
      <c r="I1" s="144"/>
      <c r="J1" s="144"/>
      <c r="K1" s="144"/>
      <c r="L1" s="144"/>
    </row>
    <row r="2" spans="1:12">
      <c r="A2" s="47"/>
      <c r="B2" s="144"/>
      <c r="C2" s="144"/>
      <c r="D2" s="144"/>
      <c r="E2" s="144"/>
      <c r="F2" s="144"/>
      <c r="G2" s="144"/>
      <c r="H2" s="144"/>
      <c r="I2" s="144"/>
      <c r="J2" s="144"/>
      <c r="K2" s="144"/>
      <c r="L2" s="144"/>
    </row>
    <row r="3" spans="1:12" ht="16.5" thickBot="1">
      <c r="A3" s="47"/>
      <c r="B3" s="109" t="s">
        <v>37</v>
      </c>
      <c r="C3" s="109" t="s">
        <v>23</v>
      </c>
      <c r="D3" s="109"/>
      <c r="E3" s="109"/>
      <c r="F3" s="109"/>
      <c r="G3" s="109"/>
      <c r="H3" s="109"/>
      <c r="I3" s="109"/>
      <c r="J3" s="109"/>
      <c r="K3" s="144"/>
      <c r="L3" s="144"/>
    </row>
    <row r="4" spans="1:12">
      <c r="A4" s="47"/>
      <c r="B4" s="144"/>
      <c r="C4" s="144"/>
      <c r="D4" s="144"/>
      <c r="E4" s="144"/>
      <c r="F4" s="144"/>
      <c r="G4" s="144"/>
      <c r="H4" s="144"/>
      <c r="I4" s="144"/>
      <c r="J4" s="144"/>
      <c r="K4" s="144"/>
      <c r="L4" s="144"/>
    </row>
    <row r="5" spans="1:12">
      <c r="A5" s="47"/>
      <c r="B5" s="144"/>
      <c r="C5" s="144"/>
      <c r="D5" s="144"/>
      <c r="E5" s="144"/>
      <c r="F5" s="144"/>
      <c r="G5" s="144"/>
      <c r="H5" s="144"/>
      <c r="I5" s="144"/>
      <c r="J5" s="144"/>
      <c r="K5" s="144"/>
      <c r="L5" s="144"/>
    </row>
    <row r="6" spans="1:12">
      <c r="A6" s="47"/>
      <c r="B6" s="24">
        <v>2</v>
      </c>
      <c r="C6" s="23" t="s">
        <v>38</v>
      </c>
      <c r="D6" s="23"/>
      <c r="E6" s="23"/>
      <c r="F6" s="23"/>
      <c r="G6" s="23"/>
      <c r="H6" s="23"/>
      <c r="I6" s="23"/>
      <c r="J6" s="23"/>
      <c r="K6" s="23"/>
      <c r="L6" s="23"/>
    </row>
    <row r="7" spans="1:12">
      <c r="A7" s="47"/>
      <c r="B7" s="23"/>
      <c r="C7" s="23"/>
      <c r="D7" s="23"/>
      <c r="E7" s="23"/>
      <c r="F7" s="23"/>
      <c r="G7" s="23"/>
      <c r="H7" s="23"/>
      <c r="I7" s="23"/>
      <c r="J7" s="23"/>
      <c r="K7" s="23"/>
      <c r="L7" s="23"/>
    </row>
    <row r="8" spans="1:12">
      <c r="A8" s="47"/>
      <c r="C8" s="23" t="s">
        <v>39</v>
      </c>
      <c r="E8" s="23"/>
      <c r="G8" s="23"/>
      <c r="H8" s="23"/>
      <c r="I8" s="23"/>
      <c r="J8" s="23"/>
      <c r="K8" s="23"/>
      <c r="L8" s="23"/>
    </row>
    <row r="9" spans="1:12">
      <c r="A9" s="47"/>
      <c r="B9" s="23"/>
      <c r="C9" s="23" t="s">
        <v>40</v>
      </c>
      <c r="D9" s="23"/>
      <c r="E9" s="23"/>
      <c r="F9" s="23"/>
      <c r="G9" s="23"/>
      <c r="H9" s="23"/>
      <c r="I9" s="23"/>
      <c r="J9" s="23"/>
      <c r="K9" s="23"/>
      <c r="L9" s="23"/>
    </row>
    <row r="10" spans="1:12">
      <c r="A10" s="57"/>
      <c r="B10" s="144"/>
      <c r="C10" s="23"/>
      <c r="D10" s="23"/>
      <c r="E10" s="23"/>
      <c r="F10" s="23"/>
      <c r="G10" s="23"/>
      <c r="H10" s="23"/>
      <c r="I10" s="23"/>
      <c r="J10" s="228" t="s">
        <v>41</v>
      </c>
      <c r="K10" s="23"/>
      <c r="L10" s="23"/>
    </row>
    <row r="11" spans="1:12">
      <c r="A11" s="57"/>
      <c r="B11" s="144"/>
      <c r="C11" s="23" t="s">
        <v>42</v>
      </c>
      <c r="D11" s="23"/>
      <c r="E11" s="23"/>
      <c r="F11" s="23"/>
      <c r="G11" s="23"/>
      <c r="H11" s="23"/>
      <c r="I11" s="23"/>
      <c r="J11" s="228" t="s">
        <v>43</v>
      </c>
      <c r="K11" s="23"/>
      <c r="L11" s="23"/>
    </row>
    <row r="12" spans="1:12">
      <c r="A12" s="57"/>
      <c r="B12" s="144"/>
      <c r="C12" s="23"/>
      <c r="D12" s="23"/>
      <c r="E12" s="23"/>
      <c r="F12" s="23"/>
      <c r="G12" s="23"/>
      <c r="H12" s="23"/>
      <c r="I12" s="23"/>
      <c r="J12" s="228"/>
      <c r="K12" s="23"/>
      <c r="L12" s="23"/>
    </row>
    <row r="13" spans="1:12">
      <c r="A13" s="47"/>
      <c r="B13" s="226"/>
      <c r="C13" s="226" t="s">
        <v>300</v>
      </c>
      <c r="D13" s="23"/>
      <c r="E13" s="23"/>
      <c r="F13" s="215"/>
      <c r="G13" s="216"/>
      <c r="H13" s="216"/>
      <c r="I13" s="216"/>
      <c r="J13" s="216"/>
      <c r="K13" s="216"/>
      <c r="L13" s="217"/>
    </row>
    <row r="14" spans="1:12">
      <c r="A14" s="47"/>
      <c r="B14" s="23"/>
      <c r="C14" s="226"/>
      <c r="D14" s="23"/>
      <c r="E14" s="23"/>
      <c r="F14" s="23"/>
      <c r="G14" s="23"/>
      <c r="H14" s="23"/>
      <c r="I14" s="23"/>
      <c r="J14" s="23"/>
      <c r="K14" s="23"/>
      <c r="L14" s="23"/>
    </row>
    <row r="15" spans="1:12">
      <c r="A15" s="47"/>
      <c r="B15" s="23"/>
      <c r="C15" s="226" t="s">
        <v>297</v>
      </c>
      <c r="D15" s="23"/>
      <c r="E15" s="23"/>
      <c r="F15" s="215"/>
      <c r="G15" s="216"/>
      <c r="H15" s="216"/>
      <c r="I15" s="216"/>
      <c r="J15" s="216"/>
      <c r="K15" s="216"/>
      <c r="L15" s="217"/>
    </row>
    <row r="16" spans="1:12">
      <c r="A16" s="47"/>
      <c r="B16" s="23"/>
      <c r="C16" s="226"/>
      <c r="D16" s="23"/>
      <c r="E16" s="23"/>
      <c r="F16" s="23"/>
      <c r="G16" s="23"/>
      <c r="H16" s="23"/>
      <c r="I16" s="23"/>
      <c r="J16" s="23"/>
      <c r="K16" s="23"/>
      <c r="L16" s="23"/>
    </row>
    <row r="17" spans="1:12">
      <c r="A17" s="47"/>
      <c r="B17" s="226"/>
      <c r="C17" s="23" t="s">
        <v>44</v>
      </c>
      <c r="D17" s="23"/>
      <c r="E17" s="23"/>
      <c r="F17" s="215"/>
      <c r="G17" s="216"/>
      <c r="H17" s="216"/>
      <c r="I17" s="216"/>
      <c r="J17" s="216"/>
      <c r="K17" s="216"/>
      <c r="L17" s="217"/>
    </row>
    <row r="18" spans="1:12">
      <c r="A18" s="47"/>
      <c r="B18" s="226"/>
      <c r="C18" s="23"/>
      <c r="D18" s="23"/>
      <c r="E18" s="23"/>
      <c r="F18" s="23"/>
      <c r="G18" s="23"/>
      <c r="H18" s="23"/>
      <c r="I18" s="23"/>
      <c r="J18" s="23"/>
      <c r="K18" s="23"/>
      <c r="L18" s="23"/>
    </row>
    <row r="19" spans="1:12">
      <c r="A19" s="47"/>
      <c r="B19" s="23"/>
      <c r="C19" s="23" t="s">
        <v>45</v>
      </c>
      <c r="D19" s="23"/>
      <c r="E19" s="23"/>
      <c r="F19" s="215"/>
      <c r="G19" s="216"/>
      <c r="H19" s="216"/>
      <c r="I19" s="216"/>
      <c r="J19" s="216"/>
      <c r="K19" s="216"/>
      <c r="L19" s="217"/>
    </row>
    <row r="20" spans="1:12">
      <c r="A20" s="47"/>
      <c r="B20" s="23"/>
      <c r="C20" s="23"/>
      <c r="D20" s="23"/>
      <c r="E20" s="23"/>
      <c r="F20" s="23"/>
      <c r="G20" s="23"/>
      <c r="H20" s="23"/>
      <c r="I20" s="23"/>
      <c r="J20" s="23"/>
      <c r="K20" s="23"/>
      <c r="L20" s="23"/>
    </row>
    <row r="21" spans="1:12">
      <c r="A21" s="47"/>
      <c r="B21" s="23"/>
      <c r="C21" s="23" t="s">
        <v>46</v>
      </c>
      <c r="D21" s="23"/>
      <c r="E21" s="23"/>
      <c r="F21" s="215"/>
      <c r="G21" s="216"/>
      <c r="H21" s="216"/>
      <c r="I21" s="216"/>
      <c r="J21" s="216"/>
      <c r="K21" s="216"/>
      <c r="L21" s="217"/>
    </row>
    <row r="22" spans="1:12">
      <c r="A22" s="47"/>
      <c r="B22" s="23"/>
      <c r="C22" s="23"/>
      <c r="D22" s="23"/>
      <c r="E22" s="23"/>
      <c r="F22" s="23"/>
      <c r="G22" s="23"/>
      <c r="H22" s="23"/>
      <c r="I22" s="23"/>
      <c r="J22" s="23"/>
      <c r="K22" s="23"/>
      <c r="L22" s="23"/>
    </row>
    <row r="23" spans="1:12">
      <c r="A23" s="47"/>
      <c r="B23" s="23"/>
      <c r="C23" s="23" t="s">
        <v>47</v>
      </c>
      <c r="D23" s="23"/>
      <c r="E23" s="23"/>
      <c r="F23" s="23"/>
      <c r="G23" s="23"/>
      <c r="H23" s="23"/>
      <c r="I23" s="23"/>
      <c r="J23" s="23"/>
      <c r="K23" s="23"/>
      <c r="L23" s="23"/>
    </row>
    <row r="24" spans="1:12">
      <c r="A24" s="47"/>
      <c r="B24" s="225"/>
      <c r="C24" s="226" t="s">
        <v>48</v>
      </c>
      <c r="D24" s="23"/>
      <c r="E24" s="23"/>
      <c r="F24" s="23"/>
      <c r="G24" s="23"/>
      <c r="H24" s="23"/>
      <c r="I24" s="23"/>
      <c r="J24" s="23"/>
      <c r="K24" s="23"/>
      <c r="L24" s="23"/>
    </row>
    <row r="25" spans="1:12">
      <c r="A25" s="57"/>
      <c r="B25" s="23"/>
      <c r="C25" s="226"/>
      <c r="D25" s="23"/>
      <c r="E25" s="23"/>
      <c r="F25" s="23"/>
      <c r="G25" s="23"/>
      <c r="H25" s="23"/>
      <c r="I25" s="23"/>
      <c r="J25" s="23"/>
      <c r="K25" s="23"/>
      <c r="L25" s="23"/>
    </row>
    <row r="26" spans="1:12">
      <c r="A26" s="57"/>
      <c r="B26" s="23"/>
      <c r="C26" s="226"/>
      <c r="D26" s="23"/>
      <c r="E26" s="23"/>
      <c r="F26" s="215"/>
      <c r="G26" s="216"/>
      <c r="H26" s="216"/>
      <c r="I26" s="216"/>
      <c r="J26" s="216"/>
      <c r="K26" s="216"/>
      <c r="L26" s="217"/>
    </row>
    <row r="27" spans="1:12">
      <c r="A27" s="57"/>
      <c r="B27" s="23"/>
      <c r="C27" s="226"/>
      <c r="D27" s="23"/>
      <c r="E27" s="23"/>
      <c r="F27" s="23"/>
      <c r="G27" s="23"/>
      <c r="H27" s="23"/>
      <c r="I27" s="23"/>
      <c r="J27" s="23"/>
      <c r="K27" s="23"/>
      <c r="L27" s="23"/>
    </row>
    <row r="28" spans="1:12">
      <c r="A28" s="47"/>
      <c r="B28" s="229"/>
      <c r="C28" s="225" t="s">
        <v>49</v>
      </c>
      <c r="D28" s="23"/>
      <c r="E28" s="23"/>
      <c r="F28" s="23"/>
      <c r="G28" s="23"/>
      <c r="H28" s="23"/>
      <c r="I28" s="23"/>
      <c r="J28" s="23"/>
      <c r="K28" s="23"/>
      <c r="L28" s="23"/>
    </row>
    <row r="29" spans="1:12">
      <c r="A29" s="47"/>
      <c r="B29" s="229"/>
      <c r="C29" s="226" t="s">
        <v>303</v>
      </c>
      <c r="D29" s="23"/>
      <c r="E29" s="23"/>
      <c r="F29" s="23"/>
      <c r="G29" s="23"/>
      <c r="H29" s="23"/>
      <c r="I29" s="23"/>
      <c r="J29" s="23"/>
      <c r="K29" s="23"/>
      <c r="L29" s="23"/>
    </row>
    <row r="30" spans="1:12">
      <c r="A30" s="47"/>
      <c r="B30" s="229"/>
      <c r="C30" s="226" t="s">
        <v>330</v>
      </c>
      <c r="D30" s="23"/>
      <c r="E30" s="23"/>
      <c r="F30" s="23"/>
      <c r="G30" s="23"/>
      <c r="H30" s="23"/>
      <c r="I30" s="23"/>
      <c r="J30" s="23"/>
      <c r="K30" s="23"/>
      <c r="L30" s="23"/>
    </row>
    <row r="31" spans="1:12">
      <c r="A31" s="47"/>
      <c r="B31" s="229"/>
      <c r="C31" s="226" t="s">
        <v>285</v>
      </c>
      <c r="D31" s="23"/>
      <c r="E31" s="23"/>
      <c r="F31" s="23"/>
      <c r="G31" s="23"/>
      <c r="H31" s="23"/>
      <c r="I31" s="23"/>
      <c r="J31" s="23"/>
      <c r="K31" s="23"/>
      <c r="L31" s="23"/>
    </row>
    <row r="32" spans="1:12">
      <c r="A32" s="47"/>
      <c r="B32" s="229"/>
      <c r="C32" s="226" t="s">
        <v>309</v>
      </c>
      <c r="D32" s="23"/>
      <c r="E32" s="23"/>
      <c r="F32" s="23"/>
      <c r="G32" s="23"/>
      <c r="H32" s="23"/>
      <c r="I32" s="23"/>
      <c r="J32" s="23"/>
      <c r="K32" s="23"/>
      <c r="L32" s="23"/>
    </row>
    <row r="33" spans="1:12">
      <c r="A33" s="47"/>
      <c r="B33" s="229"/>
      <c r="C33" s="23"/>
      <c r="D33" s="23"/>
      <c r="E33" s="23"/>
      <c r="F33" s="23"/>
      <c r="G33" s="23"/>
      <c r="H33" s="23"/>
      <c r="I33" s="23"/>
      <c r="J33" s="23"/>
      <c r="K33" s="23"/>
      <c r="L33" s="23"/>
    </row>
    <row r="34" spans="1:12">
      <c r="A34" s="47"/>
      <c r="B34" s="229"/>
      <c r="C34" s="23"/>
      <c r="D34" s="23"/>
      <c r="E34" s="23"/>
      <c r="F34" s="23"/>
      <c r="G34" s="23"/>
      <c r="H34" s="23"/>
      <c r="I34" s="23"/>
      <c r="J34" s="23"/>
      <c r="K34" s="23"/>
      <c r="L34" s="23"/>
    </row>
    <row r="35" spans="1:12">
      <c r="A35" s="47"/>
      <c r="B35" s="23"/>
      <c r="C35" s="23"/>
      <c r="D35" s="23"/>
      <c r="E35" s="23"/>
      <c r="F35" s="23"/>
      <c r="G35" s="23"/>
      <c r="H35" s="23"/>
      <c r="I35" s="23"/>
      <c r="J35" s="23"/>
      <c r="K35" s="23"/>
      <c r="L35" s="23"/>
    </row>
    <row r="36" spans="1:12">
      <c r="A36" s="47"/>
      <c r="B36" s="23"/>
      <c r="C36" s="23" t="s">
        <v>50</v>
      </c>
      <c r="E36" s="23"/>
      <c r="F36" s="23"/>
      <c r="G36" s="23"/>
      <c r="H36" s="23"/>
      <c r="I36" s="23"/>
      <c r="J36" s="23"/>
      <c r="K36" s="23"/>
      <c r="L36" s="23"/>
    </row>
    <row r="37" spans="1:12">
      <c r="A37" s="47"/>
      <c r="B37" s="23"/>
      <c r="C37" s="23" t="s">
        <v>302</v>
      </c>
      <c r="D37" s="23"/>
      <c r="E37" s="23"/>
      <c r="F37" s="23"/>
      <c r="G37" s="23"/>
      <c r="H37" s="23"/>
      <c r="I37" s="23"/>
      <c r="J37" s="23"/>
      <c r="K37" s="23"/>
      <c r="L37" s="23"/>
    </row>
    <row r="38" spans="1:12">
      <c r="A38" s="47"/>
      <c r="B38" s="23"/>
      <c r="C38" s="23"/>
      <c r="D38" s="23"/>
      <c r="E38" s="23"/>
      <c r="F38" s="23"/>
      <c r="G38" s="23"/>
      <c r="H38" s="23"/>
      <c r="I38" s="23"/>
      <c r="J38" s="23"/>
      <c r="K38" s="23"/>
      <c r="L38" s="23"/>
    </row>
    <row r="39" spans="1:12">
      <c r="A39" s="47"/>
      <c r="B39" s="23"/>
      <c r="C39" s="23" t="s">
        <v>51</v>
      </c>
      <c r="D39" s="23"/>
      <c r="E39" s="23"/>
      <c r="F39" s="23"/>
      <c r="G39" s="23"/>
      <c r="H39" s="23"/>
      <c r="I39" s="23"/>
      <c r="J39" s="23"/>
      <c r="K39" s="23"/>
      <c r="L39" s="23"/>
    </row>
    <row r="40" spans="1:12">
      <c r="A40" s="57"/>
      <c r="B40" s="23"/>
      <c r="C40" s="23"/>
      <c r="D40" s="23"/>
      <c r="E40" s="23"/>
      <c r="F40" s="23"/>
      <c r="G40" s="23"/>
      <c r="H40" s="23"/>
      <c r="I40" s="23"/>
      <c r="J40" s="23"/>
      <c r="K40" s="23"/>
      <c r="L40" s="23"/>
    </row>
    <row r="41" spans="1:12">
      <c r="A41" s="57"/>
      <c r="B41" s="23"/>
      <c r="C41" s="263"/>
      <c r="D41" s="216"/>
      <c r="E41" s="216"/>
      <c r="F41" s="216"/>
      <c r="G41" s="216"/>
      <c r="H41" s="216"/>
      <c r="I41" s="216"/>
      <c r="J41" s="216"/>
      <c r="K41" s="216"/>
      <c r="L41" s="217"/>
    </row>
    <row r="42" spans="1:12">
      <c r="A42" s="47"/>
      <c r="B42" s="23"/>
      <c r="C42" s="263"/>
      <c r="D42" s="216"/>
      <c r="E42" s="216"/>
      <c r="F42" s="216"/>
      <c r="G42" s="216"/>
      <c r="H42" s="216"/>
      <c r="I42" s="216"/>
      <c r="J42" s="216"/>
      <c r="K42" s="216"/>
      <c r="L42" s="217"/>
    </row>
    <row r="43" spans="1:12" ht="15.75">
      <c r="A43" s="47"/>
      <c r="B43" s="23"/>
      <c r="C43" s="230"/>
      <c r="D43" s="230"/>
      <c r="E43" s="230"/>
      <c r="F43" s="230"/>
      <c r="G43" s="230"/>
      <c r="H43" s="230"/>
      <c r="I43" s="230"/>
      <c r="J43" s="230"/>
      <c r="K43" s="230"/>
      <c r="L43" s="230"/>
    </row>
    <row r="44" spans="1:12" ht="15.75">
      <c r="A44" s="57"/>
      <c r="B44" s="23"/>
      <c r="C44" s="23" t="s">
        <v>52</v>
      </c>
      <c r="D44" s="230"/>
      <c r="E44" s="230"/>
      <c r="F44" s="230"/>
      <c r="G44" s="230"/>
      <c r="H44" s="230"/>
      <c r="I44" s="230"/>
      <c r="J44" s="230"/>
      <c r="K44" s="230"/>
      <c r="L44" s="230"/>
    </row>
    <row r="45" spans="1:12">
      <c r="A45" s="57"/>
      <c r="B45" s="23"/>
      <c r="C45" s="23" t="s">
        <v>53</v>
      </c>
      <c r="D45" s="23"/>
      <c r="E45" s="23"/>
      <c r="F45" s="23"/>
      <c r="G45" s="23"/>
      <c r="H45" s="23"/>
      <c r="I45" s="23"/>
      <c r="J45" s="23"/>
      <c r="K45" s="23"/>
      <c r="L45" s="23"/>
    </row>
    <row r="46" spans="1:12">
      <c r="A46" s="57"/>
      <c r="B46" s="23"/>
      <c r="C46" s="23" t="s">
        <v>54</v>
      </c>
      <c r="D46" s="23"/>
      <c r="E46" s="23"/>
      <c r="F46" s="23"/>
      <c r="G46" s="23"/>
      <c r="H46" s="23"/>
      <c r="I46" s="23"/>
      <c r="J46" s="23"/>
      <c r="K46" s="23"/>
      <c r="L46" s="23"/>
    </row>
    <row r="47" spans="1:12">
      <c r="A47" s="57"/>
      <c r="B47" s="23"/>
      <c r="C47" s="23"/>
      <c r="D47" s="23"/>
      <c r="E47" s="23"/>
      <c r="F47" s="23"/>
      <c r="G47" s="23"/>
      <c r="H47" s="23"/>
      <c r="I47" s="23"/>
      <c r="J47" s="23"/>
      <c r="K47" s="23"/>
      <c r="L47" s="23"/>
    </row>
    <row r="48" spans="1:12">
      <c r="A48" s="57"/>
      <c r="B48" s="23"/>
      <c r="C48" s="23" t="s">
        <v>51</v>
      </c>
      <c r="D48" s="23"/>
      <c r="E48" s="23"/>
      <c r="F48" s="23"/>
      <c r="G48" s="23"/>
      <c r="H48" s="23"/>
      <c r="I48" s="23"/>
      <c r="J48" s="23"/>
      <c r="K48" s="23"/>
      <c r="L48" s="23"/>
    </row>
    <row r="49" spans="1:12">
      <c r="A49" s="57"/>
      <c r="B49" s="23"/>
      <c r="C49" s="23"/>
      <c r="D49" s="23"/>
      <c r="E49" s="23"/>
      <c r="F49" s="23"/>
      <c r="G49" s="23"/>
      <c r="H49" s="23"/>
      <c r="I49" s="23"/>
      <c r="J49" s="23"/>
      <c r="K49" s="23"/>
      <c r="L49" s="23"/>
    </row>
    <row r="50" spans="1:12">
      <c r="A50" s="47"/>
      <c r="B50" s="23"/>
      <c r="C50" s="263"/>
      <c r="D50" s="216"/>
      <c r="E50" s="216"/>
      <c r="F50" s="216"/>
      <c r="G50" s="216"/>
      <c r="H50" s="216"/>
      <c r="I50" s="216"/>
      <c r="J50" s="216"/>
      <c r="K50" s="216"/>
      <c r="L50" s="217"/>
    </row>
    <row r="51" spans="1:12">
      <c r="A51" s="47"/>
      <c r="B51" s="23"/>
      <c r="C51" s="263"/>
      <c r="D51" s="216"/>
      <c r="E51" s="216"/>
      <c r="F51" s="216"/>
      <c r="G51" s="216"/>
      <c r="H51" s="216"/>
      <c r="I51" s="216"/>
      <c r="J51" s="216"/>
      <c r="K51" s="216"/>
      <c r="L51" s="217"/>
    </row>
    <row r="52" spans="1:12" ht="15.75">
      <c r="A52" s="47"/>
      <c r="B52" s="23"/>
      <c r="C52" s="230"/>
      <c r="D52" s="230"/>
      <c r="E52" s="230"/>
      <c r="F52" s="230"/>
      <c r="G52" s="230"/>
      <c r="H52" s="230"/>
      <c r="I52" s="230"/>
      <c r="J52" s="230"/>
      <c r="K52" s="230"/>
      <c r="L52" s="230"/>
    </row>
    <row r="53" spans="1:12">
      <c r="A53" s="57"/>
      <c r="B53" s="23"/>
      <c r="C53" s="23" t="s">
        <v>55</v>
      </c>
      <c r="D53" s="23"/>
      <c r="E53" s="23"/>
      <c r="F53" s="23"/>
      <c r="G53" s="23"/>
      <c r="H53" s="23"/>
      <c r="I53" s="23"/>
      <c r="J53" s="23"/>
      <c r="K53" s="23"/>
      <c r="L53" s="23"/>
    </row>
    <row r="54" spans="1:12">
      <c r="A54" s="57"/>
      <c r="B54" s="144"/>
      <c r="C54" s="144" t="s">
        <v>56</v>
      </c>
      <c r="D54" s="144"/>
      <c r="E54" s="144"/>
      <c r="F54" s="144"/>
      <c r="G54" s="144"/>
      <c r="H54" s="144"/>
      <c r="I54" s="144"/>
      <c r="J54" s="144"/>
      <c r="K54" s="144"/>
      <c r="L54" s="144"/>
    </row>
    <row r="55" spans="1:12">
      <c r="A55" s="57"/>
      <c r="B55" s="144"/>
      <c r="C55" s="144" t="s">
        <v>57</v>
      </c>
      <c r="D55" s="144"/>
      <c r="E55" s="144"/>
      <c r="F55" s="144"/>
      <c r="G55" s="144"/>
      <c r="H55" s="144"/>
      <c r="I55" s="144"/>
      <c r="J55" s="144"/>
      <c r="K55" s="144"/>
      <c r="L55" s="144"/>
    </row>
    <row r="56" spans="1:12">
      <c r="A56" s="57"/>
      <c r="B56" s="144"/>
      <c r="C56" s="144" t="s">
        <v>58</v>
      </c>
      <c r="D56" s="144"/>
      <c r="E56" s="144"/>
      <c r="F56" s="144"/>
      <c r="G56" s="144"/>
      <c r="H56" s="144"/>
      <c r="I56" s="144"/>
      <c r="J56" s="144"/>
      <c r="K56" s="144"/>
      <c r="L56" s="144"/>
    </row>
    <row r="57" spans="1:12">
      <c r="A57" s="57"/>
      <c r="B57" s="144"/>
      <c r="C57" s="144"/>
      <c r="D57" s="144"/>
      <c r="E57" s="144"/>
      <c r="F57" s="144"/>
      <c r="G57" s="144"/>
      <c r="H57" s="144"/>
      <c r="I57" s="144"/>
      <c r="J57" s="144"/>
      <c r="K57" s="144"/>
      <c r="L57" s="144"/>
    </row>
    <row r="58" spans="1:12">
      <c r="A58" s="57"/>
      <c r="B58" s="144"/>
      <c r="C58" s="144" t="s">
        <v>51</v>
      </c>
      <c r="D58" s="144"/>
      <c r="E58" s="144"/>
      <c r="F58" s="144"/>
      <c r="G58" s="144"/>
      <c r="H58" s="144"/>
      <c r="I58" s="144"/>
      <c r="J58" s="144"/>
      <c r="K58" s="144"/>
      <c r="L58" s="144"/>
    </row>
    <row r="59" spans="1:12">
      <c r="A59" s="57"/>
      <c r="B59" s="144"/>
      <c r="C59" s="144"/>
      <c r="D59" s="144"/>
      <c r="E59" s="144"/>
      <c r="F59" s="144"/>
      <c r="G59" s="144"/>
      <c r="H59" s="144"/>
      <c r="I59" s="144"/>
      <c r="J59" s="144"/>
      <c r="K59" s="144"/>
      <c r="L59" s="144"/>
    </row>
    <row r="60" spans="1:12">
      <c r="A60" s="47"/>
      <c r="B60" s="144"/>
      <c r="C60" s="263"/>
      <c r="D60" s="216"/>
      <c r="E60" s="216"/>
      <c r="F60" s="216"/>
      <c r="G60" s="216"/>
      <c r="H60" s="216"/>
      <c r="I60" s="216"/>
      <c r="J60" s="216"/>
      <c r="K60" s="216"/>
      <c r="L60" s="217"/>
    </row>
    <row r="61" spans="1:12">
      <c r="A61" s="47"/>
      <c r="B61" s="144"/>
      <c r="C61" s="263"/>
      <c r="D61" s="216"/>
      <c r="E61" s="216"/>
      <c r="F61" s="216"/>
      <c r="G61" s="216"/>
      <c r="H61" s="216"/>
      <c r="I61" s="216"/>
      <c r="J61" s="216"/>
      <c r="K61" s="216"/>
      <c r="L61" s="217"/>
    </row>
    <row r="62" spans="1:12">
      <c r="A62" s="47"/>
      <c r="B62" s="144"/>
      <c r="C62" s="41"/>
      <c r="D62" s="41"/>
      <c r="E62" s="41"/>
      <c r="F62" s="41"/>
      <c r="G62" s="41"/>
      <c r="H62" s="41"/>
      <c r="I62" s="41"/>
      <c r="J62" s="41"/>
      <c r="K62" s="41"/>
      <c r="L62" s="41"/>
    </row>
    <row r="63" spans="1:12">
      <c r="A63" s="47"/>
      <c r="B63" s="144"/>
      <c r="C63" s="41"/>
      <c r="D63" s="41"/>
      <c r="E63" s="41"/>
      <c r="F63" s="41"/>
      <c r="G63" s="41"/>
      <c r="H63" s="41"/>
      <c r="I63" s="41"/>
      <c r="J63" s="41"/>
      <c r="K63" s="41"/>
      <c r="L63" s="41"/>
    </row>
    <row r="64" spans="1:12">
      <c r="A64" s="47"/>
      <c r="B64" s="268">
        <v>3</v>
      </c>
      <c r="C64" s="144" t="s">
        <v>59</v>
      </c>
      <c r="D64" s="144"/>
      <c r="E64" s="144"/>
      <c r="F64" s="144"/>
      <c r="G64" s="144"/>
      <c r="H64" s="144"/>
      <c r="I64" s="144"/>
      <c r="J64" s="144"/>
      <c r="K64" s="144"/>
      <c r="L64" s="144"/>
    </row>
    <row r="65" spans="1:13">
      <c r="A65" s="47"/>
      <c r="B65" s="144"/>
      <c r="C65" s="144" t="s">
        <v>60</v>
      </c>
      <c r="D65" s="144"/>
      <c r="E65" s="144"/>
      <c r="F65" s="144"/>
      <c r="G65" s="144"/>
      <c r="H65" s="144"/>
      <c r="I65" s="144"/>
      <c r="J65" s="144"/>
      <c r="K65" s="144"/>
      <c r="L65" s="144"/>
    </row>
    <row r="66" spans="1:13">
      <c r="A66" s="47"/>
      <c r="B66" s="144"/>
      <c r="D66" s="144"/>
      <c r="E66" s="144"/>
      <c r="F66" s="144"/>
      <c r="G66" s="144"/>
      <c r="H66" s="144"/>
      <c r="I66" s="144"/>
      <c r="J66" s="144"/>
      <c r="K66" s="144"/>
      <c r="L66" s="144"/>
    </row>
    <row r="67" spans="1:13">
      <c r="A67" s="47"/>
      <c r="B67" s="144"/>
      <c r="C67" s="144" t="s">
        <v>61</v>
      </c>
      <c r="D67" s="144"/>
      <c r="E67" s="144"/>
      <c r="F67" s="144"/>
      <c r="G67" s="276"/>
      <c r="H67" s="218"/>
      <c r="I67" s="218"/>
      <c r="J67" s="218"/>
      <c r="K67" s="218"/>
      <c r="L67" s="219"/>
    </row>
    <row r="68" spans="1:13">
      <c r="A68" s="47"/>
      <c r="B68" s="144"/>
      <c r="C68" s="144" t="s">
        <v>62</v>
      </c>
      <c r="D68" s="144"/>
      <c r="E68" s="144"/>
      <c r="F68" s="144"/>
      <c r="G68" s="277"/>
      <c r="H68" s="265"/>
      <c r="I68" s="265"/>
      <c r="J68" s="265"/>
      <c r="K68" s="265"/>
      <c r="L68" s="266"/>
    </row>
    <row r="69" spans="1:13">
      <c r="A69" s="47"/>
      <c r="B69" s="23"/>
      <c r="C69" s="23"/>
      <c r="D69" s="23"/>
      <c r="E69" s="23"/>
      <c r="F69" s="23"/>
      <c r="G69" s="264"/>
      <c r="H69" s="264"/>
      <c r="I69" s="264"/>
      <c r="J69" s="264"/>
      <c r="K69" s="264"/>
      <c r="L69" s="264"/>
      <c r="M69" s="23"/>
    </row>
    <row r="70" spans="1:13" hidden="1">
      <c r="A70" s="47"/>
      <c r="B70" s="144"/>
      <c r="C70" s="144"/>
      <c r="D70" s="144"/>
      <c r="E70" s="144"/>
      <c r="F70" s="144"/>
      <c r="G70" s="144"/>
      <c r="H70" s="144"/>
      <c r="I70" s="144"/>
      <c r="J70" s="144"/>
      <c r="K70" s="144"/>
      <c r="L70" s="144"/>
    </row>
    <row r="71" spans="1:13" hidden="1">
      <c r="A71" s="47"/>
      <c r="B71" s="144"/>
      <c r="C71" s="144">
        <v>1</v>
      </c>
      <c r="D71" s="144" t="s">
        <v>63</v>
      </c>
      <c r="E71" s="144"/>
      <c r="F71" s="144"/>
      <c r="G71" s="144"/>
      <c r="H71" s="144"/>
      <c r="I71" s="144"/>
      <c r="J71" s="144"/>
      <c r="K71" s="144"/>
      <c r="L71" s="144"/>
    </row>
    <row r="72" spans="1:13" hidden="1">
      <c r="A72" s="47"/>
      <c r="B72" s="144"/>
      <c r="C72" s="144"/>
      <c r="D72" s="144"/>
      <c r="E72" s="144"/>
      <c r="F72" s="144"/>
      <c r="G72" s="144"/>
      <c r="H72" s="144"/>
      <c r="I72" s="144"/>
      <c r="J72" s="144"/>
      <c r="K72" s="144"/>
      <c r="L72" s="144"/>
    </row>
    <row r="73" spans="1:13" hidden="1">
      <c r="A73" s="47"/>
      <c r="B73" s="144"/>
      <c r="C73" s="144">
        <v>2</v>
      </c>
      <c r="D73" s="144" t="s">
        <v>63</v>
      </c>
      <c r="E73" s="144"/>
      <c r="F73" s="144"/>
      <c r="G73" s="144"/>
      <c r="H73" s="144"/>
      <c r="I73" s="144"/>
      <c r="J73" s="144"/>
      <c r="K73" s="144"/>
      <c r="L73" s="144"/>
    </row>
    <row r="74" spans="1:13" hidden="1">
      <c r="A74" s="47"/>
      <c r="B74" s="144"/>
      <c r="C74" s="144"/>
      <c r="D74" s="144"/>
      <c r="E74" s="144"/>
      <c r="F74" s="144"/>
      <c r="G74" s="144"/>
      <c r="H74" s="144"/>
      <c r="I74" s="144"/>
      <c r="J74" s="144"/>
      <c r="K74" s="144"/>
      <c r="L74" s="144"/>
    </row>
    <row r="75" spans="1:13" hidden="1">
      <c r="A75" s="47"/>
      <c r="B75" s="144"/>
      <c r="C75" s="144">
        <v>3</v>
      </c>
      <c r="D75" s="144" t="s">
        <v>63</v>
      </c>
      <c r="E75" s="144"/>
      <c r="F75" s="144"/>
      <c r="G75" s="144"/>
      <c r="H75" s="144"/>
      <c r="I75" s="144"/>
      <c r="J75" s="144"/>
      <c r="K75" s="144"/>
      <c r="L75" s="144"/>
    </row>
    <row r="76" spans="1:13" hidden="1">
      <c r="A76" s="47"/>
      <c r="B76" s="144"/>
      <c r="C76" s="144"/>
      <c r="D76" s="144"/>
      <c r="E76" s="144"/>
      <c r="F76" s="144"/>
      <c r="G76" s="144"/>
      <c r="H76" s="144"/>
      <c r="I76" s="144"/>
      <c r="J76" s="144"/>
      <c r="K76" s="144"/>
      <c r="L76" s="144"/>
    </row>
    <row r="77" spans="1:13" hidden="1">
      <c r="A77" s="47"/>
      <c r="B77" s="144"/>
      <c r="C77" s="144"/>
      <c r="D77" s="144"/>
      <c r="E77" s="144"/>
      <c r="F77" s="144"/>
      <c r="G77" s="144"/>
      <c r="H77" s="144"/>
      <c r="I77" s="144"/>
      <c r="J77" s="144"/>
      <c r="K77" s="144"/>
      <c r="L77" s="144"/>
    </row>
    <row r="78" spans="1:13" hidden="1">
      <c r="A78" s="47"/>
      <c r="B78" s="144"/>
      <c r="C78" s="144"/>
      <c r="D78" s="144"/>
      <c r="E78" s="144"/>
      <c r="F78" s="144"/>
      <c r="G78" s="144"/>
      <c r="H78" s="144"/>
      <c r="I78" s="144"/>
      <c r="J78" s="144"/>
      <c r="K78" s="144"/>
      <c r="L78" s="144"/>
    </row>
    <row r="79" spans="1:13" hidden="1">
      <c r="A79" s="47"/>
      <c r="B79" s="144"/>
      <c r="C79" s="144"/>
      <c r="D79" s="144"/>
      <c r="E79" s="144"/>
      <c r="F79" s="144"/>
      <c r="G79" s="144"/>
      <c r="H79" s="144"/>
      <c r="I79" s="144"/>
      <c r="J79" s="144"/>
      <c r="K79" s="144"/>
      <c r="L79" s="144"/>
    </row>
    <row r="80" spans="1:13" hidden="1">
      <c r="A80" s="47"/>
      <c r="B80" s="144"/>
      <c r="C80" s="144"/>
      <c r="D80" s="144"/>
      <c r="E80" s="144"/>
      <c r="F80" s="144"/>
      <c r="G80" s="144"/>
      <c r="H80" s="144"/>
      <c r="I80" s="144"/>
      <c r="J80" s="144"/>
      <c r="K80" s="144"/>
      <c r="L80" s="144"/>
    </row>
    <row r="81" spans="1:12" hidden="1">
      <c r="A81" s="47"/>
      <c r="B81" s="144"/>
      <c r="C81" s="144"/>
      <c r="D81" s="144"/>
      <c r="E81" s="144"/>
      <c r="F81" s="144"/>
      <c r="G81" s="144"/>
      <c r="H81" s="144"/>
      <c r="I81" s="144"/>
      <c r="J81" s="144"/>
      <c r="K81" s="144"/>
      <c r="L81" s="144"/>
    </row>
    <row r="82" spans="1:12" hidden="1">
      <c r="A82" s="47"/>
      <c r="B82" s="144"/>
      <c r="C82" s="144"/>
      <c r="D82" s="144"/>
      <c r="E82" s="144"/>
      <c r="F82" s="144"/>
      <c r="G82" s="144"/>
      <c r="H82" s="144"/>
      <c r="I82" s="144"/>
      <c r="J82" s="144"/>
      <c r="K82" s="144"/>
      <c r="L82" s="144"/>
    </row>
    <row r="83" spans="1:12" hidden="1">
      <c r="A83" s="47"/>
      <c r="B83" s="144"/>
      <c r="C83" s="144"/>
      <c r="D83" s="144"/>
      <c r="E83" s="144"/>
      <c r="F83" s="144"/>
      <c r="G83" s="144"/>
      <c r="H83" s="144"/>
      <c r="I83" s="144"/>
      <c r="J83" s="144"/>
      <c r="K83" s="144"/>
      <c r="L83" s="144"/>
    </row>
    <row r="84" spans="1:12" hidden="1">
      <c r="A84" s="47"/>
      <c r="B84" s="144"/>
      <c r="C84" s="144"/>
      <c r="D84" s="144"/>
      <c r="E84" s="144"/>
      <c r="F84" s="144"/>
      <c r="G84" s="144"/>
      <c r="H84" s="144"/>
      <c r="I84" s="144"/>
      <c r="J84" s="144"/>
      <c r="K84" s="144"/>
      <c r="L84" s="144"/>
    </row>
    <row r="85" spans="1:12" hidden="1">
      <c r="A85" s="47"/>
      <c r="B85" s="144"/>
      <c r="C85" s="144"/>
      <c r="D85" s="144"/>
      <c r="E85" s="144"/>
      <c r="F85" s="144"/>
      <c r="G85" s="144"/>
      <c r="H85" s="144"/>
      <c r="I85" s="144"/>
      <c r="J85" s="144"/>
      <c r="K85" s="144"/>
      <c r="L85" s="144"/>
    </row>
    <row r="86" spans="1:12" hidden="1">
      <c r="A86" s="47"/>
      <c r="B86" s="144"/>
      <c r="C86" s="144"/>
      <c r="D86" s="144"/>
      <c r="E86" s="144"/>
      <c r="F86" s="144"/>
      <c r="G86" s="144"/>
      <c r="H86" s="144"/>
      <c r="I86" s="144"/>
      <c r="J86" s="144"/>
      <c r="K86" s="144"/>
      <c r="L86" s="144"/>
    </row>
    <row r="87" spans="1:12" hidden="1">
      <c r="A87" s="47"/>
      <c r="B87" s="144"/>
      <c r="C87" s="144"/>
      <c r="D87" s="144"/>
      <c r="E87" s="144"/>
      <c r="F87" s="144"/>
      <c r="G87" s="144"/>
      <c r="H87" s="144"/>
      <c r="I87" s="144"/>
      <c r="J87" s="144"/>
      <c r="K87" s="144"/>
      <c r="L87" s="144"/>
    </row>
    <row r="88" spans="1:12" hidden="1">
      <c r="A88" s="47"/>
      <c r="B88" s="144"/>
      <c r="C88" s="144"/>
      <c r="D88" s="144"/>
      <c r="E88" s="144"/>
      <c r="F88" s="144"/>
      <c r="G88" s="144"/>
      <c r="H88" s="144"/>
      <c r="I88" s="144"/>
      <c r="J88" s="144"/>
      <c r="K88" s="144"/>
      <c r="L88" s="144"/>
    </row>
    <row r="89" spans="1:12" hidden="1">
      <c r="A89" s="47"/>
      <c r="B89" s="144"/>
      <c r="C89" s="144"/>
      <c r="D89" s="144"/>
      <c r="E89" s="144"/>
      <c r="F89" s="144"/>
      <c r="G89" s="144"/>
      <c r="H89" s="144"/>
      <c r="I89" s="144"/>
      <c r="J89" s="144"/>
      <c r="K89" s="144"/>
      <c r="L89" s="144"/>
    </row>
    <row r="90" spans="1:12" hidden="1">
      <c r="A90" s="47"/>
      <c r="B90" s="144"/>
      <c r="C90" s="144"/>
      <c r="D90" s="144"/>
      <c r="E90" s="144"/>
      <c r="F90" s="144"/>
      <c r="G90" s="144"/>
      <c r="H90" s="144"/>
      <c r="I90" s="144"/>
      <c r="J90" s="144"/>
      <c r="K90" s="144"/>
      <c r="L90" s="144"/>
    </row>
    <row r="91" spans="1:12" hidden="1">
      <c r="A91" s="47"/>
      <c r="B91" s="144"/>
      <c r="C91" s="144"/>
      <c r="D91" s="144"/>
      <c r="E91" s="144"/>
      <c r="F91" s="144"/>
      <c r="G91" s="144"/>
      <c r="H91" s="144"/>
      <c r="I91" s="144"/>
      <c r="J91" s="144"/>
      <c r="K91" s="144"/>
      <c r="L91" s="144"/>
    </row>
    <row r="92" spans="1:12" hidden="1">
      <c r="A92" s="47"/>
      <c r="B92" s="144"/>
      <c r="C92" s="144"/>
      <c r="D92" s="144"/>
      <c r="E92" s="144"/>
      <c r="F92" s="144"/>
      <c r="G92" s="144"/>
      <c r="H92" s="144"/>
      <c r="I92" s="144"/>
      <c r="J92" s="144"/>
      <c r="K92" s="144"/>
      <c r="L92" s="144"/>
    </row>
    <row r="93" spans="1:12" hidden="1">
      <c r="A93" s="47"/>
      <c r="B93" s="144"/>
      <c r="C93" s="144"/>
      <c r="D93" s="144"/>
      <c r="E93" s="144"/>
      <c r="F93" s="144"/>
      <c r="G93" s="144"/>
      <c r="H93" s="144"/>
      <c r="I93" s="144"/>
      <c r="J93" s="144"/>
      <c r="K93" s="144"/>
      <c r="L93" s="144"/>
    </row>
    <row r="94" spans="1:12" hidden="1">
      <c r="A94" s="47"/>
    </row>
    <row r="95" spans="1:12" hidden="1">
      <c r="A95" s="47"/>
    </row>
    <row r="96" spans="1:12" hidden="1">
      <c r="A96" s="47"/>
    </row>
    <row r="97" spans="1:1" hidden="1">
      <c r="A97" s="47"/>
    </row>
    <row r="98" spans="1:1" hidden="1">
      <c r="A98" s="47"/>
    </row>
    <row r="99" spans="1:1" hidden="1">
      <c r="A99" s="47"/>
    </row>
    <row r="100" spans="1:1" hidden="1">
      <c r="A100" s="47"/>
    </row>
    <row r="101" spans="1:1" hidden="1">
      <c r="A101" s="47"/>
    </row>
    <row r="102" spans="1:1" hidden="1">
      <c r="A102" s="47"/>
    </row>
    <row r="103" spans="1:1" hidden="1">
      <c r="A103" s="47"/>
    </row>
    <row r="104" spans="1:1" hidden="1">
      <c r="A104" s="47"/>
    </row>
    <row r="105" spans="1:1" hidden="1">
      <c r="A105" s="47"/>
    </row>
    <row r="106" spans="1:1" hidden="1">
      <c r="A106" s="47"/>
    </row>
    <row r="107" spans="1:1" hidden="1">
      <c r="A107" s="47"/>
    </row>
    <row r="108" spans="1:1" hidden="1">
      <c r="A108" s="47"/>
    </row>
    <row r="109" spans="1:1" hidden="1">
      <c r="A109" s="47"/>
    </row>
    <row r="110" spans="1:1" hidden="1">
      <c r="A110" s="47"/>
    </row>
    <row r="111" spans="1:1" hidden="1">
      <c r="A111" s="47"/>
    </row>
    <row r="112" spans="1:1" hidden="1">
      <c r="A112" s="47"/>
    </row>
    <row r="113" spans="1:1" hidden="1">
      <c r="A113" s="47"/>
    </row>
    <row r="114" spans="1:1" hidden="1">
      <c r="A114" s="47"/>
    </row>
    <row r="115" spans="1:1" hidden="1">
      <c r="A115" s="47"/>
    </row>
    <row r="116" spans="1:1" hidden="1">
      <c r="A116" s="47"/>
    </row>
    <row r="117" spans="1:1" hidden="1">
      <c r="A117" s="47"/>
    </row>
    <row r="118" spans="1:1" hidden="1">
      <c r="A118" s="47"/>
    </row>
    <row r="119" spans="1:1" hidden="1">
      <c r="A119" s="47"/>
    </row>
    <row r="120" spans="1:1" hidden="1">
      <c r="A120" s="47"/>
    </row>
    <row r="121" spans="1:1" hidden="1">
      <c r="A121" s="47"/>
    </row>
    <row r="122" spans="1:1" hidden="1">
      <c r="A122" s="47"/>
    </row>
    <row r="123" spans="1:1" hidden="1">
      <c r="A123" s="47"/>
    </row>
    <row r="124" spans="1:1" hidden="1">
      <c r="A124" s="47"/>
    </row>
    <row r="125" spans="1:1" hidden="1">
      <c r="A125" s="47"/>
    </row>
    <row r="126" spans="1:1" hidden="1">
      <c r="A126" s="47"/>
    </row>
    <row r="127" spans="1:1" hidden="1">
      <c r="A127" s="47"/>
    </row>
    <row r="128" spans="1:1" hidden="1">
      <c r="A128" s="47"/>
    </row>
    <row r="129" spans="1:1" hidden="1">
      <c r="A129" s="47"/>
    </row>
    <row r="130" spans="1:1" hidden="1">
      <c r="A130" s="47"/>
    </row>
    <row r="131" spans="1:1" hidden="1">
      <c r="A131" s="47"/>
    </row>
    <row r="132" spans="1:1" hidden="1">
      <c r="A132" s="47"/>
    </row>
    <row r="133" spans="1:1" hidden="1">
      <c r="A133" s="47"/>
    </row>
    <row r="134" spans="1:1" hidden="1">
      <c r="A134" s="47"/>
    </row>
    <row r="135" spans="1:1" hidden="1">
      <c r="A135" s="47"/>
    </row>
    <row r="136" spans="1:1" hidden="1">
      <c r="A136" s="47"/>
    </row>
    <row r="137" spans="1:1" hidden="1">
      <c r="A137" s="47"/>
    </row>
    <row r="138" spans="1:1" hidden="1">
      <c r="A138" s="47"/>
    </row>
    <row r="139" spans="1:1" hidden="1">
      <c r="A139" s="47"/>
    </row>
    <row r="140" spans="1:1" hidden="1">
      <c r="A140" s="47"/>
    </row>
    <row r="141" spans="1:1" hidden="1">
      <c r="A141" s="47"/>
    </row>
    <row r="142" spans="1:1" hidden="1">
      <c r="A142" s="47"/>
    </row>
    <row r="143" spans="1:1" hidden="1">
      <c r="A143" s="47"/>
    </row>
    <row r="144" spans="1:1" hidden="1">
      <c r="A144" s="47"/>
    </row>
    <row r="145" spans="1:1" hidden="1">
      <c r="A145" s="47"/>
    </row>
    <row r="146" spans="1:1" hidden="1">
      <c r="A146" s="47"/>
    </row>
    <row r="147" spans="1:1" hidden="1">
      <c r="A147" s="47"/>
    </row>
    <row r="148" spans="1:1" hidden="1">
      <c r="A148" s="47"/>
    </row>
    <row r="149" spans="1:1" hidden="1">
      <c r="A149" s="47"/>
    </row>
    <row r="150" spans="1:1" hidden="1">
      <c r="A150" s="47"/>
    </row>
    <row r="151" spans="1:1" hidden="1">
      <c r="A151" s="47"/>
    </row>
    <row r="152" spans="1:1" hidden="1">
      <c r="A152" s="51"/>
    </row>
    <row r="153" spans="1:1" hidden="1">
      <c r="A153" s="51"/>
    </row>
    <row r="154" spans="1:1" hidden="1"/>
    <row r="155" spans="1:1" hidden="1"/>
    <row r="156" spans="1:1" hidden="1"/>
    <row r="157" spans="1:1" hidden="1"/>
    <row r="158" spans="1:1" hidden="1"/>
    <row r="159" spans="1:1" hidden="1"/>
    <row r="160" spans="1:1"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spans="1:12" hidden="1"/>
    <row r="194" spans="1:12" hidden="1"/>
    <row r="195" spans="1:12" hidden="1"/>
    <row r="196" spans="1:12" hidden="1"/>
    <row r="197" spans="1:12" hidden="1"/>
    <row r="198" spans="1:12" hidden="1"/>
    <row r="199" spans="1:12" hidden="1"/>
    <row r="200" spans="1:12" hidden="1"/>
    <row r="201" spans="1:12" hidden="1"/>
    <row r="202" spans="1:12" hidden="1">
      <c r="A202" s="47"/>
    </row>
    <row r="203" spans="1:12" hidden="1">
      <c r="A203" s="208"/>
    </row>
    <row r="204" spans="1:12" hidden="1">
      <c r="A204" s="208"/>
    </row>
    <row r="205" spans="1:12" hidden="1">
      <c r="A205" s="208"/>
    </row>
    <row r="206" spans="1:12" hidden="1">
      <c r="A206" s="208"/>
    </row>
    <row r="207" spans="1:12" ht="12.75" hidden="1" customHeight="1">
      <c r="A207" s="47"/>
      <c r="B207" s="144"/>
      <c r="C207" s="144"/>
      <c r="D207" s="144"/>
      <c r="E207" s="144"/>
      <c r="F207" s="144"/>
      <c r="G207" s="144"/>
      <c r="H207" s="144"/>
      <c r="I207" s="144"/>
      <c r="J207" s="144"/>
      <c r="K207" s="144"/>
      <c r="L207" s="144"/>
    </row>
    <row r="208" spans="1:12" ht="12.75" hidden="1" customHeight="1">
      <c r="A208" s="47"/>
      <c r="B208" s="144"/>
      <c r="C208" s="144"/>
      <c r="D208" s="144"/>
      <c r="E208" s="144"/>
      <c r="F208" s="144"/>
      <c r="G208" s="144"/>
      <c r="H208" s="144"/>
      <c r="I208" s="144"/>
      <c r="J208" s="144"/>
      <c r="K208" s="144"/>
      <c r="L208" s="144"/>
    </row>
    <row r="209" spans="1:12" ht="12.75" hidden="1" customHeight="1">
      <c r="A209" s="47"/>
      <c r="B209" s="144"/>
      <c r="C209" s="144"/>
      <c r="D209" s="144"/>
      <c r="E209" s="144"/>
      <c r="F209" s="144"/>
      <c r="G209" s="144"/>
      <c r="H209" s="144"/>
      <c r="I209" s="144"/>
      <c r="J209" s="144"/>
      <c r="K209" s="144"/>
      <c r="L209" s="144"/>
    </row>
    <row r="210" spans="1:12" ht="12.75" hidden="1" customHeight="1">
      <c r="A210" s="47"/>
      <c r="B210" s="144"/>
      <c r="C210" s="144"/>
      <c r="D210" s="144"/>
      <c r="E210" s="144"/>
      <c r="F210" s="144"/>
      <c r="G210" s="144"/>
      <c r="H210" s="144"/>
      <c r="I210" s="144"/>
      <c r="J210" s="144"/>
      <c r="K210" s="144"/>
      <c r="L210" s="144"/>
    </row>
    <row r="211" spans="1:12" ht="12.75" hidden="1" customHeight="1">
      <c r="A211" s="47"/>
      <c r="B211" s="144"/>
      <c r="C211" s="144"/>
      <c r="D211" s="144"/>
      <c r="E211" s="144"/>
      <c r="F211" s="144"/>
      <c r="G211" s="144"/>
      <c r="H211" s="144"/>
      <c r="I211" s="144"/>
      <c r="J211" s="144"/>
      <c r="K211" s="144"/>
      <c r="L211" s="144"/>
    </row>
    <row r="212" spans="1:12" ht="12.75" hidden="1" customHeight="1">
      <c r="A212" s="47"/>
      <c r="B212" s="144"/>
      <c r="C212" s="144"/>
      <c r="D212" s="144"/>
      <c r="E212" s="144"/>
      <c r="F212" s="144"/>
      <c r="G212" s="144"/>
      <c r="H212" s="144"/>
      <c r="I212" s="144"/>
      <c r="J212" s="144"/>
      <c r="K212" s="144"/>
      <c r="L212" s="144"/>
    </row>
    <row r="213" spans="1:12" ht="12.75" hidden="1" customHeight="1"/>
    <row r="214" spans="1:12" ht="12.75" hidden="1" customHeight="1"/>
    <row r="215" spans="1:12" ht="12.75" hidden="1" customHeight="1">
      <c r="A215" s="47"/>
      <c r="B215" s="144"/>
      <c r="C215" s="144"/>
      <c r="D215" s="144"/>
      <c r="E215" s="144"/>
      <c r="F215" s="144"/>
      <c r="G215" s="144"/>
      <c r="H215" s="144"/>
      <c r="I215" s="144"/>
      <c r="J215" s="144"/>
      <c r="K215" s="144"/>
      <c r="L215" s="144"/>
    </row>
    <row r="216" spans="1:12" ht="12.75" hidden="1" customHeight="1">
      <c r="A216" s="47"/>
      <c r="B216" s="144"/>
      <c r="C216" s="144"/>
      <c r="D216" s="144"/>
      <c r="E216" s="144"/>
      <c r="F216" s="144"/>
      <c r="G216" s="144"/>
      <c r="H216" s="144"/>
      <c r="I216" s="144"/>
      <c r="J216" s="144"/>
      <c r="K216" s="144"/>
      <c r="L216" s="144"/>
    </row>
    <row r="217" spans="1:12" ht="12.75" hidden="1" customHeight="1"/>
    <row r="218" spans="1:12" ht="12.75" hidden="1" customHeight="1"/>
  </sheetData>
  <sheetProtection password="C978" sheet="1" objects="1" scenarios="1"/>
  <phoneticPr fontId="15" type="noConversion"/>
  <pageMargins left="0.51181102362204722" right="0.39370078740157483" top="0.74803149606299213" bottom="0.98425196850393704" header="0.51181102362204722" footer="0.51181102362204722"/>
  <pageSetup paperSize="9" scale="81" orientation="portrait" horizontalDpi="4294967292" r:id="rId1"/>
  <headerFooter alignWithMargins="0">
    <oddFooter>&amp;C- &amp;A -</oddFooter>
  </headerFooter>
  <legacyDrawing r:id="rId2"/>
</worksheet>
</file>

<file path=xl/worksheets/sheet4.xml><?xml version="1.0" encoding="utf-8"?>
<worksheet xmlns="http://schemas.openxmlformats.org/spreadsheetml/2006/main" xmlns:r="http://schemas.openxmlformats.org/officeDocument/2006/relationships">
  <sheetPr codeName="Sheet4"/>
  <dimension ref="A1:L269"/>
  <sheetViews>
    <sheetView topLeftCell="A19" zoomScale="87" zoomScaleNormal="87" workbookViewId="0">
      <selection activeCell="C8" sqref="C8"/>
    </sheetView>
  </sheetViews>
  <sheetFormatPr defaultColWidth="0" defaultRowHeight="12.75" zeroHeight="1"/>
  <cols>
    <col min="1" max="1" width="4" style="95" customWidth="1"/>
    <col min="2" max="2" width="10.5703125" style="30" customWidth="1"/>
    <col min="3" max="3" width="10" style="30" customWidth="1"/>
    <col min="4" max="4" width="12.5703125" style="30" customWidth="1"/>
    <col min="5" max="5" width="11" style="30" customWidth="1"/>
    <col min="6" max="7" width="12.42578125" style="30" customWidth="1"/>
    <col min="8" max="8" width="8" style="30" customWidth="1"/>
    <col min="9" max="9" width="10.7109375" style="30" customWidth="1"/>
    <col min="10" max="10" width="18.140625" style="30" customWidth="1"/>
    <col min="11" max="11" width="13.5703125" style="30" customWidth="1"/>
    <col min="12" max="12" width="1.42578125" style="23" customWidth="1"/>
    <col min="13" max="16384" width="9.140625" style="30" hidden="1"/>
  </cols>
  <sheetData>
    <row r="1" spans="1:11">
      <c r="A1" s="47"/>
      <c r="B1" s="23"/>
      <c r="C1" s="23"/>
      <c r="D1" s="23"/>
      <c r="E1" s="23"/>
      <c r="F1" s="23"/>
      <c r="G1" s="23"/>
      <c r="H1" s="23"/>
      <c r="I1" s="23"/>
      <c r="J1" s="23"/>
      <c r="K1" s="23"/>
    </row>
    <row r="2" spans="1:11">
      <c r="A2" s="47"/>
      <c r="B2" s="23"/>
      <c r="C2" s="23"/>
      <c r="D2" s="23"/>
      <c r="E2" s="23"/>
      <c r="F2" s="23"/>
      <c r="G2" s="23"/>
      <c r="H2" s="23"/>
      <c r="I2" s="23"/>
      <c r="J2" s="23"/>
      <c r="K2" s="23"/>
    </row>
    <row r="3" spans="1:11">
      <c r="A3" s="47"/>
      <c r="B3" s="23"/>
      <c r="C3" s="23"/>
      <c r="D3" s="23"/>
      <c r="E3" s="23"/>
      <c r="F3" s="23"/>
      <c r="G3" s="23"/>
      <c r="H3" s="23"/>
      <c r="I3" s="23"/>
      <c r="J3" s="23"/>
      <c r="K3" s="23"/>
    </row>
    <row r="4" spans="1:11">
      <c r="A4" s="47"/>
      <c r="B4" s="23"/>
      <c r="C4" s="23"/>
      <c r="D4" s="23"/>
      <c r="E4" s="23"/>
      <c r="F4" s="23"/>
      <c r="G4" s="23"/>
      <c r="H4" s="23"/>
      <c r="I4" s="23"/>
      <c r="J4" s="23"/>
      <c r="K4" s="23"/>
    </row>
    <row r="5" spans="1:11" ht="16.5" thickBot="1">
      <c r="A5" s="47"/>
      <c r="B5" s="109"/>
      <c r="C5" s="109"/>
      <c r="D5" s="109"/>
      <c r="E5" s="254" t="s">
        <v>64</v>
      </c>
      <c r="F5" s="255"/>
      <c r="G5" s="254"/>
      <c r="H5" s="254"/>
      <c r="I5" s="254"/>
      <c r="J5" s="109"/>
      <c r="K5" s="109"/>
    </row>
    <row r="6" spans="1:11" ht="15.75">
      <c r="A6" s="47"/>
      <c r="B6" s="23"/>
      <c r="C6" s="90"/>
      <c r="D6" s="87"/>
      <c r="E6" s="25"/>
      <c r="F6" s="153"/>
      <c r="G6" s="23"/>
      <c r="H6" s="23"/>
      <c r="I6" s="23"/>
      <c r="J6" s="23"/>
      <c r="K6" s="23"/>
    </row>
    <row r="7" spans="1:11" ht="15.75">
      <c r="A7" s="47"/>
      <c r="B7" s="23"/>
      <c r="C7" s="90"/>
      <c r="D7" s="87"/>
      <c r="E7" s="25"/>
      <c r="F7" s="153"/>
      <c r="G7" s="23"/>
      <c r="H7" s="23"/>
      <c r="I7" s="23"/>
      <c r="J7" s="23"/>
      <c r="K7" s="23"/>
    </row>
    <row r="8" spans="1:11" ht="15.75">
      <c r="A8" s="47"/>
      <c r="B8" s="23"/>
      <c r="C8" s="90"/>
      <c r="D8" s="87"/>
      <c r="E8" s="25"/>
      <c r="F8" s="153"/>
      <c r="G8" s="23"/>
      <c r="H8" s="23"/>
      <c r="I8" s="23"/>
      <c r="J8" s="23"/>
      <c r="K8" s="23"/>
    </row>
    <row r="9" spans="1:11">
      <c r="A9" s="47"/>
      <c r="B9" s="23"/>
      <c r="C9" s="88"/>
      <c r="D9" s="23"/>
      <c r="E9" s="23"/>
      <c r="F9" s="153"/>
      <c r="G9" s="23"/>
      <c r="H9" s="23"/>
      <c r="I9" s="23"/>
      <c r="J9" s="23"/>
      <c r="K9" s="23"/>
    </row>
    <row r="10" spans="1:11" ht="15.75">
      <c r="A10" s="47"/>
      <c r="B10" s="23"/>
      <c r="C10" s="90">
        <v>1</v>
      </c>
      <c r="D10" s="149" t="s">
        <v>65</v>
      </c>
      <c r="E10" s="241"/>
      <c r="F10" s="242"/>
      <c r="G10" s="313" t="str">
        <f>IF('Cover Sheet'!C29="","",'Cover Sheet'!C29)</f>
        <v/>
      </c>
      <c r="H10" s="314"/>
      <c r="I10" s="314"/>
      <c r="J10" s="315"/>
      <c r="K10" s="23"/>
    </row>
    <row r="11" spans="1:11" ht="15.75">
      <c r="A11" s="47"/>
      <c r="B11" s="228" t="s">
        <v>311</v>
      </c>
      <c r="C11" s="90"/>
      <c r="D11" s="87"/>
      <c r="E11" s="23"/>
      <c r="F11" s="153"/>
      <c r="G11" s="304"/>
      <c r="H11" s="304"/>
      <c r="I11" s="304"/>
      <c r="J11" s="304"/>
      <c r="K11" s="23"/>
    </row>
    <row r="12" spans="1:11" ht="15.75">
      <c r="A12" s="47"/>
      <c r="B12" s="228" t="s">
        <v>312</v>
      </c>
      <c r="C12" s="90"/>
      <c r="D12" s="87"/>
      <c r="E12" s="25"/>
      <c r="F12" s="153"/>
      <c r="G12" s="23"/>
      <c r="H12" s="23"/>
      <c r="I12" s="23"/>
      <c r="J12" s="23"/>
      <c r="K12" s="23"/>
    </row>
    <row r="13" spans="1:11" ht="15.75">
      <c r="A13" s="47"/>
      <c r="B13" s="228" t="s">
        <v>313</v>
      </c>
      <c r="C13" s="90">
        <v>2</v>
      </c>
      <c r="D13" s="149" t="s">
        <v>310</v>
      </c>
      <c r="E13" s="243"/>
      <c r="F13" s="280"/>
      <c r="G13" s="326"/>
      <c r="H13" s="327"/>
      <c r="I13" s="327"/>
      <c r="J13" s="327"/>
      <c r="K13" s="278" t="str">
        <f>IF(G13="","",IF(G13&lt;1,"&lt;--- Error",IF(G13&gt;4,"&lt;--- Error","")))</f>
        <v/>
      </c>
    </row>
    <row r="14" spans="1:11" ht="15.75">
      <c r="A14" s="47"/>
      <c r="B14" s="228" t="s">
        <v>314</v>
      </c>
      <c r="C14" s="90"/>
      <c r="D14" s="87"/>
      <c r="E14" s="87"/>
      <c r="F14" s="23"/>
      <c r="G14" s="293"/>
      <c r="H14" s="294"/>
      <c r="I14" s="294"/>
      <c r="J14" s="294"/>
      <c r="K14" s="278"/>
    </row>
    <row r="15" spans="1:11" ht="15">
      <c r="A15" s="47"/>
      <c r="B15" s="23"/>
      <c r="C15" s="90"/>
      <c r="D15" s="24"/>
      <c r="E15" s="23"/>
      <c r="F15" s="153"/>
      <c r="G15" s="23"/>
      <c r="H15" s="23"/>
      <c r="I15" s="23"/>
      <c r="J15" s="23"/>
      <c r="K15" s="23"/>
    </row>
    <row r="16" spans="1:11" ht="15.75">
      <c r="A16" s="47"/>
      <c r="B16" s="23"/>
      <c r="C16" s="90">
        <v>3</v>
      </c>
      <c r="D16" s="251" t="s">
        <v>66</v>
      </c>
      <c r="E16" s="45"/>
      <c r="F16" s="244"/>
      <c r="G16" s="246">
        <v>12</v>
      </c>
      <c r="H16" s="246"/>
      <c r="I16" s="246"/>
      <c r="J16" s="247"/>
      <c r="K16" s="23"/>
    </row>
    <row r="17" spans="1:11" ht="15.75">
      <c r="A17" s="47"/>
      <c r="B17" s="281">
        <v>1</v>
      </c>
      <c r="C17" s="90"/>
      <c r="D17" s="253" t="s">
        <v>67</v>
      </c>
      <c r="E17" s="28"/>
      <c r="F17" s="245"/>
      <c r="G17" s="248"/>
      <c r="H17" s="248"/>
      <c r="I17" s="248"/>
      <c r="J17" s="249"/>
      <c r="K17" s="23"/>
    </row>
    <row r="18" spans="1:11" ht="15.75">
      <c r="A18" s="47"/>
      <c r="B18" s="281"/>
      <c r="C18" s="90"/>
      <c r="D18" s="87"/>
      <c r="E18" s="23"/>
      <c r="F18" s="153"/>
      <c r="G18" s="302"/>
      <c r="H18" s="302"/>
      <c r="I18" s="302"/>
      <c r="J18" s="302"/>
      <c r="K18" s="23"/>
    </row>
    <row r="19" spans="1:11" ht="15">
      <c r="A19" s="47"/>
      <c r="B19" s="23"/>
      <c r="C19" s="90"/>
      <c r="D19" s="24"/>
      <c r="E19" s="23"/>
      <c r="F19" s="153"/>
      <c r="G19" s="23"/>
      <c r="H19" s="23"/>
      <c r="I19" s="23"/>
      <c r="J19" s="23"/>
      <c r="K19" s="23"/>
    </row>
    <row r="20" spans="1:11" ht="15.75">
      <c r="A20" s="47"/>
      <c r="B20" s="23"/>
      <c r="C20" s="90">
        <v>4</v>
      </c>
      <c r="D20" s="251" t="s">
        <v>68</v>
      </c>
      <c r="E20" s="250"/>
      <c r="F20" s="244"/>
      <c r="G20" s="324"/>
      <c r="H20" s="324"/>
      <c r="I20" s="324"/>
      <c r="J20" s="325"/>
      <c r="K20" s="23"/>
    </row>
    <row r="21" spans="1:11" ht="15.75">
      <c r="A21" s="47"/>
      <c r="B21" s="23"/>
      <c r="C21" s="90"/>
      <c r="D21" s="253" t="s">
        <v>69</v>
      </c>
      <c r="E21" s="28"/>
      <c r="F21" s="245"/>
      <c r="G21" s="322"/>
      <c r="H21" s="322"/>
      <c r="I21" s="322"/>
      <c r="J21" s="323"/>
      <c r="K21" s="23"/>
    </row>
    <row r="22" spans="1:11" ht="15.75">
      <c r="A22" s="47"/>
      <c r="B22" s="23"/>
      <c r="C22" s="90"/>
      <c r="D22" s="87"/>
      <c r="E22" s="23"/>
      <c r="F22" s="153"/>
      <c r="G22" s="303"/>
      <c r="H22" s="303"/>
      <c r="I22" s="303"/>
      <c r="J22" s="303"/>
      <c r="K22" s="23"/>
    </row>
    <row r="23" spans="1:11" ht="15.75">
      <c r="A23" s="47"/>
      <c r="B23" s="23"/>
      <c r="C23" s="90"/>
      <c r="D23" s="87"/>
      <c r="E23" s="25"/>
      <c r="F23" s="153"/>
      <c r="G23" s="23"/>
      <c r="H23" s="23"/>
      <c r="I23" s="23"/>
      <c r="J23" s="23"/>
      <c r="K23" s="23"/>
    </row>
    <row r="24" spans="1:11" ht="15.75">
      <c r="A24" s="47"/>
      <c r="B24" s="23"/>
      <c r="C24" s="90">
        <v>5</v>
      </c>
      <c r="D24" s="251" t="s">
        <v>70</v>
      </c>
      <c r="E24" s="269"/>
      <c r="F24" s="270"/>
      <c r="G24" s="316"/>
      <c r="H24" s="317"/>
      <c r="I24" s="317"/>
      <c r="J24" s="318"/>
      <c r="K24" s="311" t="str">
        <f>IF(G20="","",IF(OR(G20="MTL",G20="LM"),"",IF(G24="","&lt;--- Pls input exchange rate",IF(G24&lt;=0,"&lt;-- Pls input exchange rate",IF(G24&gt;=10000,"&lt;-- Pls input exchange rate","")))))</f>
        <v/>
      </c>
    </row>
    <row r="25" spans="1:11" ht="15.75">
      <c r="A25" s="47"/>
      <c r="B25" s="23"/>
      <c r="C25" s="90"/>
      <c r="D25" s="252" t="s">
        <v>71</v>
      </c>
      <c r="E25" s="87"/>
      <c r="F25" s="271"/>
      <c r="G25" s="319"/>
      <c r="H25" s="320"/>
      <c r="I25" s="320"/>
      <c r="J25" s="321"/>
      <c r="K25" s="312"/>
    </row>
    <row r="26" spans="1:11" ht="15.75">
      <c r="A26" s="47"/>
      <c r="B26" s="23"/>
      <c r="C26" s="23"/>
      <c r="D26" s="253" t="s">
        <v>332</v>
      </c>
      <c r="E26" s="272"/>
      <c r="F26" s="273"/>
      <c r="G26" s="322"/>
      <c r="H26" s="322"/>
      <c r="I26" s="322"/>
      <c r="J26" s="323"/>
      <c r="K26" s="312"/>
    </row>
    <row r="27" spans="1:11" ht="15.75">
      <c r="A27" s="47"/>
      <c r="B27" s="23"/>
      <c r="C27" s="23"/>
      <c r="D27" s="87"/>
      <c r="E27" s="87"/>
      <c r="F27" s="87"/>
      <c r="G27" s="303"/>
      <c r="H27" s="303"/>
      <c r="I27" s="303"/>
      <c r="J27" s="303"/>
      <c r="K27" s="305"/>
    </row>
    <row r="28" spans="1:11" ht="15.75">
      <c r="A28" s="47"/>
      <c r="B28" s="23"/>
      <c r="C28" s="23"/>
      <c r="D28" s="87"/>
      <c r="E28" s="87"/>
      <c r="F28" s="87"/>
      <c r="G28" s="303"/>
      <c r="H28" s="303"/>
      <c r="I28" s="303"/>
      <c r="J28" s="303"/>
      <c r="K28" s="305"/>
    </row>
    <row r="29" spans="1:11" ht="15.75">
      <c r="A29" s="47"/>
      <c r="B29" s="23"/>
      <c r="C29" s="23"/>
      <c r="D29" s="87"/>
      <c r="E29" s="87"/>
      <c r="F29" s="87"/>
      <c r="G29" s="303"/>
      <c r="H29" s="303"/>
      <c r="I29" s="303"/>
      <c r="J29" s="303"/>
      <c r="K29" s="305"/>
    </row>
    <row r="30" spans="1:11" ht="15.75">
      <c r="A30" s="47"/>
      <c r="B30" s="306"/>
      <c r="C30" s="306"/>
      <c r="D30" s="306"/>
      <c r="E30" s="307"/>
      <c r="F30" s="308"/>
      <c r="G30" s="307"/>
      <c r="H30" s="307"/>
      <c r="I30" s="307"/>
      <c r="J30" s="306"/>
      <c r="K30" s="306"/>
    </row>
    <row r="31" spans="1:11">
      <c r="A31" s="47"/>
      <c r="B31" s="23"/>
      <c r="C31" s="23"/>
      <c r="D31" s="23"/>
      <c r="E31" s="23"/>
      <c r="F31" s="23"/>
      <c r="G31" s="23"/>
      <c r="H31" s="23"/>
      <c r="I31" s="23"/>
      <c r="J31" s="23"/>
      <c r="K31" s="23"/>
    </row>
    <row r="32" spans="1:11">
      <c r="A32" s="47"/>
      <c r="B32" s="23"/>
      <c r="C32" s="23"/>
      <c r="D32" s="23"/>
      <c r="E32" s="23"/>
      <c r="F32" s="23"/>
      <c r="G32" s="23"/>
      <c r="H32" s="23"/>
      <c r="I32" s="23"/>
      <c r="J32" s="23"/>
      <c r="K32" s="23"/>
    </row>
    <row r="33" spans="1:11">
      <c r="A33" s="47"/>
      <c r="B33" s="23"/>
      <c r="C33" s="23"/>
      <c r="D33" s="23"/>
      <c r="E33" s="23"/>
      <c r="F33" s="23"/>
      <c r="G33" s="23"/>
      <c r="H33" s="23"/>
      <c r="I33" s="23"/>
      <c r="J33" s="23"/>
      <c r="K33" s="23"/>
    </row>
    <row r="34" spans="1:11">
      <c r="A34" s="47"/>
      <c r="B34" s="23"/>
      <c r="C34" s="23"/>
      <c r="D34" s="23"/>
      <c r="E34" s="23"/>
      <c r="F34" s="23"/>
      <c r="G34" s="23"/>
      <c r="H34" s="23"/>
      <c r="I34" s="23"/>
      <c r="J34" s="23"/>
      <c r="K34" s="23"/>
    </row>
    <row r="35" spans="1:11" ht="16.5" thickBot="1">
      <c r="A35" s="47"/>
      <c r="B35" s="109" t="s">
        <v>298</v>
      </c>
      <c r="C35" s="27"/>
      <c r="D35" s="27"/>
      <c r="E35" s="27"/>
      <c r="F35" s="27"/>
      <c r="G35" s="27"/>
      <c r="H35" s="27"/>
      <c r="I35" s="27"/>
      <c r="J35" s="27"/>
      <c r="K35" s="110" t="s">
        <v>72</v>
      </c>
    </row>
    <row r="36" spans="1:11">
      <c r="A36" s="47"/>
      <c r="B36" s="23"/>
      <c r="C36" s="23"/>
      <c r="D36" s="23"/>
      <c r="E36" s="23"/>
      <c r="F36" s="23"/>
      <c r="G36" s="23"/>
      <c r="H36" s="23"/>
      <c r="I36" s="23"/>
      <c r="J36" s="23"/>
      <c r="K36" s="23"/>
    </row>
    <row r="37" spans="1:11">
      <c r="A37" s="47"/>
      <c r="B37" s="91" t="s">
        <v>73</v>
      </c>
      <c r="C37" s="171"/>
      <c r="D37" s="96"/>
      <c r="E37" s="4" t="s">
        <v>74</v>
      </c>
      <c r="F37" s="96"/>
      <c r="G37" s="31"/>
      <c r="H37" s="23"/>
      <c r="I37" s="23"/>
      <c r="J37" s="6"/>
      <c r="K37" s="23"/>
    </row>
    <row r="38" spans="1:11">
      <c r="A38" s="47"/>
      <c r="B38" s="23"/>
      <c r="C38" s="23"/>
      <c r="D38" s="23"/>
      <c r="E38" s="23"/>
      <c r="F38" s="23"/>
      <c r="G38" s="26"/>
      <c r="H38" s="23"/>
      <c r="I38" s="26"/>
      <c r="J38" s="23"/>
      <c r="K38" s="23"/>
    </row>
    <row r="39" spans="1:11">
      <c r="A39" s="47"/>
      <c r="B39" s="23"/>
      <c r="C39" s="23"/>
      <c r="D39" s="23"/>
      <c r="E39" s="23"/>
      <c r="F39" s="23"/>
      <c r="G39" s="23"/>
      <c r="H39" s="23"/>
      <c r="I39" s="23"/>
      <c r="J39" s="23"/>
      <c r="K39" s="23"/>
    </row>
    <row r="40" spans="1:11" ht="15.75">
      <c r="A40" s="47"/>
      <c r="B40" s="86" t="s">
        <v>75</v>
      </c>
      <c r="C40" s="23"/>
      <c r="D40" s="23"/>
      <c r="E40" s="23"/>
      <c r="F40" s="23"/>
      <c r="G40" s="23"/>
      <c r="H40" s="37"/>
      <c r="I40" s="23"/>
      <c r="J40" s="23"/>
      <c r="K40" s="23"/>
    </row>
    <row r="41" spans="1:11" ht="15.75">
      <c r="A41" s="47"/>
      <c r="B41" s="86"/>
      <c r="C41" s="23"/>
      <c r="D41" s="23"/>
      <c r="E41" s="23"/>
      <c r="F41" s="23"/>
      <c r="G41" s="23"/>
      <c r="H41" s="37"/>
      <c r="I41" s="23"/>
      <c r="J41" s="23"/>
      <c r="K41" s="23"/>
    </row>
    <row r="42" spans="1:11" ht="15.75">
      <c r="A42" s="47"/>
      <c r="B42" s="86"/>
      <c r="C42" s="23"/>
      <c r="D42" s="23"/>
      <c r="E42" s="23"/>
      <c r="F42" s="23"/>
      <c r="G42" s="23"/>
      <c r="H42" s="37"/>
      <c r="I42" s="23"/>
      <c r="J42" s="23"/>
      <c r="K42" s="23"/>
    </row>
    <row r="43" spans="1:11">
      <c r="A43" s="47">
        <v>1</v>
      </c>
      <c r="B43" s="295" t="s">
        <v>315</v>
      </c>
      <c r="C43" s="34"/>
      <c r="D43" s="34"/>
      <c r="E43" s="34"/>
      <c r="F43" s="296"/>
      <c r="G43" s="296"/>
      <c r="H43" s="296"/>
      <c r="I43" s="297"/>
      <c r="J43" s="296"/>
      <c r="K43" s="298"/>
    </row>
    <row r="44" spans="1:11">
      <c r="A44" s="47"/>
      <c r="B44" s="23"/>
      <c r="D44" s="23"/>
      <c r="E44" s="23"/>
      <c r="F44" s="299"/>
      <c r="G44" s="300"/>
      <c r="H44" s="300"/>
      <c r="I44" s="299"/>
      <c r="J44" s="300"/>
      <c r="K44" s="299"/>
    </row>
    <row r="45" spans="1:11">
      <c r="A45" s="47"/>
      <c r="B45" s="6"/>
      <c r="C45" s="6"/>
      <c r="D45" s="6"/>
      <c r="E45" s="6"/>
      <c r="F45" s="300"/>
      <c r="G45" s="300"/>
      <c r="H45" s="300"/>
      <c r="I45" s="300"/>
      <c r="J45" s="300"/>
      <c r="K45" s="299"/>
    </row>
    <row r="46" spans="1:11">
      <c r="A46" s="47">
        <v>2</v>
      </c>
      <c r="B46" s="295" t="s">
        <v>316</v>
      </c>
      <c r="C46" s="34"/>
      <c r="D46" s="34"/>
      <c r="E46" s="34"/>
      <c r="F46" s="296"/>
      <c r="G46" s="296"/>
      <c r="H46" s="296"/>
      <c r="I46" s="297"/>
      <c r="J46" s="296"/>
      <c r="K46" s="298"/>
    </row>
    <row r="47" spans="1:11">
      <c r="A47" s="47"/>
      <c r="B47" s="23"/>
      <c r="C47" s="23"/>
      <c r="D47" s="23"/>
      <c r="E47" s="23"/>
      <c r="F47" s="299"/>
      <c r="G47" s="299"/>
      <c r="H47" s="300"/>
      <c r="I47" s="299"/>
      <c r="J47" s="300"/>
      <c r="K47" s="299"/>
    </row>
    <row r="48" spans="1:11">
      <c r="A48" s="47"/>
      <c r="B48" s="6"/>
      <c r="C48" s="6"/>
      <c r="D48" s="6"/>
      <c r="E48" s="6"/>
      <c r="F48" s="300"/>
      <c r="G48" s="300"/>
      <c r="H48" s="300"/>
      <c r="I48" s="300"/>
      <c r="J48" s="300"/>
      <c r="K48" s="299"/>
    </row>
    <row r="49" spans="1:11">
      <c r="A49" s="47">
        <v>3</v>
      </c>
      <c r="B49" s="295" t="s">
        <v>317</v>
      </c>
      <c r="C49" s="34"/>
      <c r="D49" s="34"/>
      <c r="E49" s="34"/>
      <c r="F49" s="296"/>
      <c r="G49" s="296"/>
      <c r="H49" s="296"/>
      <c r="I49" s="297"/>
      <c r="J49" s="296"/>
      <c r="K49" s="298"/>
    </row>
    <row r="50" spans="1:11">
      <c r="A50" s="47"/>
      <c r="B50" s="42"/>
      <c r="C50" s="6"/>
      <c r="D50" s="6"/>
      <c r="E50" s="6"/>
      <c r="F50" s="300"/>
      <c r="G50" s="300"/>
      <c r="H50" s="300"/>
      <c r="I50" s="299"/>
      <c r="J50" s="300"/>
      <c r="K50" s="260"/>
    </row>
    <row r="51" spans="1:11">
      <c r="A51" s="47"/>
      <c r="B51" s="6"/>
      <c r="C51" s="6"/>
      <c r="D51" s="6"/>
      <c r="E51" s="6"/>
      <c r="F51" s="300"/>
      <c r="G51" s="300"/>
      <c r="H51" s="300"/>
      <c r="I51" s="300"/>
      <c r="J51" s="300"/>
      <c r="K51" s="299"/>
    </row>
    <row r="52" spans="1:11">
      <c r="A52" s="47">
        <v>4</v>
      </c>
      <c r="B52" s="295" t="s">
        <v>318</v>
      </c>
      <c r="C52" s="34"/>
      <c r="D52" s="34"/>
      <c r="E52" s="34"/>
      <c r="F52" s="296"/>
      <c r="G52" s="296"/>
      <c r="H52" s="296"/>
      <c r="I52" s="297"/>
      <c r="J52" s="296"/>
      <c r="K52" s="298"/>
    </row>
    <row r="53" spans="1:11">
      <c r="A53" s="47"/>
      <c r="B53" s="42"/>
      <c r="C53" s="6"/>
      <c r="D53" s="6"/>
      <c r="E53" s="6"/>
      <c r="F53" s="300"/>
      <c r="G53" s="300"/>
      <c r="H53" s="300"/>
      <c r="I53" s="299"/>
      <c r="J53" s="300"/>
      <c r="K53" s="260"/>
    </row>
    <row r="54" spans="1:11">
      <c r="A54" s="47"/>
      <c r="B54" s="6"/>
      <c r="C54" s="6"/>
      <c r="D54" s="6"/>
      <c r="E54" s="6"/>
      <c r="F54" s="300"/>
      <c r="G54" s="300"/>
      <c r="H54" s="300"/>
      <c r="I54" s="300"/>
      <c r="J54" s="300"/>
      <c r="K54" s="299"/>
    </row>
    <row r="55" spans="1:11">
      <c r="A55" s="47">
        <v>5</v>
      </c>
      <c r="B55" s="36" t="s">
        <v>319</v>
      </c>
      <c r="C55" s="34"/>
      <c r="D55" s="34"/>
      <c r="E55" s="34"/>
      <c r="F55" s="296"/>
      <c r="G55" s="296"/>
      <c r="H55" s="296"/>
      <c r="I55" s="297"/>
      <c r="J55" s="296"/>
      <c r="K55" s="298"/>
    </row>
    <row r="56" spans="1:11">
      <c r="A56" s="47"/>
      <c r="B56" s="6"/>
      <c r="C56" s="6"/>
      <c r="D56" s="6"/>
      <c r="E56" s="6"/>
      <c r="F56" s="300"/>
      <c r="G56" s="300"/>
      <c r="H56" s="300"/>
      <c r="I56" s="299"/>
      <c r="J56" s="300"/>
      <c r="K56" s="300"/>
    </row>
    <row r="57" spans="1:11">
      <c r="A57" s="47"/>
      <c r="B57" s="6"/>
      <c r="C57" s="6"/>
      <c r="D57" s="6"/>
      <c r="E57" s="6"/>
      <c r="F57" s="300"/>
      <c r="G57" s="300"/>
      <c r="H57" s="300"/>
      <c r="I57" s="300"/>
      <c r="J57" s="300"/>
      <c r="K57" s="300"/>
    </row>
    <row r="58" spans="1:11">
      <c r="A58" s="47">
        <v>6</v>
      </c>
      <c r="B58" s="113" t="s">
        <v>320</v>
      </c>
      <c r="C58" s="34"/>
      <c r="D58" s="34"/>
      <c r="E58" s="34"/>
      <c r="F58" s="296"/>
      <c r="G58" s="296"/>
      <c r="H58" s="296"/>
      <c r="I58" s="297"/>
      <c r="J58" s="296"/>
      <c r="K58" s="298"/>
    </row>
    <row r="59" spans="1:11">
      <c r="A59" s="47"/>
      <c r="B59" s="301"/>
      <c r="C59" s="6"/>
      <c r="D59" s="6"/>
      <c r="E59" s="6"/>
      <c r="F59" s="300"/>
      <c r="G59" s="300"/>
      <c r="H59" s="300"/>
      <c r="I59" s="299"/>
      <c r="J59" s="300"/>
      <c r="K59" s="260"/>
    </row>
    <row r="60" spans="1:11">
      <c r="A60" s="47"/>
      <c r="B60" s="23"/>
      <c r="C60" s="23"/>
      <c r="D60" s="23"/>
      <c r="E60" s="23"/>
      <c r="F60" s="23"/>
      <c r="G60" s="23"/>
      <c r="H60" s="23"/>
      <c r="I60" s="23"/>
      <c r="J60" s="23"/>
      <c r="K60" s="23"/>
    </row>
    <row r="61" spans="1:11">
      <c r="A61" s="47">
        <v>7</v>
      </c>
      <c r="B61" s="102" t="s">
        <v>76</v>
      </c>
      <c r="C61" s="34"/>
      <c r="D61" s="34"/>
      <c r="E61" s="34"/>
      <c r="F61" s="34"/>
      <c r="G61" s="34"/>
      <c r="H61" s="56"/>
      <c r="I61" s="28"/>
      <c r="J61" s="28"/>
      <c r="K61" s="108">
        <f>SUM(K39:K60)</f>
        <v>0</v>
      </c>
    </row>
    <row r="62" spans="1:11">
      <c r="A62" s="47"/>
      <c r="B62" s="6"/>
      <c r="C62" s="6"/>
      <c r="D62" s="6"/>
      <c r="E62" s="6"/>
      <c r="F62" s="6"/>
      <c r="G62" s="6"/>
      <c r="H62" s="43"/>
      <c r="I62" s="40"/>
      <c r="J62" s="6"/>
      <c r="K62" s="60"/>
    </row>
    <row r="63" spans="1:11">
      <c r="A63" s="47"/>
      <c r="B63" s="23"/>
      <c r="C63" s="23"/>
      <c r="D63" s="23"/>
      <c r="E63" s="23"/>
      <c r="F63" s="23"/>
      <c r="G63" s="23"/>
      <c r="H63" s="23"/>
      <c r="I63" s="23"/>
      <c r="J63" s="23"/>
      <c r="K63" s="23"/>
    </row>
    <row r="64" spans="1:11">
      <c r="A64" s="47">
        <v>8</v>
      </c>
      <c r="B64" s="43" t="s">
        <v>321</v>
      </c>
      <c r="C64" s="23"/>
      <c r="D64" s="23"/>
      <c r="E64" s="23"/>
      <c r="F64" s="23"/>
      <c r="G64" s="23"/>
      <c r="H64" s="23"/>
      <c r="I64" s="23"/>
      <c r="J64" s="23"/>
      <c r="K64" s="23"/>
    </row>
    <row r="65" spans="1:11">
      <c r="A65" s="47"/>
      <c r="B65" s="105"/>
      <c r="C65" s="106"/>
      <c r="D65" s="106"/>
      <c r="E65" s="106"/>
      <c r="F65" s="106"/>
      <c r="G65" s="106"/>
      <c r="H65" s="106"/>
      <c r="I65" s="106"/>
      <c r="J65" s="106"/>
      <c r="K65" s="107"/>
    </row>
    <row r="66" spans="1:11">
      <c r="A66" s="47"/>
      <c r="B66" s="105"/>
      <c r="C66" s="106"/>
      <c r="D66" s="106"/>
      <c r="E66" s="106"/>
      <c r="F66" s="106"/>
      <c r="G66" s="106"/>
      <c r="H66" s="106"/>
      <c r="I66" s="106"/>
      <c r="J66" s="106"/>
      <c r="K66" s="107"/>
    </row>
    <row r="67" spans="1:11">
      <c r="A67" s="47"/>
      <c r="B67" s="23"/>
      <c r="C67" s="23"/>
      <c r="D67" s="23"/>
      <c r="E67" s="23"/>
      <c r="F67" s="23"/>
      <c r="G67" s="23"/>
      <c r="H67" s="23"/>
      <c r="I67" s="23"/>
      <c r="J67" s="23"/>
      <c r="K67" s="23"/>
    </row>
    <row r="68" spans="1:11">
      <c r="A68" s="47"/>
      <c r="B68" s="23"/>
      <c r="C68" s="23"/>
      <c r="D68" s="23"/>
      <c r="E68" s="23"/>
      <c r="F68" s="23"/>
      <c r="G68" s="23"/>
      <c r="H68" s="23"/>
      <c r="I68" s="23"/>
      <c r="J68" s="23"/>
      <c r="K68" s="23"/>
    </row>
    <row r="69" spans="1:11" ht="15.75">
      <c r="A69" s="47"/>
      <c r="B69" s="86" t="s">
        <v>77</v>
      </c>
      <c r="C69" s="23"/>
      <c r="D69" s="23"/>
      <c r="E69" s="23"/>
      <c r="F69" s="23"/>
      <c r="G69" s="23"/>
      <c r="H69" s="23"/>
      <c r="I69" s="23"/>
      <c r="J69" s="23"/>
      <c r="K69" s="207" t="s">
        <v>78</v>
      </c>
    </row>
    <row r="70" spans="1:11" ht="15.75">
      <c r="A70" s="47"/>
      <c r="B70" s="86"/>
      <c r="C70" s="23"/>
      <c r="D70" s="23"/>
      <c r="E70" s="23"/>
      <c r="F70" s="23"/>
      <c r="G70" s="23"/>
      <c r="H70" s="23"/>
      <c r="I70" s="23"/>
      <c r="J70" s="23"/>
      <c r="K70" s="23"/>
    </row>
    <row r="71" spans="1:11">
      <c r="A71" s="47">
        <v>9</v>
      </c>
      <c r="B71" s="40" t="s">
        <v>79</v>
      </c>
      <c r="C71" s="23"/>
      <c r="D71" s="23"/>
      <c r="E71" s="23"/>
      <c r="F71" s="23"/>
      <c r="G71" s="1" t="str">
        <f>IF('FRS1'!G20="","",'FRS1'!G20)</f>
        <v/>
      </c>
      <c r="H71" s="23"/>
      <c r="I71" s="23"/>
      <c r="J71" s="23"/>
      <c r="K71" s="1" t="str">
        <f>IF('FRS1'!G20="","",'FRS1'!G20)</f>
        <v/>
      </c>
    </row>
    <row r="72" spans="1:11">
      <c r="A72" s="47"/>
      <c r="B72" s="97" t="s">
        <v>80</v>
      </c>
      <c r="C72" s="32"/>
      <c r="D72" s="32"/>
      <c r="E72" s="32"/>
      <c r="F72" s="33"/>
      <c r="G72" s="99"/>
      <c r="H72" s="6"/>
      <c r="I72" s="23"/>
      <c r="J72" s="6"/>
      <c r="K72" s="16"/>
    </row>
    <row r="73" spans="1:11">
      <c r="A73" s="47"/>
      <c r="B73" s="98" t="s">
        <v>81</v>
      </c>
      <c r="C73" s="34"/>
      <c r="D73" s="34"/>
      <c r="E73" s="34"/>
      <c r="F73" s="35"/>
      <c r="G73" s="99"/>
      <c r="H73" s="34"/>
      <c r="I73" s="36" t="s">
        <v>82</v>
      </c>
      <c r="J73" s="34"/>
      <c r="K73" s="13">
        <f>SUM(G72:G73)</f>
        <v>0</v>
      </c>
    </row>
    <row r="74" spans="1:11">
      <c r="A74" s="47"/>
      <c r="B74" s="23"/>
      <c r="C74" s="23"/>
      <c r="D74" s="23"/>
      <c r="E74" s="23"/>
      <c r="F74" s="23"/>
      <c r="G74" s="23"/>
      <c r="H74" s="23"/>
      <c r="I74" s="23"/>
      <c r="J74" s="23"/>
      <c r="K74" s="23"/>
    </row>
    <row r="75" spans="1:11">
      <c r="A75" s="47"/>
      <c r="B75" s="6"/>
      <c r="C75" s="6"/>
      <c r="D75" s="6"/>
      <c r="E75" s="6"/>
      <c r="F75" s="6"/>
      <c r="G75" s="16"/>
      <c r="H75" s="6"/>
      <c r="I75" s="6"/>
      <c r="J75" s="6"/>
      <c r="K75" s="6"/>
    </row>
    <row r="76" spans="1:11">
      <c r="A76" s="47">
        <v>10</v>
      </c>
      <c r="B76" s="43" t="s">
        <v>83</v>
      </c>
      <c r="C76" s="23"/>
      <c r="D76" s="23"/>
      <c r="E76" s="23"/>
      <c r="F76" s="23"/>
      <c r="G76" s="23"/>
      <c r="H76" s="23"/>
      <c r="I76" s="23"/>
      <c r="J76" s="23"/>
      <c r="K76" s="23"/>
    </row>
    <row r="77" spans="1:11">
      <c r="A77" s="47"/>
      <c r="B77" s="97" t="s">
        <v>286</v>
      </c>
      <c r="C77" s="45"/>
      <c r="D77" s="45"/>
      <c r="E77" s="45"/>
      <c r="F77" s="46"/>
      <c r="G77" s="99"/>
      <c r="H77" s="23"/>
      <c r="I77" s="23"/>
      <c r="J77" s="23"/>
      <c r="K77" s="60"/>
    </row>
    <row r="78" spans="1:11">
      <c r="A78" s="47"/>
      <c r="B78" s="98" t="s">
        <v>81</v>
      </c>
      <c r="C78" s="34"/>
      <c r="D78" s="34"/>
      <c r="E78" s="34"/>
      <c r="F78" s="35"/>
      <c r="G78" s="99"/>
      <c r="H78" s="34"/>
      <c r="I78" s="36" t="s">
        <v>84</v>
      </c>
      <c r="J78" s="34"/>
      <c r="K78" s="13">
        <f>SUM(G77:G78)</f>
        <v>0</v>
      </c>
    </row>
    <row r="79" spans="1:11">
      <c r="A79" s="47"/>
      <c r="B79" s="23"/>
      <c r="C79" s="6"/>
      <c r="D79" s="6"/>
      <c r="E79" s="6"/>
      <c r="F79" s="6"/>
      <c r="G79" s="23"/>
      <c r="H79" s="23"/>
      <c r="I79" s="23"/>
      <c r="J79" s="23"/>
      <c r="K79" s="23"/>
    </row>
    <row r="80" spans="1:11">
      <c r="A80" s="47"/>
      <c r="B80" s="23"/>
      <c r="C80" s="6"/>
      <c r="D80" s="6"/>
      <c r="E80" s="6"/>
      <c r="F80" s="6"/>
      <c r="G80" s="23"/>
      <c r="H80" s="6"/>
      <c r="I80" s="6"/>
      <c r="J80" s="6"/>
      <c r="K80" s="6"/>
    </row>
    <row r="81" spans="1:11">
      <c r="A81" s="47">
        <v>11</v>
      </c>
      <c r="B81" s="40" t="s">
        <v>85</v>
      </c>
      <c r="C81" s="23"/>
      <c r="D81" s="23"/>
      <c r="E81" s="23"/>
      <c r="F81" s="23"/>
      <c r="G81" s="23"/>
      <c r="H81" s="6"/>
      <c r="I81" s="6"/>
      <c r="J81" s="6"/>
      <c r="K81" s="6"/>
    </row>
    <row r="82" spans="1:11">
      <c r="A82" s="47"/>
      <c r="B82" s="97" t="s">
        <v>86</v>
      </c>
      <c r="C82" s="32"/>
      <c r="D82" s="32"/>
      <c r="E82" s="32"/>
      <c r="F82" s="33"/>
      <c r="G82" s="99"/>
      <c r="H82" s="6"/>
      <c r="I82" s="23"/>
      <c r="J82" s="6"/>
      <c r="K82" s="16"/>
    </row>
    <row r="83" spans="1:11">
      <c r="A83" s="47"/>
      <c r="B83" s="100" t="s">
        <v>87</v>
      </c>
      <c r="C83" s="6"/>
      <c r="D83" s="6"/>
      <c r="E83" s="6"/>
      <c r="F83" s="39"/>
      <c r="G83" s="99"/>
      <c r="H83" s="6"/>
      <c r="I83" s="6"/>
      <c r="J83" s="6"/>
      <c r="K83" s="6"/>
    </row>
    <row r="84" spans="1:11">
      <c r="A84" s="47"/>
      <c r="B84" s="100" t="s">
        <v>88</v>
      </c>
      <c r="C84" s="6"/>
      <c r="D84" s="6"/>
      <c r="E84" s="6"/>
      <c r="F84" s="39"/>
      <c r="G84" s="99"/>
      <c r="H84" s="6"/>
      <c r="I84" s="6"/>
      <c r="J84" s="6"/>
      <c r="K84" s="6"/>
    </row>
    <row r="85" spans="1:11">
      <c r="A85" s="47"/>
      <c r="B85" s="100" t="s">
        <v>89</v>
      </c>
      <c r="C85" s="6"/>
      <c r="D85" s="6"/>
      <c r="E85" s="6"/>
      <c r="F85" s="39"/>
      <c r="G85" s="99"/>
      <c r="H85" s="6"/>
      <c r="I85" s="6"/>
      <c r="J85" s="6"/>
      <c r="K85" s="6"/>
    </row>
    <row r="86" spans="1:11">
      <c r="A86" s="47"/>
      <c r="B86" s="98" t="s">
        <v>90</v>
      </c>
      <c r="C86" s="34"/>
      <c r="D86" s="34"/>
      <c r="E86" s="34"/>
      <c r="F86" s="35"/>
      <c r="G86" s="99"/>
      <c r="H86" s="34"/>
      <c r="I86" s="36" t="s">
        <v>91</v>
      </c>
      <c r="J86" s="34"/>
      <c r="K86" s="13">
        <f>SUM(G82:G86)</f>
        <v>0</v>
      </c>
    </row>
    <row r="87" spans="1:11">
      <c r="A87" s="47"/>
      <c r="B87" s="23"/>
      <c r="C87" s="23"/>
      <c r="D87" s="23"/>
      <c r="E87" s="23"/>
      <c r="F87" s="23"/>
      <c r="G87" s="23"/>
      <c r="H87" s="23"/>
      <c r="I87" s="23"/>
      <c r="J87" s="23"/>
      <c r="K87" s="6"/>
    </row>
    <row r="88" spans="1:11">
      <c r="A88" s="47"/>
      <c r="B88" s="6"/>
      <c r="C88" s="6"/>
      <c r="D88" s="6"/>
      <c r="E88" s="6"/>
      <c r="F88" s="6"/>
      <c r="G88" s="16"/>
      <c r="H88" s="6"/>
      <c r="I88" s="40"/>
      <c r="J88" s="6"/>
      <c r="K88" s="16"/>
    </row>
    <row r="89" spans="1:11">
      <c r="A89" s="47">
        <v>12</v>
      </c>
      <c r="B89" s="102" t="s">
        <v>322</v>
      </c>
      <c r="C89" s="34"/>
      <c r="D89" s="34"/>
      <c r="E89" s="34"/>
      <c r="F89" s="34"/>
      <c r="G89" s="34"/>
      <c r="H89" s="34"/>
      <c r="I89" s="28"/>
      <c r="J89" s="34"/>
      <c r="K89" s="108">
        <f>SUM(K72:K88)</f>
        <v>0</v>
      </c>
    </row>
    <row r="90" spans="1:11">
      <c r="A90" s="47"/>
      <c r="B90" s="144"/>
      <c r="C90" s="6"/>
      <c r="D90" s="6"/>
      <c r="E90" s="6"/>
      <c r="F90" s="6"/>
      <c r="G90" s="6"/>
      <c r="H90" s="6"/>
      <c r="I90" s="44"/>
      <c r="J90" s="6"/>
      <c r="K90" s="93"/>
    </row>
    <row r="91" spans="1:11">
      <c r="A91" s="47"/>
      <c r="B91" s="6"/>
      <c r="C91" s="6"/>
      <c r="D91" s="6"/>
      <c r="E91" s="6"/>
      <c r="F91" s="6"/>
      <c r="G91" s="6"/>
      <c r="H91" s="6"/>
      <c r="I91" s="6"/>
      <c r="J91" s="6"/>
      <c r="K91" s="6"/>
    </row>
    <row r="92" spans="1:11">
      <c r="A92" s="47">
        <v>13</v>
      </c>
      <c r="B92" s="102" t="s">
        <v>92</v>
      </c>
      <c r="C92" s="102"/>
      <c r="D92" s="34"/>
      <c r="E92" s="34"/>
      <c r="F92" s="34"/>
      <c r="G92" s="34"/>
      <c r="H92" s="34"/>
      <c r="I92" s="28"/>
      <c r="J92" s="28"/>
      <c r="K92" s="108">
        <f>K61-K89</f>
        <v>0</v>
      </c>
    </row>
    <row r="93" spans="1:11">
      <c r="A93" s="47"/>
      <c r="B93" s="6"/>
      <c r="C93" s="6"/>
      <c r="D93" s="6"/>
      <c r="E93" s="6"/>
      <c r="F93" s="6"/>
      <c r="G93" s="6"/>
      <c r="H93" s="6"/>
      <c r="I93" s="44"/>
      <c r="J93" s="44"/>
      <c r="K93" s="94"/>
    </row>
    <row r="94" spans="1:11">
      <c r="A94" s="47"/>
      <c r="B94" s="6"/>
      <c r="C94" s="6"/>
      <c r="D94" s="6"/>
      <c r="E94" s="6"/>
      <c r="F94" s="6"/>
      <c r="G94" s="6"/>
      <c r="H94" s="6"/>
      <c r="I94" s="23"/>
      <c r="J94" s="23"/>
      <c r="K94" s="6"/>
    </row>
    <row r="95" spans="1:11">
      <c r="A95" s="47">
        <v>14</v>
      </c>
      <c r="B95" s="36" t="s">
        <v>93</v>
      </c>
      <c r="C95" s="34"/>
      <c r="D95" s="34"/>
      <c r="E95" s="34"/>
      <c r="F95" s="34"/>
      <c r="G95" s="34"/>
      <c r="H95" s="34"/>
      <c r="I95" s="28"/>
      <c r="J95" s="34"/>
      <c r="K95" s="99"/>
    </row>
    <row r="96" spans="1:11">
      <c r="A96" s="47"/>
      <c r="B96" s="6"/>
      <c r="C96" s="6"/>
      <c r="D96" s="6"/>
      <c r="E96" s="6"/>
      <c r="F96" s="6"/>
      <c r="G96" s="6"/>
      <c r="H96" s="6"/>
      <c r="I96" s="40"/>
      <c r="J96" s="6"/>
      <c r="K96" s="16"/>
    </row>
    <row r="97" spans="1:11">
      <c r="A97" s="47"/>
      <c r="B97" s="6"/>
      <c r="C97" s="6"/>
      <c r="D97" s="6"/>
      <c r="E97" s="6"/>
      <c r="F97" s="6"/>
      <c r="G97" s="6"/>
      <c r="H97" s="6"/>
      <c r="I97" s="40"/>
      <c r="J97" s="6"/>
      <c r="K97" s="16"/>
    </row>
    <row r="98" spans="1:11">
      <c r="A98" s="47">
        <v>15</v>
      </c>
      <c r="B98" s="36" t="s">
        <v>94</v>
      </c>
      <c r="C98" s="34"/>
      <c r="D98" s="34"/>
      <c r="E98" s="34"/>
      <c r="F98" s="34"/>
      <c r="G98" s="34"/>
      <c r="H98" s="34"/>
      <c r="I98" s="28"/>
      <c r="J98" s="34"/>
      <c r="K98" s="99"/>
    </row>
    <row r="99" spans="1:11">
      <c r="A99" s="47"/>
      <c r="B99" s="6"/>
      <c r="C99" s="6"/>
      <c r="D99" s="6"/>
      <c r="E99" s="6"/>
      <c r="F99" s="6"/>
      <c r="G99" s="6"/>
      <c r="H99" s="6"/>
      <c r="I99" s="40"/>
      <c r="J99" s="6"/>
      <c r="K99" s="16"/>
    </row>
    <row r="100" spans="1:11">
      <c r="A100" s="47"/>
      <c r="B100" s="6"/>
      <c r="C100" s="6"/>
      <c r="D100" s="6"/>
      <c r="E100" s="6"/>
      <c r="F100" s="6"/>
      <c r="G100" s="6"/>
      <c r="H100" s="6"/>
      <c r="I100" s="6"/>
      <c r="J100" s="6"/>
      <c r="K100" s="6"/>
    </row>
    <row r="101" spans="1:11">
      <c r="A101" s="47">
        <v>16</v>
      </c>
      <c r="B101" s="102" t="s">
        <v>95</v>
      </c>
      <c r="C101" s="34"/>
      <c r="D101" s="34"/>
      <c r="E101" s="34"/>
      <c r="F101" s="34"/>
      <c r="G101" s="34"/>
      <c r="H101" s="34"/>
      <c r="I101" s="28"/>
      <c r="J101" s="102"/>
      <c r="K101" s="108">
        <f>K92-SUM(K95:K98)</f>
        <v>0</v>
      </c>
    </row>
    <row r="102" spans="1:11">
      <c r="A102" s="47"/>
      <c r="B102" s="6"/>
      <c r="C102" s="6"/>
      <c r="D102" s="6"/>
      <c r="E102" s="6"/>
      <c r="F102" s="6"/>
      <c r="G102" s="6"/>
      <c r="H102" s="6"/>
      <c r="I102" s="44"/>
      <c r="J102" s="44"/>
      <c r="K102" s="94"/>
    </row>
    <row r="103" spans="1:11">
      <c r="A103" s="47"/>
      <c r="B103" s="6"/>
      <c r="C103" s="6"/>
      <c r="D103" s="6"/>
      <c r="E103" s="6"/>
      <c r="F103" s="6"/>
      <c r="G103" s="6"/>
      <c r="H103" s="6"/>
      <c r="I103" s="44"/>
      <c r="J103" s="44"/>
      <c r="K103" s="94"/>
    </row>
    <row r="104" spans="1:11">
      <c r="A104" s="47">
        <v>17</v>
      </c>
      <c r="B104" s="40" t="s">
        <v>96</v>
      </c>
      <c r="C104" s="6"/>
      <c r="D104" s="6"/>
      <c r="E104" s="6"/>
      <c r="F104" s="6"/>
      <c r="G104" s="6"/>
      <c r="H104" s="6"/>
      <c r="I104" s="6"/>
      <c r="J104" s="6"/>
      <c r="K104" s="6"/>
    </row>
    <row r="105" spans="1:11">
      <c r="A105" s="47"/>
      <c r="B105" s="97" t="s">
        <v>97</v>
      </c>
      <c r="C105" s="32" t="s">
        <v>98</v>
      </c>
      <c r="D105" s="32"/>
      <c r="E105" s="32"/>
      <c r="F105" s="33"/>
      <c r="G105" s="99"/>
      <c r="H105" s="23"/>
      <c r="I105" s="23"/>
      <c r="J105" s="23"/>
      <c r="K105" s="6"/>
    </row>
    <row r="106" spans="1:11">
      <c r="A106" s="47"/>
      <c r="B106" s="100" t="s">
        <v>99</v>
      </c>
      <c r="C106" s="6" t="s">
        <v>100</v>
      </c>
      <c r="D106" s="6"/>
      <c r="E106" s="6"/>
      <c r="F106" s="39"/>
      <c r="G106" s="99"/>
      <c r="H106" s="6"/>
      <c r="I106" s="6"/>
      <c r="J106" s="6"/>
      <c r="K106" s="6"/>
    </row>
    <row r="107" spans="1:11">
      <c r="A107" s="47"/>
      <c r="B107" s="98" t="s">
        <v>101</v>
      </c>
      <c r="C107" s="34"/>
      <c r="D107" s="34"/>
      <c r="E107" s="34"/>
      <c r="F107" s="35"/>
      <c r="G107" s="99"/>
      <c r="H107" s="36"/>
      <c r="I107" s="36" t="s">
        <v>102</v>
      </c>
      <c r="J107" s="36"/>
      <c r="K107" s="13">
        <f>SUM(G105:G107)</f>
        <v>0</v>
      </c>
    </row>
    <row r="108" spans="1:11">
      <c r="A108" s="47"/>
      <c r="B108" s="23"/>
      <c r="C108" s="23"/>
      <c r="D108" s="23"/>
      <c r="E108" s="23"/>
      <c r="F108" s="23"/>
      <c r="G108" s="23"/>
      <c r="H108" s="23"/>
      <c r="I108" s="23"/>
      <c r="J108" s="23"/>
      <c r="K108" s="23"/>
    </row>
    <row r="109" spans="1:11">
      <c r="A109" s="47"/>
      <c r="B109" s="6"/>
      <c r="C109" s="6"/>
      <c r="D109" s="6"/>
      <c r="E109" s="6"/>
      <c r="F109" s="6"/>
      <c r="G109" s="6"/>
      <c r="H109" s="6"/>
      <c r="I109" s="6"/>
      <c r="J109" s="6"/>
      <c r="K109" s="6"/>
    </row>
    <row r="110" spans="1:11">
      <c r="A110" s="47">
        <v>18</v>
      </c>
      <c r="B110" s="102" t="s">
        <v>103</v>
      </c>
      <c r="C110" s="34"/>
      <c r="D110" s="34"/>
      <c r="E110" s="34"/>
      <c r="F110" s="34"/>
      <c r="G110" s="34"/>
      <c r="H110" s="34"/>
      <c r="I110" s="28"/>
      <c r="J110" s="114"/>
      <c r="K110" s="108">
        <f>K101-K107</f>
        <v>0</v>
      </c>
    </row>
    <row r="111" spans="1:11">
      <c r="A111" s="47"/>
      <c r="B111" s="23"/>
      <c r="C111" s="23"/>
      <c r="D111" s="23"/>
      <c r="E111" s="23"/>
      <c r="F111" s="23"/>
      <c r="G111" s="23"/>
      <c r="H111" s="23"/>
      <c r="I111" s="49"/>
      <c r="J111" s="49"/>
      <c r="K111" s="23"/>
    </row>
    <row r="112" spans="1:11">
      <c r="A112" s="47"/>
      <c r="B112" s="23"/>
      <c r="C112" s="23"/>
      <c r="D112" s="23"/>
      <c r="E112" s="23"/>
      <c r="F112" s="23"/>
      <c r="G112" s="23"/>
      <c r="H112" s="23"/>
      <c r="I112" s="49"/>
      <c r="J112" s="49"/>
      <c r="K112" s="23"/>
    </row>
    <row r="113" spans="1:11">
      <c r="A113" s="47">
        <v>19</v>
      </c>
      <c r="B113" s="43" t="s">
        <v>287</v>
      </c>
      <c r="C113" s="23"/>
      <c r="D113" s="23"/>
      <c r="E113" s="23"/>
      <c r="F113" s="23"/>
      <c r="G113" s="23"/>
      <c r="H113" s="23"/>
      <c r="I113" s="49"/>
      <c r="J113" s="49"/>
      <c r="K113" s="23"/>
    </row>
    <row r="114" spans="1:11">
      <c r="A114" s="47"/>
      <c r="B114" s="105"/>
      <c r="C114" s="106"/>
      <c r="D114" s="106"/>
      <c r="E114" s="106"/>
      <c r="F114" s="106"/>
      <c r="G114" s="106"/>
      <c r="H114" s="106"/>
      <c r="I114" s="106"/>
      <c r="J114" s="106"/>
      <c r="K114" s="107"/>
    </row>
    <row r="115" spans="1:11">
      <c r="A115" s="47"/>
      <c r="B115" s="105"/>
      <c r="C115" s="106"/>
      <c r="D115" s="106"/>
      <c r="E115" s="106"/>
      <c r="F115" s="106"/>
      <c r="G115" s="106"/>
      <c r="H115" s="106"/>
      <c r="I115" s="106"/>
      <c r="J115" s="106"/>
      <c r="K115" s="107"/>
    </row>
    <row r="116" spans="1:11">
      <c r="A116" s="47"/>
      <c r="B116" s="50"/>
      <c r="C116" s="50"/>
      <c r="D116" s="50"/>
      <c r="E116" s="50"/>
      <c r="F116" s="50"/>
      <c r="G116" s="50"/>
      <c r="H116" s="50"/>
      <c r="I116" s="50"/>
      <c r="J116" s="50"/>
      <c r="K116" s="50"/>
    </row>
    <row r="117" spans="1:11">
      <c r="A117" s="47"/>
      <c r="B117" s="23"/>
      <c r="C117" s="23"/>
      <c r="D117" s="23"/>
      <c r="E117" s="23"/>
      <c r="F117" s="23"/>
      <c r="G117" s="23"/>
      <c r="H117" s="23"/>
      <c r="I117" s="23"/>
      <c r="J117" s="23"/>
      <c r="K117" s="23"/>
    </row>
    <row r="118" spans="1:11" hidden="1">
      <c r="A118" s="47"/>
      <c r="B118" s="23"/>
      <c r="C118" s="23"/>
      <c r="D118" s="23"/>
      <c r="E118" s="23"/>
      <c r="F118" s="23"/>
      <c r="G118" s="23"/>
      <c r="H118" s="23"/>
      <c r="I118" s="23"/>
      <c r="J118" s="23"/>
      <c r="K118" s="23"/>
    </row>
    <row r="119" spans="1:11" hidden="1">
      <c r="A119" s="47"/>
      <c r="B119" s="23"/>
      <c r="C119" s="23"/>
      <c r="D119" s="23"/>
      <c r="E119" s="23"/>
      <c r="F119" s="23"/>
      <c r="G119" s="23"/>
      <c r="H119" s="23"/>
      <c r="I119" s="23"/>
      <c r="J119" s="23"/>
      <c r="K119" s="23"/>
    </row>
    <row r="120" spans="1:11" hidden="1">
      <c r="A120" s="47"/>
      <c r="B120" s="23"/>
      <c r="C120" s="23"/>
      <c r="D120" s="23"/>
      <c r="E120" s="23"/>
      <c r="F120" s="23"/>
      <c r="G120" s="23"/>
      <c r="H120" s="23"/>
      <c r="I120" s="23"/>
      <c r="J120" s="23"/>
      <c r="K120" s="23"/>
    </row>
    <row r="121" spans="1:11" hidden="1">
      <c r="A121" s="47"/>
      <c r="B121" s="23"/>
      <c r="C121" s="23"/>
      <c r="D121" s="23"/>
      <c r="E121" s="23"/>
      <c r="F121" s="23"/>
      <c r="G121" s="23"/>
      <c r="H121" s="23"/>
      <c r="I121" s="23"/>
      <c r="J121" s="23"/>
      <c r="K121" s="23"/>
    </row>
    <row r="122" spans="1:11" hidden="1">
      <c r="A122" s="47"/>
      <c r="B122" s="23"/>
      <c r="C122" s="23"/>
      <c r="D122" s="23"/>
      <c r="E122" s="23"/>
      <c r="F122" s="23"/>
      <c r="G122" s="23"/>
      <c r="H122" s="23"/>
      <c r="I122" s="23"/>
      <c r="J122" s="23"/>
      <c r="K122" s="23"/>
    </row>
    <row r="123" spans="1:11" hidden="1">
      <c r="A123" s="47"/>
      <c r="B123" s="23"/>
      <c r="C123" s="23"/>
      <c r="D123" s="23"/>
      <c r="E123" s="23"/>
      <c r="F123" s="23"/>
      <c r="G123" s="23"/>
      <c r="H123" s="23"/>
      <c r="I123" s="23"/>
      <c r="J123" s="23"/>
      <c r="K123" s="23"/>
    </row>
    <row r="124" spans="1:11" hidden="1">
      <c r="A124" s="51"/>
      <c r="B124" s="29"/>
      <c r="C124" s="29"/>
      <c r="D124" s="29"/>
      <c r="E124" s="29"/>
      <c r="F124" s="29"/>
      <c r="G124" s="29"/>
      <c r="H124" s="29"/>
      <c r="I124" s="29"/>
      <c r="J124" s="29"/>
      <c r="K124" s="29"/>
    </row>
    <row r="125" spans="1:11" hidden="1">
      <c r="A125" s="51"/>
      <c r="B125" s="29"/>
      <c r="C125" s="29"/>
      <c r="D125" s="29"/>
      <c r="E125" s="29"/>
      <c r="F125" s="29"/>
      <c r="G125" s="29"/>
      <c r="H125" s="29"/>
      <c r="I125" s="29"/>
      <c r="J125" s="29"/>
      <c r="K125" s="29"/>
    </row>
    <row r="126" spans="1:11" hidden="1"/>
    <row r="127" spans="1:11" hidden="1"/>
    <row r="128" spans="1:11" hidden="1"/>
    <row r="129" spans="2:11" hidden="1"/>
    <row r="130" spans="2:11" hidden="1"/>
    <row r="131" spans="2:11" hidden="1"/>
    <row r="132" spans="2:11" hidden="1"/>
    <row r="133" spans="2:11" hidden="1"/>
    <row r="134" spans="2:11" hidden="1"/>
    <row r="135" spans="2:11" hidden="1"/>
    <row r="136" spans="2:11" hidden="1"/>
    <row r="137" spans="2:11" hidden="1"/>
    <row r="138" spans="2:11" hidden="1">
      <c r="B138" s="48"/>
      <c r="C138" s="48"/>
      <c r="D138" s="48"/>
      <c r="E138" s="48"/>
      <c r="F138" s="48"/>
      <c r="G138" s="48"/>
      <c r="H138" s="48"/>
      <c r="I138" s="48"/>
      <c r="J138" s="48"/>
      <c r="K138" s="48"/>
    </row>
    <row r="139" spans="2:11" hidden="1">
      <c r="B139" s="48"/>
      <c r="C139" s="48"/>
      <c r="D139" s="48"/>
      <c r="E139" s="48"/>
      <c r="F139" s="48"/>
      <c r="G139" s="48"/>
      <c r="H139" s="48"/>
      <c r="I139" s="48"/>
      <c r="J139" s="48"/>
      <c r="K139" s="48"/>
    </row>
    <row r="140" spans="2:11" hidden="1">
      <c r="B140" s="48"/>
      <c r="C140" s="48"/>
      <c r="D140" s="48"/>
      <c r="E140" s="48"/>
      <c r="F140" s="48"/>
      <c r="G140" s="48"/>
      <c r="H140" s="48"/>
      <c r="I140" s="48"/>
      <c r="J140" s="48"/>
      <c r="K140" s="48"/>
    </row>
    <row r="141" spans="2:11" hidden="1">
      <c r="B141" s="48"/>
      <c r="C141" s="48"/>
      <c r="D141" s="48"/>
      <c r="E141" s="48"/>
      <c r="F141" s="48"/>
      <c r="G141" s="48"/>
      <c r="H141" s="48"/>
      <c r="I141" s="48"/>
      <c r="J141" s="48"/>
      <c r="K141" s="48"/>
    </row>
    <row r="142" spans="2:11" hidden="1">
      <c r="B142" s="48"/>
      <c r="C142" s="48"/>
      <c r="D142" s="48"/>
      <c r="E142" s="48"/>
      <c r="F142" s="48"/>
      <c r="G142" s="48"/>
      <c r="H142" s="48"/>
      <c r="I142" s="48"/>
      <c r="J142" s="48"/>
      <c r="K142" s="48"/>
    </row>
    <row r="143" spans="2:11" hidden="1">
      <c r="B143" s="48"/>
      <c r="C143" s="48"/>
      <c r="D143" s="48"/>
      <c r="E143" s="48"/>
      <c r="F143" s="48"/>
      <c r="G143" s="48"/>
      <c r="H143" s="48"/>
      <c r="I143" s="48"/>
      <c r="J143" s="48"/>
      <c r="K143" s="48"/>
    </row>
    <row r="144" spans="2:11" hidden="1">
      <c r="B144" s="48"/>
      <c r="C144" s="48"/>
      <c r="D144" s="48"/>
      <c r="E144" s="48"/>
      <c r="F144" s="48"/>
      <c r="G144" s="48"/>
      <c r="H144" s="48"/>
      <c r="I144" s="48"/>
      <c r="J144" s="48"/>
      <c r="K144" s="48"/>
    </row>
    <row r="145" spans="2:11" hidden="1">
      <c r="B145" s="48"/>
      <c r="C145" s="48"/>
      <c r="D145" s="48"/>
      <c r="E145" s="48"/>
      <c r="F145" s="48"/>
      <c r="G145" s="48"/>
      <c r="H145" s="48"/>
      <c r="I145" s="48"/>
      <c r="J145" s="48"/>
      <c r="K145" s="48"/>
    </row>
    <row r="146" spans="2:11" hidden="1">
      <c r="B146" s="48"/>
      <c r="C146" s="48"/>
      <c r="D146" s="48"/>
      <c r="E146" s="48"/>
      <c r="F146" s="48"/>
      <c r="G146" s="48"/>
      <c r="H146" s="48"/>
      <c r="I146" s="48"/>
      <c r="J146" s="48"/>
      <c r="K146" s="48"/>
    </row>
    <row r="147" spans="2:11" hidden="1">
      <c r="B147" s="48"/>
      <c r="C147" s="48"/>
      <c r="D147" s="48"/>
      <c r="E147" s="48"/>
      <c r="F147" s="48"/>
      <c r="G147" s="48"/>
      <c r="H147" s="48"/>
      <c r="I147" s="48"/>
      <c r="J147" s="48"/>
      <c r="K147" s="48"/>
    </row>
    <row r="148" spans="2:11" hidden="1">
      <c r="B148" s="48"/>
      <c r="C148" s="48"/>
      <c r="D148" s="48"/>
      <c r="E148" s="48"/>
      <c r="F148" s="48"/>
      <c r="G148" s="48"/>
      <c r="H148" s="48"/>
      <c r="I148" s="48"/>
      <c r="J148" s="48"/>
      <c r="K148" s="48"/>
    </row>
    <row r="149" spans="2:11" hidden="1">
      <c r="B149" s="48"/>
      <c r="C149" s="48"/>
      <c r="D149" s="48"/>
      <c r="E149" s="48"/>
      <c r="F149" s="48"/>
      <c r="G149" s="48"/>
      <c r="H149" s="48"/>
      <c r="I149" s="48"/>
      <c r="J149" s="48"/>
      <c r="K149" s="48"/>
    </row>
    <row r="150" spans="2:11" hidden="1">
      <c r="B150" s="48"/>
      <c r="C150" s="48"/>
      <c r="D150" s="48"/>
      <c r="E150" s="48"/>
      <c r="F150" s="48"/>
      <c r="G150" s="48"/>
      <c r="H150" s="48"/>
      <c r="I150" s="48"/>
      <c r="J150" s="48"/>
      <c r="K150" s="48"/>
    </row>
    <row r="151" spans="2:11" hidden="1">
      <c r="B151" s="48"/>
      <c r="C151" s="48"/>
      <c r="D151" s="48"/>
      <c r="E151" s="48"/>
      <c r="F151" s="48"/>
      <c r="G151" s="48"/>
      <c r="H151" s="48"/>
      <c r="I151" s="48"/>
      <c r="J151" s="48"/>
      <c r="K151" s="48"/>
    </row>
    <row r="152" spans="2:11" hidden="1">
      <c r="B152" s="48"/>
      <c r="C152" s="48"/>
      <c r="D152" s="48"/>
      <c r="E152" s="48"/>
      <c r="F152" s="48"/>
      <c r="G152" s="48"/>
      <c r="H152" s="48"/>
      <c r="I152" s="48"/>
      <c r="J152" s="48"/>
      <c r="K152" s="48"/>
    </row>
    <row r="153" spans="2:11" hidden="1">
      <c r="B153" s="48"/>
      <c r="C153" s="48"/>
      <c r="D153" s="48"/>
      <c r="E153" s="48"/>
      <c r="F153" s="48"/>
      <c r="G153" s="48"/>
      <c r="H153" s="48"/>
      <c r="I153" s="48"/>
      <c r="J153" s="48"/>
      <c r="K153" s="48"/>
    </row>
    <row r="154" spans="2:11" hidden="1">
      <c r="B154" s="48"/>
      <c r="C154" s="48"/>
      <c r="D154" s="48"/>
      <c r="E154" s="48"/>
      <c r="F154" s="48"/>
      <c r="G154" s="48"/>
      <c r="H154" s="48"/>
      <c r="I154" s="48"/>
      <c r="J154" s="48"/>
      <c r="K154" s="48"/>
    </row>
    <row r="155" spans="2:11" hidden="1">
      <c r="B155" s="48"/>
      <c r="C155" s="48"/>
      <c r="D155" s="48"/>
      <c r="E155" s="48"/>
      <c r="F155" s="48"/>
      <c r="G155" s="48"/>
      <c r="H155" s="48"/>
      <c r="I155" s="48"/>
      <c r="J155" s="48"/>
      <c r="K155" s="48"/>
    </row>
    <row r="156" spans="2:11" hidden="1">
      <c r="B156" s="48"/>
      <c r="C156" s="48"/>
      <c r="D156" s="48"/>
      <c r="E156" s="48"/>
      <c r="F156" s="48"/>
      <c r="G156" s="48"/>
      <c r="H156" s="48"/>
      <c r="I156" s="48"/>
      <c r="J156" s="48"/>
      <c r="K156" s="48"/>
    </row>
    <row r="157" spans="2:11" hidden="1">
      <c r="B157" s="48"/>
      <c r="C157" s="48"/>
      <c r="D157" s="48"/>
      <c r="E157" s="48"/>
      <c r="F157" s="48"/>
      <c r="G157" s="48"/>
      <c r="H157" s="48"/>
      <c r="I157" s="48"/>
      <c r="J157" s="48"/>
      <c r="K157" s="48"/>
    </row>
    <row r="158" spans="2:11" hidden="1">
      <c r="B158" s="48"/>
      <c r="C158" s="48"/>
      <c r="D158" s="48"/>
      <c r="E158" s="48"/>
      <c r="F158" s="48"/>
      <c r="G158" s="48"/>
      <c r="H158" s="48"/>
      <c r="I158" s="48"/>
      <c r="J158" s="48"/>
      <c r="K158" s="48"/>
    </row>
    <row r="159" spans="2:11" hidden="1">
      <c r="B159" s="48"/>
      <c r="C159" s="48"/>
      <c r="D159" s="48"/>
      <c r="E159" s="48"/>
      <c r="F159" s="48"/>
      <c r="G159" s="48"/>
      <c r="H159" s="48"/>
      <c r="I159" s="48"/>
      <c r="J159" s="48"/>
      <c r="K159" s="48"/>
    </row>
    <row r="160" spans="2:11" hidden="1">
      <c r="B160" s="48"/>
      <c r="C160" s="48"/>
      <c r="D160" s="48"/>
      <c r="E160" s="48"/>
      <c r="F160" s="48"/>
      <c r="G160" s="48"/>
      <c r="H160" s="48"/>
      <c r="I160" s="48"/>
      <c r="J160" s="48"/>
      <c r="K160" s="48"/>
    </row>
    <row r="161" spans="1:11" hidden="1">
      <c r="B161" s="48"/>
      <c r="C161" s="48"/>
      <c r="D161" s="48"/>
      <c r="E161" s="48"/>
      <c r="F161" s="48"/>
      <c r="G161" s="48"/>
      <c r="H161" s="48"/>
      <c r="I161" s="48"/>
      <c r="J161" s="48"/>
      <c r="K161" s="48"/>
    </row>
    <row r="162" spans="1:11" hidden="1">
      <c r="B162" s="48"/>
      <c r="C162" s="48"/>
      <c r="D162" s="48"/>
      <c r="E162" s="48"/>
      <c r="F162" s="48"/>
      <c r="G162" s="48"/>
      <c r="H162" s="48"/>
      <c r="I162" s="48"/>
      <c r="J162" s="48"/>
      <c r="K162" s="48"/>
    </row>
    <row r="163" spans="1:11" hidden="1">
      <c r="B163" s="48"/>
      <c r="C163" s="48"/>
      <c r="D163" s="48"/>
      <c r="E163" s="48"/>
      <c r="F163" s="48"/>
      <c r="G163" s="48"/>
      <c r="H163" s="48"/>
      <c r="I163" s="48"/>
      <c r="J163" s="48"/>
      <c r="K163" s="48"/>
    </row>
    <row r="164" spans="1:11" hidden="1">
      <c r="B164" s="48"/>
      <c r="C164" s="48"/>
      <c r="D164" s="48"/>
      <c r="E164" s="48"/>
      <c r="F164" s="48"/>
      <c r="G164" s="48"/>
      <c r="H164" s="48"/>
      <c r="I164" s="48"/>
      <c r="J164" s="48"/>
      <c r="K164" s="48"/>
    </row>
    <row r="165" spans="1:11" hidden="1">
      <c r="B165" s="48"/>
      <c r="C165" s="48"/>
      <c r="D165" s="48"/>
      <c r="E165" s="48"/>
      <c r="F165" s="48"/>
      <c r="G165" s="48"/>
      <c r="H165" s="48"/>
      <c r="I165" s="48"/>
      <c r="J165" s="48"/>
      <c r="K165" s="48"/>
    </row>
    <row r="166" spans="1:11" hidden="1">
      <c r="B166" s="48"/>
      <c r="C166" s="48"/>
      <c r="D166" s="48"/>
      <c r="E166" s="48"/>
      <c r="F166" s="48"/>
      <c r="G166" s="48"/>
      <c r="H166" s="48"/>
      <c r="I166" s="48"/>
      <c r="J166" s="48"/>
      <c r="K166" s="48"/>
    </row>
    <row r="167" spans="1:11" hidden="1">
      <c r="B167" s="48"/>
      <c r="C167" s="48"/>
      <c r="D167" s="48"/>
      <c r="E167" s="48"/>
      <c r="F167" s="48"/>
      <c r="G167" s="48"/>
      <c r="H167" s="48"/>
      <c r="I167" s="48"/>
      <c r="J167" s="48"/>
      <c r="K167" s="48"/>
    </row>
    <row r="168" spans="1:11" hidden="1">
      <c r="B168" s="48"/>
      <c r="C168" s="48"/>
      <c r="D168" s="48"/>
      <c r="E168" s="48"/>
      <c r="F168" s="48"/>
      <c r="G168" s="48"/>
      <c r="H168" s="48"/>
      <c r="I168" s="48"/>
      <c r="J168" s="48"/>
      <c r="K168" s="48"/>
    </row>
    <row r="169" spans="1:11" hidden="1">
      <c r="B169" s="48"/>
      <c r="C169" s="48"/>
      <c r="D169" s="48"/>
      <c r="E169" s="48"/>
      <c r="F169" s="48"/>
      <c r="G169" s="48"/>
      <c r="H169" s="48"/>
      <c r="I169" s="48"/>
      <c r="J169" s="48"/>
      <c r="K169" s="48"/>
    </row>
    <row r="170" spans="1:11" hidden="1">
      <c r="B170" s="48"/>
      <c r="C170" s="48"/>
      <c r="D170" s="48"/>
      <c r="E170" s="48"/>
      <c r="F170" s="48"/>
      <c r="G170" s="48"/>
      <c r="H170" s="48"/>
      <c r="I170" s="48"/>
      <c r="J170" s="48"/>
      <c r="K170" s="48"/>
    </row>
    <row r="171" spans="1:11" hidden="1">
      <c r="B171" s="48"/>
      <c r="C171" s="48"/>
      <c r="D171" s="48"/>
      <c r="E171" s="48"/>
      <c r="F171" s="48"/>
      <c r="G171" s="48"/>
      <c r="H171" s="48"/>
      <c r="I171" s="48"/>
      <c r="J171" s="48"/>
      <c r="K171" s="48"/>
    </row>
    <row r="172" spans="1:11" hidden="1">
      <c r="B172" s="48"/>
      <c r="C172" s="48"/>
      <c r="D172" s="48"/>
      <c r="E172" s="48"/>
      <c r="F172" s="48"/>
      <c r="G172" s="48"/>
      <c r="H172" s="48"/>
      <c r="I172" s="48"/>
      <c r="J172" s="48"/>
      <c r="K172" s="48"/>
    </row>
    <row r="173" spans="1:11" hidden="1">
      <c r="B173" s="48"/>
      <c r="C173" s="48"/>
      <c r="D173" s="48"/>
      <c r="E173" s="48"/>
      <c r="F173" s="48"/>
      <c r="G173" s="48"/>
      <c r="H173" s="48"/>
      <c r="I173" s="48"/>
      <c r="J173" s="48"/>
      <c r="K173" s="48"/>
    </row>
    <row r="174" spans="1:11" hidden="1">
      <c r="A174" s="47"/>
      <c r="B174" s="23"/>
      <c r="C174" s="23"/>
      <c r="D174" s="23"/>
      <c r="E174" s="23"/>
      <c r="F174" s="23"/>
      <c r="G174" s="23"/>
      <c r="H174" s="23"/>
      <c r="I174" s="23"/>
      <c r="J174" s="23"/>
      <c r="K174" s="23"/>
    </row>
    <row r="175" spans="1:11" s="209" customFormat="1" hidden="1">
      <c r="A175" s="208"/>
    </row>
    <row r="176" spans="1:11" s="209" customFormat="1" hidden="1">
      <c r="A176" s="208"/>
    </row>
    <row r="177" spans="1:1" s="209" customFormat="1" hidden="1">
      <c r="A177" s="208"/>
    </row>
    <row r="178" spans="1:1" s="209" customFormat="1" hidden="1">
      <c r="A178" s="208"/>
    </row>
    <row r="179" spans="1:1" hidden="1"/>
    <row r="180" spans="1:1" hidden="1"/>
    <row r="181" spans="1:1" hidden="1"/>
    <row r="182" spans="1:1" hidden="1"/>
    <row r="183" spans="1:1" hidden="1"/>
    <row r="184" spans="1:1" hidden="1"/>
    <row r="185" spans="1:1" hidden="1"/>
    <row r="186" spans="1:1" hidden="1"/>
    <row r="187" spans="1:1" hidden="1"/>
    <row r="188" spans="1:1" hidden="1"/>
    <row r="189" spans="1:1" hidden="1"/>
    <row r="190" spans="1:1" hidden="1"/>
    <row r="191" spans="1:1" hidden="1"/>
    <row r="192" spans="1:1"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sheetData>
  <sheetProtection password="C978" sheet="1" objects="1" scenarios="1"/>
  <mergeCells count="5">
    <mergeCell ref="K24:K26"/>
    <mergeCell ref="G10:J10"/>
    <mergeCell ref="G24:J26"/>
    <mergeCell ref="G20:J21"/>
    <mergeCell ref="G13:J13"/>
  </mergeCells>
  <phoneticPr fontId="15" type="noConversion"/>
  <printOptions horizontalCentered="1"/>
  <pageMargins left="0.19" right="0.24" top="0.74" bottom="1" header="0.5" footer="0.4"/>
  <pageSetup paperSize="9" scale="70" firstPageNumber="2" fitToHeight="2" orientation="portrait" useFirstPageNumber="1" horizontalDpi="4294967292" r:id="rId1"/>
  <headerFooter alignWithMargins="0">
    <oddFooter>&amp;C- &amp;9&amp;A -</oddFooter>
  </headerFooter>
  <rowBreaks count="1" manualBreakCount="1">
    <brk id="67" max="11" man="1"/>
  </rowBreaks>
  <legacyDrawing r:id="rId2"/>
</worksheet>
</file>

<file path=xl/worksheets/sheet5.xml><?xml version="1.0" encoding="utf-8"?>
<worksheet xmlns="http://schemas.openxmlformats.org/spreadsheetml/2006/main" xmlns:r="http://schemas.openxmlformats.org/officeDocument/2006/relationships">
  <sheetPr codeName="Sheet5">
    <pageSetUpPr fitToPage="1"/>
  </sheetPr>
  <dimension ref="A1:M70"/>
  <sheetViews>
    <sheetView zoomScale="91" workbookViewId="0">
      <selection activeCell="J27" sqref="J27"/>
    </sheetView>
  </sheetViews>
  <sheetFormatPr defaultColWidth="0" defaultRowHeight="12.75" zeroHeight="1"/>
  <cols>
    <col min="1" max="1" width="4.42578125" style="95" customWidth="1"/>
    <col min="2" max="4" width="9.140625" style="30" customWidth="1"/>
    <col min="5" max="5" width="10.140625" style="30" customWidth="1"/>
    <col min="6" max="6" width="13.85546875" style="30" customWidth="1"/>
    <col min="7" max="7" width="12.140625" style="118" customWidth="1"/>
    <col min="8" max="11" width="9.140625" style="30" customWidth="1"/>
    <col min="12" max="12" width="13.140625" style="118" customWidth="1"/>
    <col min="13" max="13" width="1.7109375" style="23" customWidth="1"/>
    <col min="14" max="16384" width="9.140625" style="30" hidden="1"/>
  </cols>
  <sheetData>
    <row r="1" spans="1:12">
      <c r="A1" s="47"/>
      <c r="B1" s="23"/>
      <c r="C1" s="23"/>
      <c r="D1" s="23"/>
      <c r="E1" s="23"/>
      <c r="F1" s="23"/>
      <c r="G1" s="67"/>
      <c r="H1" s="23"/>
      <c r="I1" s="23"/>
      <c r="J1" s="23"/>
      <c r="K1" s="23"/>
      <c r="L1" s="67"/>
    </row>
    <row r="2" spans="1:12" ht="16.5" thickBot="1">
      <c r="A2" s="47"/>
      <c r="B2" s="109" t="s">
        <v>104</v>
      </c>
      <c r="C2" s="27"/>
      <c r="D2" s="27"/>
      <c r="E2" s="27"/>
      <c r="F2" s="27"/>
      <c r="G2" s="119"/>
      <c r="H2" s="27"/>
      <c r="I2" s="27"/>
      <c r="J2" s="27"/>
      <c r="K2" s="27"/>
      <c r="L2" s="120" t="s">
        <v>271</v>
      </c>
    </row>
    <row r="3" spans="1:12">
      <c r="A3" s="47"/>
      <c r="B3" s="23"/>
      <c r="C3" s="23"/>
      <c r="D3" s="23"/>
      <c r="E3" s="23"/>
      <c r="F3" s="23"/>
      <c r="G3" s="67"/>
      <c r="H3" s="23"/>
      <c r="I3" s="23"/>
      <c r="J3" s="23"/>
      <c r="K3" s="23"/>
      <c r="L3" s="67"/>
    </row>
    <row r="4" spans="1:12">
      <c r="A4" s="47"/>
      <c r="B4" s="23"/>
      <c r="C4" s="23"/>
      <c r="D4" s="23"/>
      <c r="E4" s="23"/>
      <c r="F4" s="23"/>
      <c r="G4" s="67"/>
      <c r="H4" s="23"/>
      <c r="I4" s="23"/>
      <c r="J4" s="23"/>
      <c r="K4" s="23"/>
      <c r="L4" s="9" t="str">
        <f>IF('FRS1'!G20="","",'FRS1'!G20)</f>
        <v/>
      </c>
    </row>
    <row r="5" spans="1:12">
      <c r="A5" s="47"/>
      <c r="B5" s="23"/>
      <c r="C5" s="23"/>
      <c r="D5" s="23"/>
      <c r="E5" s="23"/>
      <c r="F5" s="23"/>
      <c r="G5" s="67"/>
      <c r="H5" s="23"/>
      <c r="I5" s="23"/>
      <c r="J5" s="23"/>
      <c r="K5" s="23"/>
      <c r="L5" s="69"/>
    </row>
    <row r="6" spans="1:12">
      <c r="A6" s="47">
        <v>1</v>
      </c>
      <c r="B6" s="64" t="s">
        <v>105</v>
      </c>
      <c r="C6" s="34"/>
      <c r="D6" s="34"/>
      <c r="E6" s="34"/>
      <c r="F6" s="34"/>
      <c r="G6" s="68"/>
      <c r="H6" s="34"/>
      <c r="I6" s="34"/>
      <c r="J6" s="34"/>
      <c r="K6" s="34"/>
      <c r="L6" s="148">
        <f>'FRS1'!K89</f>
        <v>0</v>
      </c>
    </row>
    <row r="7" spans="1:12">
      <c r="A7" s="47"/>
      <c r="B7" s="6"/>
      <c r="C7" s="6"/>
      <c r="D7" s="6"/>
      <c r="E7" s="6"/>
      <c r="F7" s="6"/>
      <c r="G7" s="69"/>
      <c r="H7" s="6"/>
      <c r="I7" s="6"/>
      <c r="J7" s="6"/>
      <c r="K7" s="6"/>
      <c r="L7" s="69"/>
    </row>
    <row r="8" spans="1:12">
      <c r="A8" s="47"/>
      <c r="B8" s="6"/>
      <c r="C8" s="6"/>
      <c r="D8" s="6"/>
      <c r="E8" s="6"/>
      <c r="F8" s="6"/>
      <c r="G8" s="9" t="str">
        <f>IF('FRS1'!G20="","",'FRS1'!G20)</f>
        <v/>
      </c>
      <c r="H8" s="6"/>
      <c r="I8" s="6"/>
      <c r="J8" s="6"/>
      <c r="K8" s="6"/>
      <c r="L8" s="69"/>
    </row>
    <row r="9" spans="1:12">
      <c r="A9" s="47">
        <v>2</v>
      </c>
      <c r="B9" s="115" t="s">
        <v>106</v>
      </c>
      <c r="C9" s="32"/>
      <c r="D9" s="32"/>
      <c r="E9" s="32"/>
      <c r="F9" s="46"/>
      <c r="G9" s="162"/>
      <c r="H9" s="6"/>
      <c r="I9" s="6"/>
      <c r="J9" s="6"/>
      <c r="K9" s="6"/>
      <c r="L9" s="69"/>
    </row>
    <row r="10" spans="1:12">
      <c r="A10" s="47"/>
      <c r="B10" s="100" t="s">
        <v>80</v>
      </c>
      <c r="C10" s="6"/>
      <c r="D10" s="6"/>
      <c r="E10" s="6"/>
      <c r="F10" s="70"/>
      <c r="G10" s="10"/>
      <c r="H10" s="6"/>
      <c r="I10" s="6"/>
      <c r="J10" s="6"/>
      <c r="K10" s="6"/>
      <c r="L10" s="69"/>
    </row>
    <row r="11" spans="1:12">
      <c r="A11" s="47"/>
      <c r="B11" s="100" t="s">
        <v>107</v>
      </c>
      <c r="C11" s="6"/>
      <c r="D11" s="6"/>
      <c r="E11" s="6"/>
      <c r="F11" s="70"/>
      <c r="G11" s="101"/>
      <c r="H11" s="6"/>
      <c r="I11" s="6"/>
      <c r="J11" s="6"/>
      <c r="K11" s="6"/>
      <c r="L11" s="69"/>
    </row>
    <row r="12" spans="1:12">
      <c r="A12" s="47"/>
      <c r="B12" s="100" t="s">
        <v>108</v>
      </c>
      <c r="C12" s="6"/>
      <c r="D12" s="6"/>
      <c r="E12" s="6"/>
      <c r="F12" s="70"/>
      <c r="G12" s="101"/>
      <c r="H12" s="6"/>
      <c r="I12" s="6"/>
      <c r="J12" s="6"/>
      <c r="K12" s="6"/>
      <c r="L12" s="69"/>
    </row>
    <row r="13" spans="1:12">
      <c r="A13" s="47"/>
      <c r="B13" s="100" t="s">
        <v>288</v>
      </c>
      <c r="C13" s="6"/>
      <c r="D13" s="6"/>
      <c r="E13" s="6"/>
      <c r="F13" s="70"/>
      <c r="G13" s="10">
        <f>'FRS1'!G77</f>
        <v>0</v>
      </c>
      <c r="H13" s="23"/>
      <c r="I13" s="6"/>
      <c r="J13" s="6"/>
      <c r="K13" s="6"/>
      <c r="L13" s="69"/>
    </row>
    <row r="14" spans="1:12">
      <c r="A14" s="47"/>
      <c r="B14" s="98" t="s">
        <v>109</v>
      </c>
      <c r="C14" s="34"/>
      <c r="D14" s="34"/>
      <c r="E14" s="34"/>
      <c r="F14" s="71"/>
      <c r="G14" s="11">
        <f>'FRS1'!G82</f>
        <v>0</v>
      </c>
      <c r="H14" s="34"/>
      <c r="I14" s="34"/>
      <c r="J14" s="34"/>
      <c r="K14" s="34"/>
      <c r="L14" s="10">
        <f>SUM(G10:G14)</f>
        <v>0</v>
      </c>
    </row>
    <row r="15" spans="1:12">
      <c r="A15" s="47"/>
      <c r="B15" s="23"/>
      <c r="C15" s="6"/>
      <c r="D15" s="6"/>
      <c r="E15" s="6"/>
      <c r="F15" s="6"/>
      <c r="G15" s="69"/>
      <c r="H15" s="6"/>
      <c r="I15" s="6"/>
      <c r="J15" s="6"/>
      <c r="K15" s="6"/>
      <c r="L15" s="69"/>
    </row>
    <row r="16" spans="1:12">
      <c r="A16" s="47"/>
      <c r="B16" s="6"/>
      <c r="C16" s="6"/>
      <c r="D16" s="6"/>
      <c r="E16" s="6"/>
      <c r="F16" s="6"/>
      <c r="G16" s="69"/>
      <c r="H16" s="6"/>
      <c r="I16" s="6"/>
      <c r="J16" s="6"/>
      <c r="K16" s="6"/>
      <c r="L16" s="69"/>
    </row>
    <row r="17" spans="1:12">
      <c r="A17" s="47">
        <v>3</v>
      </c>
      <c r="B17" s="64" t="s">
        <v>110</v>
      </c>
      <c r="C17" s="34"/>
      <c r="D17" s="34"/>
      <c r="E17" s="34"/>
      <c r="F17" s="34"/>
      <c r="G17" s="68"/>
      <c r="H17" s="34"/>
      <c r="I17" s="34"/>
      <c r="J17" s="34"/>
      <c r="K17" s="34"/>
      <c r="L17" s="148">
        <f>L6-L14</f>
        <v>0</v>
      </c>
    </row>
    <row r="18" spans="1:12">
      <c r="A18" s="47"/>
      <c r="B18" s="6"/>
      <c r="C18" s="6"/>
      <c r="D18" s="6"/>
      <c r="E18" s="6"/>
      <c r="F18" s="6"/>
      <c r="G18" s="69"/>
      <c r="H18" s="6"/>
      <c r="I18" s="6"/>
      <c r="J18" s="6"/>
      <c r="K18" s="6"/>
      <c r="L18" s="69"/>
    </row>
    <row r="19" spans="1:12">
      <c r="A19" s="47"/>
      <c r="B19" s="6"/>
      <c r="C19" s="6"/>
      <c r="D19" s="6"/>
      <c r="E19" s="6"/>
      <c r="F19" s="6"/>
      <c r="G19" s="69"/>
      <c r="H19" s="6"/>
      <c r="I19" s="6"/>
      <c r="J19" s="6"/>
      <c r="K19" s="6"/>
      <c r="L19" s="69"/>
    </row>
    <row r="20" spans="1:12">
      <c r="A20" s="47">
        <v>4</v>
      </c>
      <c r="B20" s="34" t="s">
        <v>111</v>
      </c>
      <c r="C20" s="34"/>
      <c r="D20" s="34"/>
      <c r="E20" s="34"/>
      <c r="F20" s="34"/>
      <c r="G20" s="68"/>
      <c r="H20" s="34"/>
      <c r="I20" s="34"/>
      <c r="J20" s="34"/>
      <c r="K20" s="34"/>
      <c r="L20" s="10" t="str">
        <f>IF('FRS1'!G16="","",IF('FRS1'!G16=12,"N/A",(12/'FRS1'!G16)*'FRS2'!L17))</f>
        <v>N/A</v>
      </c>
    </row>
    <row r="21" spans="1:12">
      <c r="A21" s="47"/>
      <c r="B21" s="6"/>
      <c r="C21" s="6"/>
      <c r="D21" s="6"/>
      <c r="E21" s="6"/>
      <c r="F21" s="6"/>
      <c r="G21" s="69"/>
      <c r="H21" s="6"/>
      <c r="I21" s="6"/>
      <c r="J21" s="6"/>
      <c r="K21" s="6"/>
      <c r="L21" s="69"/>
    </row>
    <row r="22" spans="1:12">
      <c r="A22" s="47"/>
      <c r="B22" s="6"/>
      <c r="C22" s="6"/>
      <c r="D22" s="6"/>
      <c r="E22" s="6"/>
      <c r="F22" s="6"/>
      <c r="G22" s="69"/>
      <c r="H22" s="6"/>
      <c r="I22" s="6"/>
      <c r="J22" s="6"/>
      <c r="K22" s="6"/>
      <c r="L22" s="69"/>
    </row>
    <row r="23" spans="1:12">
      <c r="A23" s="47">
        <v>5</v>
      </c>
      <c r="B23" s="40" t="s">
        <v>112</v>
      </c>
      <c r="C23" s="6"/>
      <c r="D23" s="6"/>
      <c r="E23" s="6"/>
      <c r="F23" s="6"/>
      <c r="G23" s="69"/>
      <c r="H23" s="6"/>
      <c r="I23" s="6"/>
      <c r="J23" s="6"/>
      <c r="K23" s="6"/>
      <c r="L23" s="69"/>
    </row>
    <row r="24" spans="1:12">
      <c r="A24" s="47"/>
      <c r="B24" s="34" t="s">
        <v>113</v>
      </c>
      <c r="C24" s="34"/>
      <c r="D24" s="34"/>
      <c r="E24" s="34"/>
      <c r="F24" s="34"/>
      <c r="G24" s="68"/>
      <c r="H24" s="34"/>
      <c r="I24" s="34"/>
      <c r="J24" s="34"/>
      <c r="K24" s="34"/>
      <c r="L24" s="10">
        <f>IF(L20="","",IF(L20="N/A",(25/100)*L17,(25/100)*L20))</f>
        <v>0</v>
      </c>
    </row>
    <row r="25" spans="1:12">
      <c r="A25" s="47"/>
      <c r="B25" s="6"/>
      <c r="C25" s="6"/>
      <c r="D25" s="6"/>
      <c r="E25" s="6"/>
      <c r="F25" s="6"/>
      <c r="G25" s="69"/>
      <c r="H25" s="6"/>
      <c r="I25" s="6"/>
      <c r="J25" s="6"/>
      <c r="K25" s="6"/>
      <c r="L25" s="69"/>
    </row>
    <row r="26" spans="1:12">
      <c r="A26" s="47"/>
      <c r="B26" s="6"/>
      <c r="C26" s="6"/>
      <c r="D26" s="6"/>
      <c r="E26" s="6"/>
      <c r="F26" s="6"/>
      <c r="G26" s="69"/>
      <c r="H26" s="6"/>
      <c r="I26" s="6"/>
      <c r="J26" s="6"/>
      <c r="K26" s="6"/>
      <c r="L26" s="69"/>
    </row>
    <row r="27" spans="1:12">
      <c r="A27" s="47">
        <v>6</v>
      </c>
      <c r="B27" s="40" t="s">
        <v>114</v>
      </c>
      <c r="C27" s="6"/>
      <c r="D27" s="6"/>
      <c r="E27" s="6"/>
      <c r="F27" s="23"/>
      <c r="G27" s="9"/>
      <c r="H27" s="6"/>
      <c r="I27" s="6"/>
      <c r="J27" s="6"/>
      <c r="K27" s="6"/>
      <c r="L27" s="69"/>
    </row>
    <row r="28" spans="1:12">
      <c r="A28" s="47"/>
      <c r="B28" s="97" t="s">
        <v>115</v>
      </c>
      <c r="C28" s="32"/>
      <c r="D28" s="32"/>
      <c r="E28" s="32"/>
      <c r="F28" s="46"/>
      <c r="G28" s="10">
        <f>L24</f>
        <v>0</v>
      </c>
      <c r="H28" s="6"/>
      <c r="I28" s="6"/>
      <c r="J28" s="6"/>
      <c r="K28" s="6"/>
      <c r="L28" s="69"/>
    </row>
    <row r="29" spans="1:12" ht="13.5">
      <c r="A29" s="47"/>
      <c r="B29" s="98" t="s">
        <v>116</v>
      </c>
      <c r="C29" s="34"/>
      <c r="D29" s="34"/>
      <c r="E29" s="34"/>
      <c r="F29" s="71"/>
      <c r="G29" s="11" t="str">
        <f>IF('FRS1'!G20="","",IF(OR('FRS1'!G20="EUR",'FRS1'!G20="EUR"),(5000/0.4293),((5000/0.4293)*'FRS1'!G24)))</f>
        <v/>
      </c>
      <c r="H29" s="34"/>
      <c r="I29" s="56" t="s">
        <v>117</v>
      </c>
      <c r="J29" s="261"/>
      <c r="K29" s="34"/>
      <c r="L29" s="10" t="str">
        <f>IF(G28&gt;G29,G28,G29)</f>
        <v/>
      </c>
    </row>
    <row r="30" spans="1:12">
      <c r="A30" s="47"/>
      <c r="B30" s="6"/>
      <c r="C30" s="6"/>
      <c r="D30" s="6"/>
      <c r="E30" s="6"/>
      <c r="F30" s="6"/>
      <c r="G30" s="69"/>
      <c r="H30" s="6"/>
      <c r="I30" s="6"/>
      <c r="J30" s="6"/>
      <c r="K30" s="6"/>
      <c r="L30" s="69"/>
    </row>
    <row r="31" spans="1:12">
      <c r="A31" s="47"/>
      <c r="B31" s="6"/>
      <c r="C31" s="6"/>
      <c r="D31" s="6"/>
      <c r="E31" s="6"/>
      <c r="F31" s="6"/>
      <c r="G31" s="69"/>
      <c r="H31" s="6"/>
      <c r="I31" s="6"/>
      <c r="J31" s="6"/>
      <c r="K31" s="6"/>
      <c r="L31" s="69"/>
    </row>
    <row r="32" spans="1:12">
      <c r="A32" s="47"/>
      <c r="B32" s="40"/>
      <c r="C32" s="6"/>
      <c r="D32" s="6"/>
      <c r="E32" s="6"/>
      <c r="F32" s="6"/>
      <c r="G32" s="69"/>
      <c r="H32" s="6"/>
      <c r="I32" s="6"/>
      <c r="J32" s="6"/>
      <c r="K32" s="6"/>
      <c r="L32" s="69"/>
    </row>
    <row r="33" spans="1:12" hidden="1">
      <c r="A33" s="47"/>
      <c r="B33" s="6"/>
      <c r="C33" s="6"/>
      <c r="D33" s="6"/>
      <c r="E33" s="6"/>
      <c r="F33" s="6"/>
      <c r="G33" s="259"/>
      <c r="H33" s="6"/>
      <c r="I33" s="6"/>
      <c r="J33" s="6"/>
      <c r="K33" s="6"/>
      <c r="L33" s="67"/>
    </row>
    <row r="34" spans="1:12" hidden="1">
      <c r="A34" s="47"/>
      <c r="B34" s="6"/>
      <c r="C34" s="6"/>
      <c r="D34" s="6"/>
      <c r="E34" s="6"/>
      <c r="F34" s="6"/>
      <c r="G34" s="259"/>
      <c r="H34" s="6"/>
      <c r="I34" s="6"/>
      <c r="J34" s="6"/>
      <c r="K34" s="6"/>
      <c r="L34" s="69"/>
    </row>
    <row r="35" spans="1:12" hidden="1">
      <c r="A35" s="47"/>
      <c r="B35" s="6"/>
      <c r="C35" s="6"/>
      <c r="D35" s="6"/>
      <c r="E35" s="6"/>
      <c r="F35" s="6"/>
      <c r="G35" s="259"/>
      <c r="H35" s="6"/>
      <c r="I35" s="6"/>
      <c r="J35" s="6"/>
      <c r="K35" s="6"/>
      <c r="L35" s="259"/>
    </row>
    <row r="36" spans="1:12" hidden="1">
      <c r="A36" s="47"/>
      <c r="B36" s="6"/>
      <c r="C36" s="6"/>
      <c r="D36" s="6"/>
      <c r="E36" s="6"/>
      <c r="F36" s="6"/>
      <c r="G36" s="69"/>
      <c r="H36" s="6"/>
      <c r="I36" s="6"/>
      <c r="J36" s="6"/>
      <c r="K36" s="6"/>
      <c r="L36" s="69"/>
    </row>
    <row r="37" spans="1:12" hidden="1">
      <c r="A37" s="47"/>
      <c r="B37" s="6"/>
      <c r="C37" s="6"/>
      <c r="D37" s="6"/>
      <c r="E37" s="6"/>
      <c r="F37" s="6"/>
      <c r="G37" s="69"/>
      <c r="H37" s="6"/>
      <c r="I37" s="6"/>
      <c r="J37" s="6"/>
      <c r="K37" s="6"/>
      <c r="L37" s="69"/>
    </row>
    <row r="38" spans="1:12" hidden="1">
      <c r="A38" s="47"/>
      <c r="B38" s="65"/>
      <c r="C38" s="6"/>
      <c r="D38" s="6"/>
      <c r="E38" s="6"/>
      <c r="F38" s="6"/>
      <c r="G38" s="69"/>
      <c r="H38" s="6"/>
      <c r="I38" s="6"/>
      <c r="J38" s="6"/>
      <c r="K38" s="6"/>
      <c r="L38" s="163"/>
    </row>
    <row r="39" spans="1:12" hidden="1">
      <c r="A39" s="47"/>
      <c r="B39" s="65"/>
      <c r="C39" s="6"/>
      <c r="D39" s="6"/>
      <c r="E39" s="6"/>
      <c r="F39" s="6"/>
      <c r="G39" s="69"/>
      <c r="H39" s="6"/>
      <c r="I39" s="6"/>
      <c r="J39" s="6"/>
      <c r="K39" s="6"/>
      <c r="L39" s="163"/>
    </row>
    <row r="40" spans="1:12" hidden="1">
      <c r="A40" s="47"/>
      <c r="B40" s="6"/>
      <c r="C40" s="6"/>
      <c r="D40" s="6"/>
      <c r="E40" s="6"/>
      <c r="F40" s="6"/>
      <c r="G40" s="69"/>
      <c r="H40" s="6"/>
      <c r="I40" s="6"/>
      <c r="J40" s="6"/>
      <c r="K40" s="6"/>
      <c r="L40" s="69"/>
    </row>
    <row r="41" spans="1:12" hidden="1">
      <c r="A41" s="47"/>
      <c r="B41" s="40"/>
      <c r="C41" s="6"/>
      <c r="D41" s="6"/>
      <c r="E41" s="6"/>
      <c r="F41" s="6"/>
      <c r="G41" s="69"/>
      <c r="H41" s="6"/>
      <c r="I41" s="6"/>
      <c r="J41" s="6"/>
      <c r="K41" s="6"/>
      <c r="L41" s="69"/>
    </row>
    <row r="42" spans="1:12" hidden="1">
      <c r="A42" s="47"/>
      <c r="B42" s="176"/>
      <c r="C42" s="176"/>
      <c r="D42" s="176"/>
      <c r="E42" s="176"/>
      <c r="F42" s="176"/>
      <c r="G42" s="260"/>
      <c r="H42" s="176"/>
      <c r="I42" s="176"/>
      <c r="J42" s="176"/>
      <c r="K42" s="176"/>
      <c r="L42" s="260"/>
    </row>
    <row r="43" spans="1:12" hidden="1">
      <c r="A43" s="47"/>
      <c r="B43" s="176"/>
      <c r="C43" s="176"/>
      <c r="D43" s="176"/>
      <c r="E43" s="176"/>
      <c r="F43" s="176"/>
      <c r="G43" s="260"/>
      <c r="H43" s="176"/>
      <c r="I43" s="176"/>
      <c r="J43" s="176"/>
      <c r="K43" s="176"/>
      <c r="L43" s="260"/>
    </row>
    <row r="44" spans="1:12" hidden="1">
      <c r="A44" s="47"/>
      <c r="B44" s="176"/>
      <c r="C44" s="176"/>
      <c r="D44" s="176"/>
      <c r="E44" s="176"/>
      <c r="F44" s="176"/>
      <c r="G44" s="260"/>
      <c r="H44" s="176"/>
      <c r="I44" s="176"/>
      <c r="J44" s="176"/>
      <c r="K44" s="176"/>
      <c r="L44" s="260"/>
    </row>
    <row r="45" spans="1:12" hidden="1">
      <c r="A45" s="47"/>
      <c r="B45" s="176"/>
      <c r="C45" s="176"/>
      <c r="D45" s="176"/>
      <c r="E45" s="176"/>
      <c r="F45" s="176"/>
      <c r="G45" s="260"/>
      <c r="H45" s="176"/>
      <c r="I45" s="176"/>
      <c r="J45" s="176"/>
      <c r="K45" s="176"/>
      <c r="L45" s="260"/>
    </row>
    <row r="46" spans="1:12" hidden="1">
      <c r="A46" s="47"/>
      <c r="B46" s="176"/>
      <c r="C46" s="176"/>
      <c r="D46" s="176"/>
      <c r="E46" s="176"/>
      <c r="F46" s="176"/>
      <c r="G46" s="260"/>
      <c r="H46" s="176"/>
      <c r="I46" s="176"/>
      <c r="J46" s="176"/>
      <c r="K46" s="176"/>
      <c r="L46" s="260"/>
    </row>
    <row r="47" spans="1:12" hidden="1">
      <c r="A47" s="47"/>
      <c r="B47" s="6"/>
      <c r="C47" s="6"/>
      <c r="D47" s="6"/>
      <c r="E47" s="6"/>
      <c r="F47" s="6"/>
      <c r="G47" s="69"/>
      <c r="H47" s="6"/>
      <c r="I47" s="6"/>
      <c r="J47" s="6"/>
      <c r="K47" s="6"/>
      <c r="L47" s="69"/>
    </row>
    <row r="48" spans="1:12" hidden="1">
      <c r="A48" s="47"/>
      <c r="B48" s="6"/>
      <c r="C48" s="6"/>
      <c r="D48" s="6"/>
      <c r="E48" s="6"/>
      <c r="F48" s="6"/>
      <c r="G48" s="69"/>
      <c r="H48" s="6"/>
      <c r="I48" s="6"/>
      <c r="J48" s="6"/>
      <c r="K48" s="6"/>
      <c r="L48" s="69"/>
    </row>
    <row r="49" spans="1:12" hidden="1">
      <c r="A49" s="47"/>
      <c r="B49" s="6"/>
      <c r="C49" s="6"/>
      <c r="D49" s="6"/>
      <c r="E49" s="6"/>
      <c r="F49" s="6"/>
      <c r="G49" s="69"/>
      <c r="H49" s="6"/>
      <c r="I49" s="6"/>
      <c r="J49" s="6"/>
      <c r="K49" s="6"/>
      <c r="L49" s="69"/>
    </row>
    <row r="50" spans="1:12" hidden="1">
      <c r="A50" s="47"/>
      <c r="B50" s="6"/>
      <c r="C50" s="6"/>
      <c r="D50" s="6"/>
      <c r="E50" s="6"/>
      <c r="F50" s="6"/>
      <c r="G50" s="69"/>
      <c r="H50" s="6"/>
      <c r="I50" s="6"/>
      <c r="J50" s="6"/>
      <c r="K50" s="6"/>
      <c r="L50" s="69"/>
    </row>
    <row r="51" spans="1:12" hidden="1">
      <c r="A51" s="47"/>
      <c r="B51" s="6"/>
      <c r="C51" s="6"/>
      <c r="D51" s="6"/>
      <c r="E51" s="6"/>
      <c r="F51" s="6"/>
      <c r="G51" s="69"/>
      <c r="H51" s="6"/>
      <c r="I51" s="6"/>
      <c r="J51" s="6"/>
      <c r="K51" s="6"/>
      <c r="L51" s="69"/>
    </row>
    <row r="52" spans="1:12" hidden="1">
      <c r="A52" s="47"/>
      <c r="B52" s="6"/>
      <c r="C52" s="6"/>
      <c r="D52" s="6"/>
      <c r="E52" s="6"/>
      <c r="F52" s="6"/>
      <c r="G52" s="69"/>
      <c r="H52" s="6"/>
      <c r="I52" s="6"/>
      <c r="J52" s="6"/>
      <c r="K52" s="6"/>
      <c r="L52" s="69"/>
    </row>
    <row r="53" spans="1:12" hidden="1">
      <c r="A53" s="47"/>
      <c r="B53" s="6"/>
      <c r="C53" s="6"/>
      <c r="D53" s="6"/>
      <c r="E53" s="6"/>
      <c r="F53" s="6"/>
      <c r="G53" s="69"/>
      <c r="H53" s="6"/>
      <c r="I53" s="6"/>
      <c r="J53" s="6"/>
      <c r="K53" s="6"/>
      <c r="L53" s="69"/>
    </row>
    <row r="54" spans="1:12" hidden="1">
      <c r="A54" s="47"/>
      <c r="B54" s="6"/>
      <c r="C54" s="6"/>
      <c r="D54" s="6"/>
      <c r="E54" s="6"/>
      <c r="F54" s="6"/>
      <c r="G54" s="69"/>
      <c r="H54" s="6"/>
      <c r="I54" s="6"/>
      <c r="J54" s="6"/>
      <c r="K54" s="6"/>
      <c r="L54" s="69"/>
    </row>
    <row r="55" spans="1:12" hidden="1">
      <c r="A55" s="47"/>
      <c r="B55" s="6"/>
      <c r="C55" s="6"/>
      <c r="D55" s="6"/>
      <c r="E55" s="6"/>
      <c r="F55" s="6"/>
      <c r="G55" s="69"/>
      <c r="H55" s="6"/>
      <c r="I55" s="6"/>
      <c r="J55" s="6"/>
      <c r="K55" s="6"/>
      <c r="L55" s="69"/>
    </row>
    <row r="56" spans="1:12" hidden="1">
      <c r="A56" s="47"/>
      <c r="B56" s="6"/>
      <c r="C56" s="6"/>
      <c r="D56" s="6"/>
      <c r="E56" s="6"/>
      <c r="F56" s="6"/>
      <c r="G56" s="69"/>
      <c r="H56" s="6"/>
      <c r="I56" s="6"/>
      <c r="J56" s="6"/>
      <c r="K56" s="6"/>
      <c r="L56" s="69"/>
    </row>
    <row r="57" spans="1:12" hidden="1">
      <c r="A57" s="47"/>
      <c r="B57" s="6"/>
      <c r="C57" s="6"/>
      <c r="D57" s="6"/>
      <c r="E57" s="6"/>
      <c r="F57" s="6"/>
      <c r="G57" s="69"/>
      <c r="H57" s="6"/>
      <c r="I57" s="6"/>
      <c r="J57" s="6"/>
      <c r="K57" s="6"/>
      <c r="L57" s="69"/>
    </row>
    <row r="58" spans="1:12" hidden="1">
      <c r="A58" s="47"/>
      <c r="B58" s="6"/>
      <c r="C58" s="6"/>
      <c r="D58" s="6"/>
      <c r="E58" s="6"/>
      <c r="F58" s="6"/>
      <c r="G58" s="69"/>
      <c r="H58" s="6"/>
      <c r="I58" s="6"/>
      <c r="J58" s="6"/>
      <c r="K58" s="6"/>
      <c r="L58" s="69"/>
    </row>
    <row r="59" spans="1:12" hidden="1">
      <c r="A59" s="47"/>
      <c r="B59" s="6"/>
      <c r="C59" s="6"/>
      <c r="D59" s="6"/>
      <c r="E59" s="6"/>
      <c r="F59" s="6"/>
      <c r="G59" s="69"/>
      <c r="H59" s="6"/>
      <c r="I59" s="6"/>
      <c r="J59" s="6"/>
      <c r="K59" s="6"/>
      <c r="L59" s="69"/>
    </row>
    <row r="60" spans="1:12" hidden="1">
      <c r="A60" s="47"/>
      <c r="B60" s="6"/>
      <c r="C60" s="6"/>
      <c r="D60" s="6"/>
      <c r="E60" s="6"/>
      <c r="F60" s="6"/>
      <c r="G60" s="69"/>
      <c r="H60" s="6"/>
      <c r="I60" s="6"/>
      <c r="J60" s="6"/>
      <c r="K60" s="6"/>
      <c r="L60" s="69"/>
    </row>
    <row r="61" spans="1:12" hidden="1">
      <c r="A61" s="47"/>
      <c r="B61" s="6"/>
      <c r="C61" s="6"/>
      <c r="D61" s="6"/>
      <c r="E61" s="6"/>
      <c r="F61" s="6"/>
      <c r="G61" s="69"/>
      <c r="H61" s="6"/>
      <c r="I61" s="6"/>
      <c r="J61" s="6"/>
      <c r="K61" s="6"/>
      <c r="L61" s="69"/>
    </row>
    <row r="62" spans="1:12" hidden="1">
      <c r="A62" s="47"/>
      <c r="B62" s="6"/>
      <c r="C62" s="6"/>
      <c r="D62" s="6"/>
      <c r="E62" s="6"/>
      <c r="F62" s="6"/>
      <c r="G62" s="69"/>
      <c r="H62" s="6"/>
      <c r="I62" s="6"/>
      <c r="J62" s="6"/>
      <c r="K62" s="6"/>
      <c r="L62" s="69"/>
    </row>
    <row r="63" spans="1:12" hidden="1">
      <c r="A63" s="47"/>
      <c r="B63" s="6"/>
      <c r="C63" s="6"/>
      <c r="D63" s="6"/>
      <c r="E63" s="6"/>
      <c r="F63" s="6"/>
      <c r="G63" s="69"/>
      <c r="H63" s="6"/>
      <c r="I63" s="6"/>
      <c r="J63" s="6"/>
      <c r="K63" s="6"/>
      <c r="L63" s="69"/>
    </row>
    <row r="64" spans="1:12" hidden="1">
      <c r="B64" s="48"/>
      <c r="C64" s="48"/>
      <c r="D64" s="48"/>
      <c r="E64" s="48"/>
      <c r="F64" s="48"/>
      <c r="G64" s="117"/>
      <c r="H64" s="48"/>
      <c r="I64" s="48"/>
      <c r="J64" s="48"/>
      <c r="K64" s="48"/>
      <c r="L64" s="117"/>
    </row>
    <row r="65" hidden="1"/>
    <row r="66" hidden="1"/>
    <row r="67" hidden="1"/>
    <row r="68" hidden="1"/>
    <row r="69" hidden="1"/>
    <row r="70" hidden="1"/>
  </sheetData>
  <sheetProtection password="C978" sheet="1" objects="1" scenarios="1"/>
  <phoneticPr fontId="15" type="noConversion"/>
  <printOptions horizontalCentered="1"/>
  <pageMargins left="0.24" right="0.24" top="0.74" bottom="1" header="0.5" footer="0.4"/>
  <pageSetup paperSize="9" scale="84" firstPageNumber="6" orientation="portrait" useFirstPageNumber="1" horizontalDpi="4294967292" r:id="rId1"/>
  <headerFooter alignWithMargins="0">
    <oddFooter>&amp;C&amp;9- &amp;A -</oddFooter>
  </headerFooter>
  <legacyDrawing r:id="rId2"/>
</worksheet>
</file>

<file path=xl/worksheets/sheet6.xml><?xml version="1.0" encoding="utf-8"?>
<worksheet xmlns="http://schemas.openxmlformats.org/spreadsheetml/2006/main" xmlns:r="http://schemas.openxmlformats.org/officeDocument/2006/relationships">
  <sheetPr codeName="Sheet6"/>
  <dimension ref="A1:M150"/>
  <sheetViews>
    <sheetView topLeftCell="A31" zoomScale="87" workbookViewId="0">
      <selection activeCell="G36" sqref="G36"/>
    </sheetView>
  </sheetViews>
  <sheetFormatPr defaultColWidth="0" defaultRowHeight="12.75" customHeight="1" zeroHeight="1"/>
  <cols>
    <col min="1" max="1" width="4" style="51" customWidth="1"/>
    <col min="2" max="2" width="9.140625" style="30" customWidth="1"/>
    <col min="3" max="3" width="11.28515625" style="30" customWidth="1"/>
    <col min="4" max="4" width="6.140625" style="30" customWidth="1"/>
    <col min="5" max="5" width="22.28515625" style="30" customWidth="1"/>
    <col min="6" max="8" width="9.5703125" style="30" customWidth="1"/>
    <col min="9" max="9" width="1.28515625" style="30" customWidth="1"/>
    <col min="10" max="10" width="5.42578125" style="30" customWidth="1"/>
    <col min="11" max="11" width="24.85546875" style="30" customWidth="1"/>
    <col min="12" max="12" width="11" style="30" customWidth="1"/>
    <col min="13" max="13" width="1.140625" style="23" customWidth="1"/>
    <col min="14" max="16384" width="9.140625" style="29" hidden="1"/>
  </cols>
  <sheetData>
    <row r="1" spans="1:12">
      <c r="A1" s="47"/>
      <c r="B1" s="23"/>
      <c r="C1" s="23"/>
      <c r="D1" s="23"/>
      <c r="E1" s="23"/>
      <c r="F1" s="23"/>
      <c r="G1" s="23"/>
      <c r="H1" s="23"/>
      <c r="I1" s="23"/>
      <c r="J1" s="23"/>
      <c r="K1" s="23"/>
      <c r="L1" s="23"/>
    </row>
    <row r="2" spans="1:12" ht="16.5" thickBot="1">
      <c r="A2" s="47"/>
      <c r="B2" s="109" t="s">
        <v>118</v>
      </c>
      <c r="C2" s="27"/>
      <c r="D2" s="27"/>
      <c r="E2" s="27"/>
      <c r="F2" s="27"/>
      <c r="G2" s="27"/>
      <c r="H2" s="27"/>
      <c r="I2" s="27"/>
      <c r="J2" s="27"/>
      <c r="K2" s="27"/>
      <c r="L2" s="110" t="s">
        <v>119</v>
      </c>
    </row>
    <row r="3" spans="1:12">
      <c r="A3" s="47"/>
      <c r="B3" s="6"/>
      <c r="C3" s="6"/>
      <c r="D3" s="6"/>
      <c r="E3" s="6"/>
      <c r="F3" s="6"/>
      <c r="G3" s="6"/>
      <c r="H3" s="6"/>
      <c r="I3" s="6"/>
      <c r="J3" s="6"/>
      <c r="K3" s="6"/>
      <c r="L3" s="6"/>
    </row>
    <row r="4" spans="1:12">
      <c r="A4" s="47"/>
      <c r="B4" s="41" t="s">
        <v>120</v>
      </c>
      <c r="C4" s="279"/>
      <c r="D4" s="6"/>
      <c r="E4" s="23"/>
      <c r="F4" s="6"/>
      <c r="G4" s="6"/>
      <c r="H4" s="6"/>
      <c r="I4" s="6"/>
      <c r="J4" s="6"/>
      <c r="K4" s="6"/>
      <c r="L4" s="6"/>
    </row>
    <row r="5" spans="1:12">
      <c r="A5" s="47"/>
      <c r="B5" s="6"/>
      <c r="C5" s="6"/>
      <c r="D5" s="6"/>
      <c r="E5" s="6"/>
      <c r="F5" s="6"/>
      <c r="G5" s="6"/>
      <c r="H5" s="6"/>
      <c r="I5" s="6"/>
      <c r="J5" s="6"/>
      <c r="K5" s="6"/>
      <c r="L5" s="92"/>
    </row>
    <row r="6" spans="1:12">
      <c r="A6" s="47"/>
      <c r="B6" s="6"/>
      <c r="C6" s="6"/>
      <c r="D6" s="6"/>
      <c r="E6" s="6"/>
      <c r="F6" s="6"/>
      <c r="G6" s="6"/>
      <c r="H6" s="6"/>
      <c r="I6" s="6"/>
      <c r="J6" s="6"/>
      <c r="K6" s="6"/>
      <c r="L6" s="23"/>
    </row>
    <row r="7" spans="1:12">
      <c r="A7" s="47">
        <v>1</v>
      </c>
      <c r="B7" s="40" t="s">
        <v>121</v>
      </c>
      <c r="C7" s="6"/>
      <c r="D7" s="6"/>
      <c r="E7" s="6"/>
      <c r="F7" s="1" t="str">
        <f>IF('FRS1'!G20="","",'FRS1'!G20)</f>
        <v/>
      </c>
      <c r="G7" s="1" t="str">
        <f>IF('FRS1'!G20="","",'FRS1'!G20)</f>
        <v/>
      </c>
      <c r="H7" s="1" t="str">
        <f>IF('FRS1'!G20="","",'FRS1'!G20)</f>
        <v/>
      </c>
      <c r="I7" s="6"/>
      <c r="J7" s="6"/>
      <c r="K7" s="6"/>
      <c r="L7" s="1" t="str">
        <f>IF('FRS1'!G20="","",'FRS1'!G20)</f>
        <v/>
      </c>
    </row>
    <row r="8" spans="1:12">
      <c r="A8" s="47"/>
      <c r="B8" s="97" t="s">
        <v>122</v>
      </c>
      <c r="C8" s="32"/>
      <c r="D8" s="32"/>
      <c r="E8" s="32"/>
      <c r="F8" s="32"/>
      <c r="G8" s="53"/>
      <c r="H8" s="99"/>
      <c r="I8" s="6"/>
      <c r="J8" s="6"/>
      <c r="K8" s="6"/>
      <c r="L8" s="6"/>
    </row>
    <row r="9" spans="1:12">
      <c r="A9" s="47"/>
      <c r="B9" s="100" t="s">
        <v>123</v>
      </c>
      <c r="C9" s="6"/>
      <c r="D9" s="6"/>
      <c r="E9" s="6"/>
      <c r="F9" s="6"/>
      <c r="G9" s="54"/>
      <c r="H9" s="99"/>
      <c r="I9" s="6"/>
      <c r="J9" s="6"/>
      <c r="K9" s="6"/>
      <c r="L9" s="6"/>
    </row>
    <row r="10" spans="1:12">
      <c r="A10" s="47"/>
      <c r="B10" s="98" t="s">
        <v>124</v>
      </c>
      <c r="C10" s="34"/>
      <c r="D10" s="34"/>
      <c r="E10" s="34"/>
      <c r="F10" s="34"/>
      <c r="G10" s="55"/>
      <c r="H10" s="99"/>
      <c r="I10" s="28"/>
      <c r="J10" s="36" t="s">
        <v>125</v>
      </c>
      <c r="K10" s="34"/>
      <c r="L10" s="13">
        <f>SUM(H8:H10)</f>
        <v>0</v>
      </c>
    </row>
    <row r="11" spans="1:12">
      <c r="A11" s="47"/>
      <c r="B11" s="6"/>
      <c r="C11" s="6"/>
      <c r="D11" s="6"/>
      <c r="E11" s="6"/>
      <c r="F11" s="6"/>
      <c r="G11" s="16"/>
      <c r="H11" s="16"/>
      <c r="I11" s="23"/>
      <c r="J11" s="40"/>
      <c r="K11" s="6"/>
      <c r="L11" s="16"/>
    </row>
    <row r="12" spans="1:12">
      <c r="A12" s="47"/>
      <c r="B12" s="23"/>
      <c r="C12" s="6"/>
      <c r="D12" s="6"/>
      <c r="E12" s="6"/>
      <c r="F12" s="6"/>
      <c r="G12" s="23"/>
      <c r="H12" s="23"/>
      <c r="I12" s="6"/>
      <c r="J12" s="6"/>
      <c r="K12" s="6"/>
      <c r="L12" s="16"/>
    </row>
    <row r="13" spans="1:12">
      <c r="A13" s="47">
        <v>2</v>
      </c>
      <c r="B13" s="40" t="s">
        <v>126</v>
      </c>
      <c r="C13" s="6"/>
      <c r="D13" s="6"/>
      <c r="E13" s="6"/>
      <c r="F13" s="6"/>
      <c r="G13" s="6"/>
      <c r="H13" s="6"/>
      <c r="I13" s="6"/>
      <c r="J13" s="6"/>
      <c r="K13" s="6"/>
      <c r="L13" s="6"/>
    </row>
    <row r="14" spans="1:12">
      <c r="A14" s="47"/>
      <c r="B14" s="97" t="s">
        <v>127</v>
      </c>
      <c r="C14" s="32"/>
      <c r="D14" s="32"/>
      <c r="E14" s="32"/>
      <c r="F14" s="111"/>
      <c r="G14" s="111"/>
      <c r="H14" s="99"/>
      <c r="I14" s="6"/>
      <c r="J14" s="6"/>
      <c r="K14" s="6"/>
      <c r="L14" s="6"/>
    </row>
    <row r="15" spans="1:12">
      <c r="A15" s="47"/>
      <c r="B15" s="100" t="s">
        <v>128</v>
      </c>
      <c r="C15" s="6"/>
      <c r="D15" s="6"/>
      <c r="E15" s="6"/>
      <c r="F15" s="61"/>
      <c r="G15" s="61"/>
      <c r="H15" s="38"/>
      <c r="I15" s="6"/>
      <c r="J15" s="6"/>
      <c r="K15" s="6"/>
      <c r="L15" s="6"/>
    </row>
    <row r="16" spans="1:12">
      <c r="A16" s="47"/>
      <c r="B16" s="100" t="s">
        <v>129</v>
      </c>
      <c r="C16" s="6"/>
      <c r="D16" s="6"/>
      <c r="E16" s="6"/>
      <c r="F16" s="61"/>
      <c r="G16" s="61"/>
      <c r="H16" s="159"/>
      <c r="I16" s="6"/>
      <c r="J16" s="6"/>
      <c r="K16" s="6"/>
      <c r="L16" s="6"/>
    </row>
    <row r="17" spans="1:12">
      <c r="A17" s="47"/>
      <c r="B17" s="100" t="s">
        <v>99</v>
      </c>
      <c r="C17" s="6" t="s">
        <v>130</v>
      </c>
      <c r="D17" s="6"/>
      <c r="E17" s="6"/>
      <c r="F17" s="99"/>
      <c r="G17" s="37"/>
      <c r="H17" s="38"/>
      <c r="I17" s="6"/>
      <c r="J17" s="6"/>
      <c r="K17" s="6"/>
      <c r="L17" s="6"/>
    </row>
    <row r="18" spans="1:12">
      <c r="A18" s="47"/>
      <c r="B18" s="100" t="s">
        <v>99</v>
      </c>
      <c r="C18" s="6" t="s">
        <v>131</v>
      </c>
      <c r="D18" s="6"/>
      <c r="E18" s="6"/>
      <c r="F18" s="99"/>
      <c r="G18" s="210">
        <f>SUM(F17:F18)</f>
        <v>0</v>
      </c>
      <c r="H18" s="38"/>
      <c r="I18" s="6"/>
      <c r="J18" s="6"/>
      <c r="K18" s="6"/>
      <c r="L18" s="6"/>
    </row>
    <row r="19" spans="1:12">
      <c r="A19" s="47"/>
      <c r="B19" s="100" t="s">
        <v>132</v>
      </c>
      <c r="C19" s="6"/>
      <c r="D19" s="6"/>
      <c r="E19" s="6"/>
      <c r="F19" s="61"/>
      <c r="G19" s="61"/>
      <c r="H19" s="159"/>
      <c r="I19" s="6"/>
      <c r="J19" s="6"/>
      <c r="K19" s="6"/>
      <c r="L19" s="6"/>
    </row>
    <row r="20" spans="1:12">
      <c r="A20" s="47"/>
      <c r="B20" s="100" t="s">
        <v>99</v>
      </c>
      <c r="C20" s="6" t="s">
        <v>133</v>
      </c>
      <c r="D20" s="6"/>
      <c r="E20" s="6"/>
      <c r="F20" s="61"/>
      <c r="G20" s="210">
        <f>SUM(F21:F23)</f>
        <v>0</v>
      </c>
      <c r="H20" s="38"/>
      <c r="I20" s="6"/>
      <c r="J20" s="6"/>
      <c r="K20" s="6"/>
      <c r="L20" s="6"/>
    </row>
    <row r="21" spans="1:12">
      <c r="A21" s="47"/>
      <c r="B21" s="100" t="s">
        <v>134</v>
      </c>
      <c r="C21" s="6"/>
      <c r="D21" s="6"/>
      <c r="E21" s="6"/>
      <c r="F21" s="99"/>
      <c r="G21" s="61"/>
      <c r="H21" s="38"/>
      <c r="I21" s="6"/>
      <c r="J21" s="6"/>
      <c r="K21" s="6"/>
      <c r="L21" s="6"/>
    </row>
    <row r="22" spans="1:12">
      <c r="A22" s="47"/>
      <c r="B22" s="100" t="s">
        <v>135</v>
      </c>
      <c r="C22" s="6"/>
      <c r="D22" s="6"/>
      <c r="E22" s="6"/>
      <c r="F22" s="99"/>
      <c r="G22" s="61"/>
      <c r="H22" s="38"/>
      <c r="I22" s="6"/>
      <c r="J22" s="6"/>
      <c r="K22" s="6"/>
      <c r="L22" s="6"/>
    </row>
    <row r="23" spans="1:12">
      <c r="A23" s="47"/>
      <c r="B23" s="100" t="s">
        <v>136</v>
      </c>
      <c r="C23" s="6"/>
      <c r="D23" s="6"/>
      <c r="E23" s="6"/>
      <c r="F23" s="99"/>
      <c r="G23" s="61"/>
      <c r="H23" s="38"/>
      <c r="I23" s="6"/>
      <c r="J23" s="6"/>
      <c r="K23" s="6"/>
      <c r="L23" s="6"/>
    </row>
    <row r="24" spans="1:12">
      <c r="A24" s="47"/>
      <c r="B24" s="100"/>
      <c r="C24" s="6" t="s">
        <v>137</v>
      </c>
      <c r="D24" s="6"/>
      <c r="E24" s="6"/>
      <c r="F24" s="99"/>
      <c r="G24" s="13">
        <f>F24</f>
        <v>0</v>
      </c>
      <c r="H24" s="172"/>
      <c r="I24" s="6"/>
      <c r="J24" s="6"/>
      <c r="K24" s="6"/>
      <c r="L24" s="6"/>
    </row>
    <row r="25" spans="1:12">
      <c r="A25" s="47"/>
      <c r="B25" s="100" t="s">
        <v>138</v>
      </c>
      <c r="C25" s="6" t="s">
        <v>139</v>
      </c>
      <c r="D25" s="6"/>
      <c r="E25" s="6"/>
      <c r="F25" s="99"/>
      <c r="G25" s="13">
        <f>SUM(F25)</f>
        <v>0</v>
      </c>
      <c r="H25" s="172">
        <f>G18+G20+G24+G25</f>
        <v>0</v>
      </c>
      <c r="I25" s="6"/>
      <c r="J25" s="6"/>
      <c r="K25" s="6"/>
      <c r="L25" s="6"/>
    </row>
    <row r="26" spans="1:12">
      <c r="A26" s="47"/>
      <c r="B26" s="100" t="s">
        <v>140</v>
      </c>
      <c r="C26" s="6"/>
      <c r="D26" s="6" t="s">
        <v>130</v>
      </c>
      <c r="E26" s="6"/>
      <c r="F26" s="61"/>
      <c r="G26" s="99"/>
      <c r="H26" s="13"/>
      <c r="I26" s="6"/>
      <c r="J26" s="6"/>
      <c r="K26" s="6"/>
      <c r="L26" s="6"/>
    </row>
    <row r="27" spans="1:12">
      <c r="A27" s="47"/>
      <c r="B27" s="100" t="s">
        <v>141</v>
      </c>
      <c r="C27" s="6"/>
      <c r="D27" s="6" t="s">
        <v>131</v>
      </c>
      <c r="E27" s="6"/>
      <c r="F27" s="61"/>
      <c r="G27" s="99"/>
      <c r="H27" s="38">
        <f>SUM(G26:G27)</f>
        <v>0</v>
      </c>
      <c r="I27" s="6"/>
      <c r="J27" s="6"/>
      <c r="K27" s="6"/>
      <c r="L27" s="6"/>
    </row>
    <row r="28" spans="1:12">
      <c r="A28" s="47"/>
      <c r="B28" s="100" t="s">
        <v>142</v>
      </c>
      <c r="C28" s="6"/>
      <c r="D28" s="6" t="s">
        <v>130</v>
      </c>
      <c r="E28" s="6"/>
      <c r="F28" s="61"/>
      <c r="G28" s="99"/>
      <c r="H28" s="13"/>
      <c r="I28" s="6"/>
      <c r="J28" s="6"/>
      <c r="K28" s="6"/>
      <c r="L28" s="6"/>
    </row>
    <row r="29" spans="1:12">
      <c r="A29" s="47"/>
      <c r="B29" s="100" t="s">
        <v>141</v>
      </c>
      <c r="C29" s="6"/>
      <c r="D29" s="6" t="s">
        <v>131</v>
      </c>
      <c r="E29" s="6"/>
      <c r="F29" s="61"/>
      <c r="G29" s="99"/>
      <c r="H29" s="13">
        <f>SUM(G28:G29)</f>
        <v>0</v>
      </c>
      <c r="I29" s="6"/>
      <c r="J29" s="6"/>
      <c r="K29" s="6"/>
      <c r="L29" s="6"/>
    </row>
    <row r="30" spans="1:12">
      <c r="A30" s="47"/>
      <c r="B30" s="100" t="s">
        <v>143</v>
      </c>
      <c r="C30" s="6"/>
      <c r="D30" s="6"/>
      <c r="E30" s="6"/>
      <c r="F30" s="61"/>
      <c r="G30" s="267"/>
      <c r="H30" s="99"/>
      <c r="I30" s="6"/>
      <c r="J30" s="6"/>
      <c r="K30" s="6"/>
      <c r="L30" s="6"/>
    </row>
    <row r="31" spans="1:12">
      <c r="A31" s="47"/>
      <c r="B31" s="100" t="s">
        <v>144</v>
      </c>
      <c r="C31" s="6"/>
      <c r="D31" s="6"/>
      <c r="E31" s="6"/>
      <c r="F31" s="61"/>
      <c r="G31" s="267"/>
      <c r="H31" s="99"/>
      <c r="I31" s="6"/>
      <c r="J31" s="6"/>
      <c r="K31" s="6"/>
      <c r="L31" s="6"/>
    </row>
    <row r="32" spans="1:12">
      <c r="A32" s="47"/>
      <c r="B32" s="98" t="s">
        <v>145</v>
      </c>
      <c r="C32" s="34"/>
      <c r="D32" s="34"/>
      <c r="E32" s="34"/>
      <c r="F32" s="112"/>
      <c r="G32" s="12"/>
      <c r="H32" s="99"/>
      <c r="I32" s="34"/>
      <c r="J32" s="56" t="s">
        <v>146</v>
      </c>
      <c r="K32" s="34"/>
      <c r="L32" s="13">
        <f>SUM(H14:H32)</f>
        <v>0</v>
      </c>
    </row>
    <row r="33" spans="1:12">
      <c r="A33" s="47"/>
      <c r="B33" s="23"/>
      <c r="C33" s="6"/>
      <c r="D33" s="6"/>
      <c r="E33" s="6"/>
      <c r="F33" s="16"/>
      <c r="G33" s="16"/>
      <c r="H33" s="16"/>
      <c r="I33" s="23"/>
      <c r="J33" s="40"/>
      <c r="K33" s="6"/>
      <c r="L33" s="16"/>
    </row>
    <row r="34" spans="1:12">
      <c r="A34" s="47"/>
      <c r="B34" s="6"/>
      <c r="C34" s="6"/>
      <c r="D34" s="6"/>
      <c r="E34" s="6"/>
      <c r="F34" s="6"/>
      <c r="G34" s="16"/>
      <c r="H34" s="16"/>
      <c r="I34" s="23"/>
      <c r="J34" s="40"/>
      <c r="K34" s="6"/>
      <c r="L34" s="16"/>
    </row>
    <row r="35" spans="1:12">
      <c r="A35" s="47">
        <v>3</v>
      </c>
      <c r="B35" s="40" t="s">
        <v>147</v>
      </c>
      <c r="C35" s="6"/>
      <c r="D35" s="6"/>
      <c r="E35" s="6"/>
      <c r="F35" s="6"/>
      <c r="G35" s="6"/>
      <c r="H35" s="6"/>
      <c r="I35" s="6"/>
      <c r="J35" s="6"/>
      <c r="K35" s="6"/>
      <c r="L35" s="6"/>
    </row>
    <row r="36" spans="1:12">
      <c r="A36" s="47"/>
      <c r="B36" s="97" t="s">
        <v>148</v>
      </c>
      <c r="C36" s="32"/>
      <c r="D36" s="32"/>
      <c r="E36" s="32"/>
      <c r="F36" s="32"/>
      <c r="G36" s="53"/>
      <c r="H36" s="99"/>
      <c r="I36" s="6"/>
      <c r="J36" s="6"/>
      <c r="K36" s="6"/>
      <c r="L36" s="6"/>
    </row>
    <row r="37" spans="1:12">
      <c r="A37" s="47"/>
      <c r="B37" s="100" t="s">
        <v>149</v>
      </c>
      <c r="C37" s="6"/>
      <c r="D37" s="6"/>
      <c r="E37" s="6"/>
      <c r="F37" s="6"/>
      <c r="G37" s="54"/>
      <c r="H37" s="99"/>
      <c r="I37" s="6"/>
      <c r="J37" s="6"/>
      <c r="K37" s="6"/>
      <c r="L37" s="6"/>
    </row>
    <row r="38" spans="1:12">
      <c r="A38" s="47"/>
      <c r="B38" s="100" t="s">
        <v>150</v>
      </c>
      <c r="C38" s="6"/>
      <c r="D38" s="6"/>
      <c r="E38" s="6"/>
      <c r="F38" s="6"/>
      <c r="G38" s="54"/>
      <c r="H38" s="99"/>
      <c r="I38" s="6"/>
      <c r="J38" s="6"/>
      <c r="K38" s="6"/>
      <c r="L38" s="6"/>
    </row>
    <row r="39" spans="1:12">
      <c r="A39" s="47"/>
      <c r="B39" s="98" t="s">
        <v>151</v>
      </c>
      <c r="C39" s="34"/>
      <c r="D39" s="34"/>
      <c r="E39" s="34"/>
      <c r="F39" s="34"/>
      <c r="G39" s="55"/>
      <c r="H39" s="99"/>
      <c r="I39" s="34"/>
      <c r="J39" s="56" t="s">
        <v>152</v>
      </c>
      <c r="K39" s="34"/>
      <c r="L39" s="13">
        <f>SUM(H36:H39)</f>
        <v>0</v>
      </c>
    </row>
    <row r="40" spans="1:12">
      <c r="A40" s="47"/>
      <c r="B40" s="6"/>
      <c r="C40" s="6"/>
      <c r="D40" s="6"/>
      <c r="E40" s="6"/>
      <c r="F40" s="6"/>
      <c r="G40" s="16"/>
      <c r="H40" s="16"/>
      <c r="I40" s="23"/>
      <c r="J40" s="40"/>
      <c r="K40" s="6"/>
      <c r="L40" s="16"/>
    </row>
    <row r="41" spans="1:12">
      <c r="A41" s="47"/>
      <c r="B41" s="6"/>
      <c r="C41" s="6"/>
      <c r="D41" s="6"/>
      <c r="E41" s="6"/>
      <c r="F41" s="6"/>
      <c r="G41" s="16"/>
      <c r="H41" s="16"/>
      <c r="I41" s="6"/>
      <c r="J41" s="23"/>
      <c r="K41" s="6"/>
      <c r="L41" s="60"/>
    </row>
    <row r="42" spans="1:12">
      <c r="A42" s="47">
        <v>4</v>
      </c>
      <c r="B42" s="64" t="s">
        <v>153</v>
      </c>
      <c r="C42" s="34"/>
      <c r="D42" s="34"/>
      <c r="E42" s="34"/>
      <c r="F42" s="34"/>
      <c r="G42" s="34"/>
      <c r="H42" s="34"/>
      <c r="I42" s="34"/>
      <c r="J42" s="34"/>
      <c r="K42" s="34"/>
      <c r="L42" s="147">
        <f>L32-L39</f>
        <v>0</v>
      </c>
    </row>
    <row r="43" spans="1:12">
      <c r="A43" s="47"/>
      <c r="B43" s="65"/>
      <c r="C43" s="6"/>
      <c r="D43" s="6"/>
      <c r="E43" s="6"/>
      <c r="F43" s="6"/>
      <c r="G43" s="6"/>
      <c r="H43" s="6"/>
      <c r="I43" s="6"/>
      <c r="J43" s="6"/>
      <c r="K43" s="6"/>
      <c r="L43" s="16"/>
    </row>
    <row r="44" spans="1:12">
      <c r="A44" s="47">
        <v>5</v>
      </c>
      <c r="B44" s="64" t="s">
        <v>154</v>
      </c>
      <c r="C44" s="34"/>
      <c r="D44" s="34"/>
      <c r="E44" s="34"/>
      <c r="F44" s="34"/>
      <c r="G44" s="34"/>
      <c r="H44" s="34"/>
      <c r="I44" s="34"/>
      <c r="J44" s="34"/>
      <c r="K44" s="34"/>
      <c r="L44" s="147">
        <f>L10+L42</f>
        <v>0</v>
      </c>
    </row>
    <row r="45" spans="1:12">
      <c r="A45" s="47"/>
      <c r="B45" s="65"/>
      <c r="C45" s="6"/>
      <c r="D45" s="6"/>
      <c r="E45" s="6"/>
      <c r="F45" s="6"/>
      <c r="G45" s="6"/>
      <c r="H45" s="6"/>
      <c r="I45" s="6"/>
      <c r="J45" s="6"/>
      <c r="K45" s="6"/>
      <c r="L45" s="16"/>
    </row>
    <row r="46" spans="1:12">
      <c r="A46" s="47"/>
      <c r="B46" s="65"/>
      <c r="C46" s="6"/>
      <c r="D46" s="6"/>
      <c r="E46" s="6"/>
      <c r="F46" s="6"/>
      <c r="G46" s="6"/>
      <c r="H46" s="6"/>
      <c r="I46" s="6"/>
      <c r="J46" s="6"/>
      <c r="K46" s="6"/>
      <c r="L46" s="16"/>
    </row>
    <row r="47" spans="1:12">
      <c r="A47" s="47">
        <v>6</v>
      </c>
      <c r="B47" s="40" t="s">
        <v>155</v>
      </c>
      <c r="C47" s="6"/>
      <c r="D47" s="6"/>
      <c r="E47" s="6"/>
      <c r="F47" s="6"/>
      <c r="G47" s="6"/>
      <c r="H47" s="6"/>
      <c r="I47" s="6"/>
      <c r="J47" s="6"/>
      <c r="K47" s="6"/>
      <c r="L47" s="6"/>
    </row>
    <row r="48" spans="1:12">
      <c r="A48" s="47"/>
      <c r="B48" s="97" t="s">
        <v>156</v>
      </c>
      <c r="C48" s="32" t="s">
        <v>157</v>
      </c>
      <c r="D48" s="32"/>
      <c r="E48" s="32"/>
      <c r="F48" s="32"/>
      <c r="G48" s="99"/>
      <c r="H48" s="13"/>
      <c r="I48" s="6"/>
      <c r="J48" s="6"/>
      <c r="K48" s="6"/>
      <c r="L48" s="6"/>
    </row>
    <row r="49" spans="1:13">
      <c r="A49" s="47"/>
      <c r="B49" s="100" t="s">
        <v>158</v>
      </c>
      <c r="C49" s="6" t="s">
        <v>131</v>
      </c>
      <c r="D49" s="6"/>
      <c r="E49" s="6"/>
      <c r="F49" s="6"/>
      <c r="G49" s="99"/>
      <c r="H49" s="38">
        <f>SUM(G48:G49)</f>
        <v>0</v>
      </c>
      <c r="I49" s="6"/>
      <c r="J49" s="6"/>
      <c r="K49" s="6"/>
      <c r="L49" s="6"/>
    </row>
    <row r="50" spans="1:13">
      <c r="A50" s="47"/>
      <c r="B50" s="98" t="s">
        <v>159</v>
      </c>
      <c r="C50" s="34"/>
      <c r="D50" s="34"/>
      <c r="E50" s="34"/>
      <c r="F50" s="34"/>
      <c r="G50" s="12"/>
      <c r="H50" s="99"/>
      <c r="I50" s="34"/>
      <c r="J50" s="56" t="s">
        <v>160</v>
      </c>
      <c r="K50" s="34"/>
      <c r="L50" s="13">
        <f>SUM(H48:H50)</f>
        <v>0</v>
      </c>
    </row>
    <row r="51" spans="1:13">
      <c r="A51" s="47"/>
      <c r="B51" s="23"/>
      <c r="C51" s="6"/>
      <c r="D51" s="6"/>
      <c r="E51" s="6"/>
      <c r="F51" s="6"/>
      <c r="G51" s="23"/>
      <c r="H51" s="23"/>
      <c r="I51" s="23"/>
      <c r="J51" s="23"/>
      <c r="K51" s="6"/>
      <c r="L51" s="16"/>
    </row>
    <row r="52" spans="1:13">
      <c r="A52" s="47"/>
      <c r="B52" s="6"/>
      <c r="C52" s="6"/>
      <c r="D52" s="6"/>
      <c r="E52" s="6"/>
      <c r="F52" s="6"/>
      <c r="G52" s="6"/>
      <c r="H52" s="6"/>
      <c r="I52" s="6"/>
      <c r="J52" s="6"/>
      <c r="K52" s="6"/>
      <c r="L52" s="6"/>
    </row>
    <row r="53" spans="1:13">
      <c r="A53" s="47">
        <v>7</v>
      </c>
      <c r="B53" s="40" t="s">
        <v>161</v>
      </c>
      <c r="C53" s="6"/>
      <c r="D53" s="6"/>
      <c r="E53" s="6"/>
      <c r="F53" s="6"/>
      <c r="G53" s="6"/>
      <c r="H53" s="6"/>
      <c r="I53" s="6"/>
      <c r="J53" s="6"/>
      <c r="K53" s="6"/>
      <c r="L53" s="6"/>
    </row>
    <row r="54" spans="1:13">
      <c r="A54" s="47"/>
      <c r="B54" s="97" t="s">
        <v>289</v>
      </c>
      <c r="C54" s="32"/>
      <c r="D54" s="32"/>
      <c r="E54" s="32"/>
      <c r="F54" s="32"/>
      <c r="G54" s="53"/>
      <c r="H54" s="99"/>
      <c r="I54" s="6"/>
      <c r="J54" s="6"/>
      <c r="K54" s="6"/>
      <c r="L54" s="6"/>
    </row>
    <row r="55" spans="1:13">
      <c r="A55" s="47"/>
      <c r="B55" s="98" t="s">
        <v>81</v>
      </c>
      <c r="C55" s="34"/>
      <c r="D55" s="34"/>
      <c r="E55" s="34"/>
      <c r="F55" s="34"/>
      <c r="G55" s="55"/>
      <c r="H55" s="99"/>
      <c r="I55" s="34"/>
      <c r="J55" s="56" t="s">
        <v>162</v>
      </c>
      <c r="K55" s="34"/>
      <c r="L55" s="13">
        <f>SUM(H54:H55)</f>
        <v>0</v>
      </c>
    </row>
    <row r="56" spans="1:13">
      <c r="A56" s="47"/>
      <c r="B56" s="23"/>
      <c r="C56" s="6"/>
      <c r="D56" s="6"/>
      <c r="E56" s="6"/>
      <c r="F56" s="6"/>
      <c r="G56" s="16"/>
      <c r="H56" s="16"/>
      <c r="I56" s="6"/>
      <c r="J56" s="23"/>
      <c r="K56" s="6"/>
      <c r="L56" s="60"/>
    </row>
    <row r="57" spans="1:13">
      <c r="A57" s="47"/>
      <c r="B57" s="23"/>
      <c r="C57" s="6"/>
      <c r="D57" s="6"/>
      <c r="E57" s="6"/>
      <c r="F57" s="6"/>
      <c r="G57" s="23"/>
      <c r="H57" s="23"/>
      <c r="I57" s="6"/>
      <c r="J57" s="6"/>
      <c r="K57" s="6"/>
      <c r="L57" s="146"/>
    </row>
    <row r="58" spans="1:13">
      <c r="A58" s="47">
        <v>8</v>
      </c>
      <c r="B58" s="64" t="s">
        <v>163</v>
      </c>
      <c r="C58" s="34"/>
      <c r="D58" s="34"/>
      <c r="E58" s="34"/>
      <c r="F58" s="34"/>
      <c r="G58" s="34"/>
      <c r="H58" s="34"/>
      <c r="I58" s="34"/>
      <c r="J58" s="34"/>
      <c r="K58" s="145"/>
      <c r="L58" s="147">
        <f>L44-(L50+L55)</f>
        <v>0</v>
      </c>
      <c r="M58" s="144"/>
    </row>
    <row r="59" spans="1:13">
      <c r="A59" s="47"/>
      <c r="B59" s="65"/>
      <c r="C59" s="6"/>
      <c r="D59" s="6"/>
      <c r="E59" s="6"/>
      <c r="F59" s="6"/>
      <c r="G59" s="6"/>
      <c r="H59" s="6"/>
      <c r="I59" s="6"/>
      <c r="J59" s="6"/>
      <c r="K59" s="6"/>
      <c r="L59" s="63"/>
    </row>
    <row r="60" spans="1:13">
      <c r="A60" s="47"/>
      <c r="B60" s="6"/>
      <c r="C60" s="6"/>
      <c r="D60" s="6"/>
      <c r="E60" s="6"/>
      <c r="F60" s="6"/>
      <c r="G60" s="6"/>
      <c r="H60" s="6"/>
      <c r="I60" s="6"/>
      <c r="J60" s="6"/>
      <c r="K60" s="6"/>
      <c r="L60" s="6"/>
    </row>
    <row r="61" spans="1:13">
      <c r="A61" s="47">
        <v>9</v>
      </c>
      <c r="B61" s="40" t="s">
        <v>164</v>
      </c>
      <c r="C61" s="6"/>
      <c r="D61" s="6"/>
      <c r="E61" s="6"/>
      <c r="F61" s="6"/>
      <c r="G61" s="6"/>
      <c r="H61" s="6"/>
      <c r="I61" s="6"/>
      <c r="J61" s="6"/>
      <c r="K61" s="6"/>
      <c r="L61" s="6"/>
    </row>
    <row r="62" spans="1:13">
      <c r="A62" s="57"/>
      <c r="B62" s="97" t="s">
        <v>165</v>
      </c>
      <c r="C62" s="32"/>
      <c r="D62" s="32"/>
      <c r="E62" s="32"/>
      <c r="F62" s="32"/>
      <c r="G62" s="53"/>
      <c r="H62" s="99"/>
      <c r="I62" s="6"/>
      <c r="J62" s="6"/>
      <c r="K62" s="6"/>
      <c r="L62" s="6"/>
    </row>
    <row r="63" spans="1:13">
      <c r="A63" s="57"/>
      <c r="B63" s="100" t="s">
        <v>166</v>
      </c>
      <c r="C63" s="6"/>
      <c r="D63" s="6"/>
      <c r="E63" s="6"/>
      <c r="F63" s="6"/>
      <c r="G63" s="54"/>
      <c r="H63" s="99"/>
      <c r="I63" s="6"/>
      <c r="J63" s="6"/>
      <c r="K63" s="6"/>
      <c r="L63" s="6"/>
    </row>
    <row r="64" spans="1:13">
      <c r="A64" s="57"/>
      <c r="B64" s="100" t="s">
        <v>167</v>
      </c>
      <c r="C64" s="6"/>
      <c r="D64" s="6"/>
      <c r="E64" s="23"/>
      <c r="F64" s="23"/>
      <c r="G64" s="58"/>
      <c r="H64" s="99"/>
      <c r="I64" s="6"/>
      <c r="J64" s="6"/>
      <c r="K64" s="6"/>
      <c r="L64" s="146"/>
    </row>
    <row r="65" spans="1:13">
      <c r="A65" s="57"/>
      <c r="B65" s="98" t="s">
        <v>168</v>
      </c>
      <c r="C65" s="34"/>
      <c r="D65" s="34"/>
      <c r="E65" s="28"/>
      <c r="F65" s="28"/>
      <c r="G65" s="59"/>
      <c r="H65" s="99"/>
      <c r="I65" s="34"/>
      <c r="J65" s="56" t="s">
        <v>169</v>
      </c>
      <c r="K65" s="34"/>
      <c r="L65" s="108">
        <f>SUM(H62:H65)</f>
        <v>0</v>
      </c>
      <c r="M65" s="157"/>
    </row>
    <row r="66" spans="1:13">
      <c r="A66" s="57"/>
      <c r="B66" s="6"/>
      <c r="C66" s="6"/>
      <c r="D66" s="6"/>
      <c r="E66" s="23"/>
      <c r="F66" s="23"/>
      <c r="G66" s="60"/>
      <c r="H66" s="61"/>
      <c r="I66" s="6"/>
      <c r="J66" s="43"/>
      <c r="K66" s="6"/>
      <c r="L66" s="61"/>
      <c r="M66" s="158"/>
    </row>
    <row r="67" spans="1:13">
      <c r="A67" s="47"/>
      <c r="B67" s="23"/>
      <c r="C67" s="6"/>
      <c r="D67" s="6"/>
      <c r="E67" s="23"/>
      <c r="F67" s="23"/>
      <c r="G67" s="23"/>
      <c r="H67" s="23"/>
      <c r="I67" s="23"/>
      <c r="J67" s="23"/>
      <c r="K67" s="23"/>
      <c r="L67" s="60"/>
    </row>
    <row r="68" spans="1:13">
      <c r="A68" s="47">
        <v>10</v>
      </c>
      <c r="B68" s="43" t="s">
        <v>170</v>
      </c>
      <c r="C68" s="6"/>
      <c r="D68" s="6"/>
      <c r="E68" s="6"/>
      <c r="F68" s="6"/>
      <c r="G68" s="6"/>
      <c r="H68" s="6"/>
      <c r="I68" s="6"/>
      <c r="J68" s="6"/>
      <c r="K68" s="6"/>
      <c r="L68" s="6"/>
    </row>
    <row r="69" spans="1:13">
      <c r="A69" s="47"/>
      <c r="B69" s="105"/>
      <c r="C69" s="106"/>
      <c r="D69" s="106"/>
      <c r="E69" s="106"/>
      <c r="F69" s="106"/>
      <c r="G69" s="106"/>
      <c r="H69" s="106"/>
      <c r="I69" s="106"/>
      <c r="J69" s="106"/>
      <c r="K69" s="106"/>
      <c r="L69" s="107"/>
    </row>
    <row r="70" spans="1:13">
      <c r="A70" s="47"/>
      <c r="B70" s="105"/>
      <c r="C70" s="106"/>
      <c r="D70" s="106"/>
      <c r="E70" s="106"/>
      <c r="F70" s="106"/>
      <c r="G70" s="106"/>
      <c r="H70" s="106"/>
      <c r="I70" s="106"/>
      <c r="J70" s="106"/>
      <c r="K70" s="106"/>
      <c r="L70" s="107"/>
    </row>
    <row r="71" spans="1:13">
      <c r="A71" s="47"/>
      <c r="B71" s="47"/>
      <c r="C71" s="47"/>
      <c r="D71" s="47"/>
      <c r="E71" s="47"/>
      <c r="F71" s="47"/>
      <c r="G71" s="47"/>
      <c r="H71" s="47"/>
      <c r="I71" s="47"/>
      <c r="J71" s="47"/>
      <c r="K71" s="47"/>
      <c r="L71" s="47"/>
    </row>
    <row r="72" spans="1:13" hidden="1">
      <c r="B72" s="29"/>
      <c r="C72" s="29"/>
      <c r="D72" s="29"/>
      <c r="E72" s="29"/>
      <c r="F72" s="29"/>
      <c r="G72" s="29"/>
      <c r="H72" s="29"/>
      <c r="I72" s="29"/>
      <c r="J72" s="29"/>
      <c r="K72" s="29"/>
      <c r="L72" s="29"/>
    </row>
    <row r="73" spans="1:13" hidden="1">
      <c r="B73" s="29"/>
      <c r="C73" s="29"/>
      <c r="D73" s="29"/>
      <c r="E73" s="29"/>
      <c r="F73" s="29"/>
      <c r="G73" s="29"/>
      <c r="H73" s="29"/>
      <c r="I73" s="29"/>
      <c r="J73" s="29"/>
      <c r="K73" s="29"/>
      <c r="L73" s="29"/>
    </row>
    <row r="74" spans="1:13" hidden="1">
      <c r="B74" s="29"/>
      <c r="C74" s="29"/>
      <c r="D74" s="29"/>
      <c r="E74" s="29"/>
      <c r="F74" s="29"/>
      <c r="G74" s="29"/>
      <c r="H74" s="29"/>
      <c r="I74" s="29"/>
      <c r="J74" s="29"/>
      <c r="K74" s="29"/>
      <c r="L74" s="29"/>
    </row>
    <row r="75" spans="1:13" hidden="1">
      <c r="B75" s="29"/>
      <c r="C75" s="29"/>
      <c r="D75" s="29"/>
      <c r="E75" s="29"/>
      <c r="F75" s="29"/>
      <c r="G75" s="29"/>
      <c r="H75" s="29"/>
      <c r="I75" s="29"/>
      <c r="J75" s="29"/>
      <c r="K75" s="29"/>
      <c r="L75" s="29"/>
    </row>
    <row r="76" spans="1:13" hidden="1">
      <c r="B76" s="29"/>
      <c r="C76" s="29"/>
      <c r="D76" s="29"/>
      <c r="E76" s="29"/>
      <c r="F76" s="29"/>
      <c r="G76" s="29"/>
      <c r="H76" s="29"/>
      <c r="I76" s="29"/>
      <c r="J76" s="29"/>
      <c r="K76" s="29"/>
      <c r="L76" s="29"/>
    </row>
    <row r="77" spans="1:13" hidden="1">
      <c r="B77" s="29"/>
      <c r="C77" s="29"/>
      <c r="D77" s="29"/>
      <c r="E77" s="29"/>
      <c r="F77" s="29"/>
      <c r="G77" s="29"/>
      <c r="H77" s="29"/>
      <c r="I77" s="29"/>
      <c r="J77" s="29"/>
      <c r="K77" s="29"/>
      <c r="L77" s="29"/>
    </row>
    <row r="78" spans="1:13" hidden="1">
      <c r="B78" s="29"/>
      <c r="C78" s="29"/>
      <c r="D78" s="29"/>
      <c r="E78" s="29"/>
      <c r="F78" s="29"/>
      <c r="G78" s="29"/>
      <c r="H78" s="29"/>
      <c r="I78" s="29"/>
      <c r="J78" s="29"/>
      <c r="K78" s="29"/>
      <c r="L78" s="29"/>
    </row>
    <row r="79" spans="1:13" hidden="1">
      <c r="B79" s="29"/>
      <c r="C79" s="29"/>
      <c r="D79" s="29"/>
      <c r="E79" s="29"/>
      <c r="F79" s="29"/>
      <c r="G79" s="29"/>
      <c r="H79" s="29"/>
      <c r="I79" s="29"/>
      <c r="J79" s="29"/>
      <c r="K79" s="29"/>
      <c r="L79" s="29"/>
    </row>
    <row r="80" spans="1:13" hidden="1">
      <c r="B80" s="29"/>
      <c r="C80" s="29"/>
      <c r="D80" s="29"/>
      <c r="E80" s="29"/>
      <c r="F80" s="29"/>
      <c r="G80" s="29"/>
      <c r="H80" s="29"/>
      <c r="I80" s="29"/>
      <c r="J80" s="29"/>
      <c r="K80" s="29"/>
      <c r="L80" s="29"/>
    </row>
    <row r="81" spans="2:12" hidden="1">
      <c r="B81" s="29"/>
      <c r="C81" s="29"/>
      <c r="D81" s="29"/>
      <c r="E81" s="29"/>
      <c r="F81" s="29"/>
      <c r="G81" s="29"/>
      <c r="H81" s="29"/>
      <c r="I81" s="29"/>
      <c r="J81" s="29"/>
      <c r="K81" s="29"/>
      <c r="L81" s="29"/>
    </row>
    <row r="82" spans="2:12" hidden="1">
      <c r="B82" s="29"/>
      <c r="C82" s="29"/>
      <c r="D82" s="29"/>
      <c r="E82" s="29"/>
      <c r="F82" s="29"/>
      <c r="G82" s="29"/>
      <c r="H82" s="29"/>
      <c r="I82" s="29"/>
      <c r="J82" s="29"/>
      <c r="K82" s="29"/>
      <c r="L82" s="29"/>
    </row>
    <row r="83" spans="2:12" hidden="1">
      <c r="B83" s="29"/>
      <c r="C83" s="29"/>
      <c r="D83" s="29"/>
      <c r="E83" s="29"/>
      <c r="F83" s="29"/>
      <c r="G83" s="29"/>
      <c r="H83" s="29"/>
      <c r="I83" s="29"/>
      <c r="J83" s="29"/>
      <c r="K83" s="29"/>
      <c r="L83" s="29"/>
    </row>
    <row r="84" spans="2:12" hidden="1">
      <c r="B84" s="29"/>
      <c r="C84" s="29"/>
      <c r="D84" s="29"/>
      <c r="E84" s="29"/>
      <c r="F84" s="29"/>
      <c r="G84" s="29"/>
      <c r="H84" s="29"/>
      <c r="I84" s="29"/>
      <c r="J84" s="29"/>
      <c r="K84" s="29"/>
      <c r="L84" s="29"/>
    </row>
    <row r="85" spans="2:12" hidden="1">
      <c r="B85" s="29"/>
      <c r="C85" s="29"/>
      <c r="D85" s="29"/>
      <c r="E85" s="29"/>
      <c r="F85" s="29"/>
      <c r="G85" s="29"/>
      <c r="H85" s="29"/>
      <c r="I85" s="29"/>
      <c r="J85" s="29"/>
      <c r="K85" s="29"/>
      <c r="L85" s="29"/>
    </row>
    <row r="86" spans="2:12" hidden="1">
      <c r="B86" s="29"/>
      <c r="C86" s="29"/>
      <c r="D86" s="29"/>
      <c r="E86" s="29"/>
      <c r="F86" s="29"/>
      <c r="G86" s="29"/>
      <c r="H86" s="29"/>
      <c r="I86" s="29"/>
      <c r="J86" s="29"/>
      <c r="K86" s="29"/>
      <c r="L86" s="29"/>
    </row>
    <row r="87" spans="2:12" hidden="1">
      <c r="B87" s="29"/>
      <c r="C87" s="29"/>
      <c r="D87" s="29"/>
      <c r="E87" s="29"/>
      <c r="F87" s="29"/>
      <c r="G87" s="29"/>
      <c r="H87" s="29"/>
      <c r="I87" s="29"/>
      <c r="J87" s="29"/>
      <c r="K87" s="29"/>
      <c r="L87" s="29"/>
    </row>
    <row r="88" spans="2:12" hidden="1">
      <c r="B88" s="29"/>
      <c r="C88" s="29"/>
      <c r="D88" s="29"/>
      <c r="E88" s="29"/>
      <c r="F88" s="29"/>
      <c r="G88" s="29"/>
      <c r="H88" s="29"/>
      <c r="I88" s="29"/>
      <c r="J88" s="29"/>
      <c r="K88" s="29"/>
      <c r="L88" s="29"/>
    </row>
    <row r="89" spans="2:12" hidden="1">
      <c r="B89" s="29"/>
      <c r="C89" s="29"/>
      <c r="D89" s="29"/>
      <c r="E89" s="29"/>
      <c r="F89" s="29"/>
      <c r="G89" s="29"/>
      <c r="H89" s="29"/>
      <c r="I89" s="29"/>
      <c r="J89" s="29"/>
      <c r="K89" s="29"/>
      <c r="L89" s="29"/>
    </row>
    <row r="90" spans="2:12" hidden="1">
      <c r="B90" s="29"/>
      <c r="C90" s="29"/>
      <c r="D90" s="29"/>
      <c r="E90" s="29"/>
      <c r="F90" s="29"/>
      <c r="G90" s="29"/>
      <c r="H90" s="29"/>
      <c r="I90" s="29"/>
      <c r="J90" s="29"/>
      <c r="K90" s="29"/>
      <c r="L90" s="29"/>
    </row>
    <row r="91" spans="2:12" hidden="1">
      <c r="B91" s="29"/>
      <c r="C91" s="29"/>
      <c r="D91" s="29"/>
      <c r="E91" s="29"/>
      <c r="F91" s="29"/>
      <c r="G91" s="29"/>
      <c r="H91" s="29"/>
      <c r="I91" s="29"/>
      <c r="J91" s="29"/>
      <c r="K91" s="29"/>
      <c r="L91" s="29"/>
    </row>
    <row r="92" spans="2:12" hidden="1">
      <c r="B92" s="29"/>
      <c r="C92" s="29"/>
      <c r="D92" s="29"/>
      <c r="E92" s="29"/>
      <c r="F92" s="29"/>
      <c r="G92" s="29"/>
      <c r="H92" s="29"/>
      <c r="I92" s="29"/>
      <c r="J92" s="29"/>
      <c r="K92" s="29"/>
      <c r="L92" s="29"/>
    </row>
    <row r="93" spans="2:12" hidden="1">
      <c r="B93" s="29"/>
      <c r="C93" s="29"/>
      <c r="D93" s="29"/>
      <c r="E93" s="29"/>
      <c r="F93" s="29"/>
      <c r="G93" s="29"/>
      <c r="H93" s="29"/>
      <c r="I93" s="29"/>
      <c r="J93" s="29"/>
      <c r="K93" s="29"/>
      <c r="L93" s="29"/>
    </row>
    <row r="94" spans="2:12" hidden="1">
      <c r="B94" s="29"/>
      <c r="C94" s="29"/>
      <c r="D94" s="29"/>
      <c r="E94" s="29"/>
      <c r="F94" s="29"/>
      <c r="G94" s="29"/>
      <c r="H94" s="29"/>
      <c r="I94" s="29"/>
      <c r="J94" s="29"/>
      <c r="K94" s="29"/>
      <c r="L94" s="29"/>
    </row>
    <row r="95" spans="2:12" hidden="1">
      <c r="B95" s="29"/>
      <c r="C95" s="29"/>
      <c r="D95" s="29"/>
      <c r="E95" s="29"/>
      <c r="F95" s="29"/>
      <c r="G95" s="29"/>
      <c r="H95" s="29"/>
      <c r="I95" s="29"/>
      <c r="J95" s="29"/>
      <c r="K95" s="29"/>
      <c r="L95" s="29"/>
    </row>
    <row r="96" spans="2:12" hidden="1">
      <c r="B96" s="29"/>
      <c r="C96" s="29"/>
      <c r="D96" s="29"/>
      <c r="E96" s="29"/>
      <c r="F96" s="29"/>
      <c r="G96" s="29"/>
      <c r="H96" s="29"/>
      <c r="I96" s="29"/>
      <c r="J96" s="29"/>
      <c r="K96" s="29"/>
      <c r="L96" s="29"/>
    </row>
    <row r="97" spans="2:12" hidden="1">
      <c r="B97" s="29"/>
      <c r="C97" s="29"/>
      <c r="D97" s="29"/>
      <c r="E97" s="29"/>
      <c r="F97" s="29"/>
      <c r="G97" s="29"/>
      <c r="H97" s="29"/>
      <c r="I97" s="29"/>
      <c r="J97" s="29"/>
      <c r="K97" s="29"/>
      <c r="L97" s="29"/>
    </row>
    <row r="98" spans="2:12" hidden="1">
      <c r="B98" s="29"/>
      <c r="C98" s="29"/>
      <c r="D98" s="29"/>
      <c r="E98" s="29"/>
      <c r="F98" s="29"/>
      <c r="G98" s="29"/>
      <c r="H98" s="29"/>
      <c r="I98" s="29"/>
      <c r="J98" s="29"/>
      <c r="K98" s="29"/>
      <c r="L98" s="29"/>
    </row>
    <row r="99" spans="2:12" hidden="1">
      <c r="B99" s="29"/>
      <c r="C99" s="29"/>
      <c r="D99" s="29"/>
      <c r="E99" s="29"/>
      <c r="F99" s="29"/>
      <c r="G99" s="29"/>
      <c r="H99" s="29"/>
      <c r="I99" s="29"/>
      <c r="J99" s="29"/>
      <c r="K99" s="29"/>
      <c r="L99" s="29"/>
    </row>
    <row r="100" spans="2:12" hidden="1">
      <c r="B100" s="29"/>
      <c r="C100" s="29"/>
      <c r="D100" s="29"/>
      <c r="E100" s="29"/>
      <c r="F100" s="29"/>
      <c r="G100" s="29"/>
      <c r="H100" s="29"/>
      <c r="I100" s="29"/>
      <c r="J100" s="29"/>
      <c r="K100" s="29"/>
      <c r="L100" s="29"/>
    </row>
    <row r="101" spans="2:12" hidden="1">
      <c r="B101" s="29"/>
      <c r="C101" s="29"/>
      <c r="D101" s="29"/>
      <c r="E101" s="29"/>
      <c r="F101" s="29"/>
      <c r="G101" s="29"/>
      <c r="H101" s="29"/>
      <c r="I101" s="29"/>
      <c r="J101" s="29"/>
      <c r="K101" s="29"/>
      <c r="L101" s="29"/>
    </row>
    <row r="102" spans="2:12" hidden="1">
      <c r="B102" s="29"/>
      <c r="C102" s="29"/>
      <c r="D102" s="29"/>
      <c r="E102" s="29"/>
      <c r="F102" s="29"/>
      <c r="G102" s="29"/>
      <c r="H102" s="29"/>
      <c r="I102" s="29"/>
      <c r="J102" s="29"/>
      <c r="K102" s="29"/>
      <c r="L102" s="29"/>
    </row>
    <row r="103" spans="2:12" hidden="1">
      <c r="B103" s="29"/>
      <c r="C103" s="29"/>
      <c r="D103" s="29"/>
      <c r="E103" s="29"/>
      <c r="F103" s="29"/>
      <c r="G103" s="29"/>
      <c r="H103" s="29"/>
      <c r="I103" s="29"/>
      <c r="J103" s="29"/>
      <c r="K103" s="29"/>
      <c r="L103" s="29"/>
    </row>
    <row r="104" spans="2:12" hidden="1">
      <c r="B104" s="29"/>
      <c r="C104" s="29"/>
      <c r="D104" s="29"/>
      <c r="E104" s="29"/>
      <c r="F104" s="29"/>
      <c r="G104" s="29"/>
      <c r="H104" s="29"/>
      <c r="I104" s="29"/>
      <c r="J104" s="29"/>
      <c r="K104" s="29"/>
      <c r="L104" s="29"/>
    </row>
    <row r="105" spans="2:12" hidden="1">
      <c r="B105" s="29"/>
      <c r="C105" s="29"/>
      <c r="D105" s="29"/>
      <c r="E105" s="29"/>
      <c r="F105" s="29"/>
      <c r="G105" s="29"/>
      <c r="H105" s="29"/>
      <c r="I105" s="29"/>
      <c r="J105" s="29"/>
      <c r="K105" s="29"/>
      <c r="L105" s="29"/>
    </row>
    <row r="106" spans="2:12" hidden="1">
      <c r="B106" s="29"/>
      <c r="C106" s="29"/>
      <c r="D106" s="29"/>
      <c r="E106" s="29"/>
      <c r="F106" s="29"/>
      <c r="G106" s="29"/>
      <c r="H106" s="29"/>
      <c r="I106" s="29"/>
      <c r="J106" s="29"/>
      <c r="K106" s="29"/>
      <c r="L106" s="29"/>
    </row>
    <row r="107" spans="2:12" hidden="1">
      <c r="B107" s="29"/>
      <c r="C107" s="29"/>
      <c r="D107" s="29"/>
      <c r="E107" s="29"/>
      <c r="F107" s="29"/>
      <c r="G107" s="29"/>
      <c r="H107" s="29"/>
      <c r="I107" s="29"/>
      <c r="J107" s="29"/>
      <c r="K107" s="29"/>
      <c r="L107" s="29"/>
    </row>
    <row r="108" spans="2:12" hidden="1">
      <c r="B108" s="29"/>
      <c r="C108" s="29"/>
      <c r="D108" s="29"/>
      <c r="E108" s="29"/>
      <c r="F108" s="29"/>
      <c r="G108" s="29"/>
      <c r="H108" s="29"/>
      <c r="I108" s="29"/>
      <c r="J108" s="29"/>
      <c r="K108" s="29"/>
      <c r="L108" s="29"/>
    </row>
    <row r="109" spans="2:12" hidden="1">
      <c r="B109" s="29"/>
      <c r="C109" s="29"/>
      <c r="D109" s="29"/>
      <c r="E109" s="29"/>
      <c r="F109" s="29"/>
      <c r="G109" s="29"/>
      <c r="H109" s="29"/>
      <c r="I109" s="29"/>
      <c r="J109" s="29"/>
      <c r="K109" s="29"/>
      <c r="L109" s="29"/>
    </row>
    <row r="110" spans="2:12" hidden="1">
      <c r="B110" s="29"/>
      <c r="C110" s="29"/>
      <c r="D110" s="29"/>
      <c r="E110" s="29"/>
      <c r="F110" s="29"/>
      <c r="G110" s="29"/>
      <c r="H110" s="29"/>
      <c r="I110" s="29"/>
      <c r="J110" s="29"/>
      <c r="K110" s="29"/>
      <c r="L110" s="29"/>
    </row>
    <row r="111" spans="2:12" hidden="1">
      <c r="B111" s="29"/>
      <c r="C111" s="29"/>
      <c r="D111" s="29"/>
      <c r="E111" s="29"/>
      <c r="F111" s="29"/>
      <c r="G111" s="29"/>
      <c r="H111" s="29"/>
      <c r="I111" s="29"/>
      <c r="J111" s="29"/>
      <c r="K111" s="29"/>
      <c r="L111" s="29"/>
    </row>
    <row r="112" spans="2:12" hidden="1">
      <c r="B112" s="29"/>
      <c r="C112" s="29"/>
      <c r="D112" s="29"/>
      <c r="E112" s="29"/>
      <c r="F112" s="29"/>
      <c r="G112" s="29"/>
      <c r="H112" s="29"/>
      <c r="I112" s="29"/>
      <c r="J112" s="29"/>
      <c r="K112" s="29"/>
      <c r="L112" s="29"/>
    </row>
    <row r="113" spans="2:12" hidden="1">
      <c r="B113" s="29"/>
      <c r="C113" s="29"/>
      <c r="D113" s="29"/>
      <c r="E113" s="29"/>
      <c r="F113" s="29"/>
      <c r="G113" s="29"/>
      <c r="H113" s="29"/>
      <c r="I113" s="29"/>
      <c r="J113" s="29"/>
      <c r="K113" s="29"/>
      <c r="L113" s="29"/>
    </row>
    <row r="114" spans="2:12" hidden="1">
      <c r="B114" s="29"/>
      <c r="C114" s="29"/>
      <c r="D114" s="29"/>
      <c r="E114" s="29"/>
      <c r="F114" s="29"/>
      <c r="G114" s="29"/>
      <c r="H114" s="29"/>
      <c r="I114" s="29"/>
      <c r="J114" s="29"/>
      <c r="K114" s="29"/>
      <c r="L114" s="29"/>
    </row>
    <row r="115" spans="2:12" hidden="1">
      <c r="B115" s="29"/>
      <c r="C115" s="29"/>
      <c r="D115" s="29"/>
      <c r="E115" s="29"/>
      <c r="F115" s="29"/>
      <c r="G115" s="29"/>
      <c r="H115" s="29"/>
      <c r="I115" s="29"/>
      <c r="J115" s="29"/>
      <c r="K115" s="29"/>
      <c r="L115" s="29"/>
    </row>
    <row r="116" spans="2:12" hidden="1">
      <c r="B116" s="29"/>
      <c r="C116" s="29"/>
      <c r="D116" s="29"/>
      <c r="E116" s="29"/>
      <c r="F116" s="29"/>
      <c r="G116" s="29"/>
      <c r="H116" s="29"/>
      <c r="I116" s="29"/>
      <c r="J116" s="29"/>
      <c r="K116" s="29"/>
      <c r="L116" s="29"/>
    </row>
    <row r="117" spans="2:12" hidden="1">
      <c r="B117" s="29"/>
      <c r="C117" s="29"/>
      <c r="D117" s="29"/>
      <c r="E117" s="29"/>
      <c r="F117" s="29"/>
      <c r="G117" s="29"/>
      <c r="H117" s="29"/>
      <c r="I117" s="29"/>
      <c r="J117" s="29"/>
      <c r="K117" s="29"/>
      <c r="L117" s="29"/>
    </row>
    <row r="118" spans="2:12" hidden="1">
      <c r="B118" s="29"/>
      <c r="C118" s="29"/>
      <c r="D118" s="29"/>
      <c r="E118" s="29"/>
      <c r="F118" s="29"/>
      <c r="G118" s="29"/>
      <c r="H118" s="29"/>
      <c r="I118" s="29"/>
      <c r="J118" s="29"/>
      <c r="K118" s="29"/>
      <c r="L118" s="29"/>
    </row>
    <row r="119" spans="2:12" hidden="1">
      <c r="B119" s="29"/>
      <c r="C119" s="29"/>
      <c r="D119" s="29"/>
      <c r="E119" s="29"/>
      <c r="F119" s="29"/>
      <c r="G119" s="29"/>
      <c r="H119" s="29"/>
      <c r="I119" s="29"/>
      <c r="J119" s="29"/>
      <c r="K119" s="29"/>
      <c r="L119" s="29"/>
    </row>
    <row r="120" spans="2:12" hidden="1">
      <c r="B120" s="29"/>
      <c r="C120" s="29"/>
      <c r="D120" s="29"/>
      <c r="E120" s="29"/>
      <c r="F120" s="29"/>
      <c r="G120" s="29"/>
      <c r="H120" s="29"/>
      <c r="I120" s="29"/>
      <c r="J120" s="29"/>
      <c r="K120" s="29"/>
      <c r="L120" s="29"/>
    </row>
    <row r="121" spans="2:12" hidden="1">
      <c r="B121" s="29"/>
      <c r="C121" s="29"/>
      <c r="D121" s="29"/>
      <c r="E121" s="29"/>
      <c r="F121" s="29"/>
      <c r="G121" s="29"/>
      <c r="H121" s="29"/>
      <c r="I121" s="29"/>
      <c r="J121" s="29"/>
      <c r="K121" s="29"/>
      <c r="L121" s="29"/>
    </row>
    <row r="122" spans="2:12" hidden="1">
      <c r="B122" s="29"/>
      <c r="C122" s="29"/>
      <c r="D122" s="29"/>
      <c r="E122" s="29"/>
      <c r="F122" s="29"/>
      <c r="G122" s="29"/>
      <c r="H122" s="29"/>
      <c r="I122" s="29"/>
      <c r="J122" s="29"/>
      <c r="K122" s="29"/>
      <c r="L122" s="29"/>
    </row>
    <row r="123" spans="2:12" hidden="1">
      <c r="B123" s="29"/>
      <c r="C123" s="29"/>
      <c r="D123" s="29"/>
      <c r="E123" s="29"/>
      <c r="F123" s="29"/>
      <c r="G123" s="29"/>
      <c r="H123" s="29"/>
      <c r="I123" s="29"/>
      <c r="J123" s="29"/>
      <c r="K123" s="29"/>
      <c r="L123" s="29"/>
    </row>
    <row r="124" spans="2:12" hidden="1">
      <c r="B124" s="29"/>
      <c r="C124" s="29"/>
      <c r="D124" s="29"/>
      <c r="E124" s="29"/>
      <c r="F124" s="29"/>
      <c r="G124" s="29"/>
      <c r="H124" s="29"/>
      <c r="I124" s="29"/>
      <c r="J124" s="29"/>
      <c r="K124" s="29"/>
      <c r="L124" s="29"/>
    </row>
    <row r="125" spans="2:12" hidden="1">
      <c r="B125" s="29"/>
      <c r="C125" s="29"/>
      <c r="D125" s="29"/>
      <c r="E125" s="29"/>
      <c r="F125" s="29"/>
      <c r="G125" s="29"/>
      <c r="H125" s="29"/>
      <c r="I125" s="29"/>
      <c r="J125" s="29"/>
      <c r="K125" s="29"/>
      <c r="L125" s="29"/>
    </row>
    <row r="126" spans="2:12" hidden="1">
      <c r="B126" s="29"/>
      <c r="C126" s="29"/>
      <c r="D126" s="29"/>
      <c r="E126" s="29"/>
      <c r="F126" s="29"/>
      <c r="G126" s="29"/>
      <c r="H126" s="29"/>
      <c r="I126" s="29"/>
      <c r="J126" s="29"/>
      <c r="K126" s="29"/>
      <c r="L126" s="29"/>
    </row>
    <row r="127" spans="2:12" hidden="1">
      <c r="B127" s="29"/>
      <c r="C127" s="29"/>
      <c r="D127" s="29"/>
      <c r="E127" s="29"/>
      <c r="F127" s="29"/>
      <c r="G127" s="29"/>
      <c r="H127" s="29"/>
      <c r="I127" s="29"/>
      <c r="J127" s="29"/>
      <c r="K127" s="29"/>
      <c r="L127" s="29"/>
    </row>
    <row r="128" spans="2:12" hidden="1">
      <c r="B128" s="29"/>
      <c r="C128" s="29"/>
      <c r="D128" s="29"/>
      <c r="E128" s="29"/>
      <c r="F128" s="29"/>
      <c r="G128" s="29"/>
      <c r="H128" s="29"/>
      <c r="I128" s="29"/>
      <c r="J128" s="29"/>
      <c r="K128" s="29"/>
      <c r="L128" s="29"/>
    </row>
    <row r="129" spans="2:12" hidden="1">
      <c r="B129" s="29"/>
      <c r="C129" s="29"/>
      <c r="D129" s="29"/>
      <c r="E129" s="29"/>
      <c r="F129" s="29"/>
      <c r="G129" s="29"/>
      <c r="H129" s="29"/>
      <c r="I129" s="29"/>
      <c r="J129" s="29"/>
      <c r="K129" s="29"/>
      <c r="L129" s="29"/>
    </row>
    <row r="130" spans="2:12" hidden="1">
      <c r="B130" s="29"/>
      <c r="C130" s="29"/>
      <c r="D130" s="29"/>
      <c r="E130" s="29"/>
      <c r="F130" s="29"/>
      <c r="G130" s="29"/>
      <c r="H130" s="29"/>
      <c r="I130" s="29"/>
      <c r="J130" s="29"/>
      <c r="K130" s="29"/>
      <c r="L130" s="29"/>
    </row>
    <row r="131" spans="2:12" hidden="1">
      <c r="B131" s="29"/>
      <c r="C131" s="29"/>
      <c r="D131" s="29"/>
      <c r="E131" s="29"/>
      <c r="F131" s="29"/>
      <c r="G131" s="29"/>
      <c r="H131" s="29"/>
      <c r="I131" s="29"/>
      <c r="J131" s="29"/>
      <c r="K131" s="29"/>
      <c r="L131" s="29"/>
    </row>
    <row r="132" spans="2:12" hidden="1">
      <c r="B132" s="29"/>
      <c r="C132" s="29"/>
      <c r="D132" s="29"/>
      <c r="E132" s="29"/>
      <c r="F132" s="29"/>
      <c r="G132" s="29"/>
      <c r="H132" s="29"/>
      <c r="I132" s="29"/>
      <c r="J132" s="29"/>
      <c r="K132" s="29"/>
      <c r="L132" s="29"/>
    </row>
    <row r="133" spans="2:12" hidden="1">
      <c r="B133" s="29"/>
      <c r="C133" s="29"/>
      <c r="D133" s="29"/>
      <c r="E133" s="29"/>
      <c r="F133" s="29"/>
      <c r="G133" s="29"/>
      <c r="H133" s="29"/>
      <c r="I133" s="29"/>
      <c r="J133" s="29"/>
      <c r="K133" s="29"/>
      <c r="L133" s="29"/>
    </row>
    <row r="134" spans="2:12" hidden="1">
      <c r="B134" s="29"/>
      <c r="C134" s="29"/>
      <c r="D134" s="29"/>
      <c r="E134" s="29"/>
      <c r="F134" s="29"/>
      <c r="G134" s="29"/>
      <c r="H134" s="29"/>
      <c r="I134" s="29"/>
      <c r="J134" s="29"/>
      <c r="K134" s="29"/>
      <c r="L134" s="29"/>
    </row>
    <row r="135" spans="2:12" hidden="1">
      <c r="B135" s="29"/>
      <c r="C135" s="29"/>
      <c r="D135" s="29"/>
      <c r="E135" s="29"/>
      <c r="F135" s="29"/>
      <c r="G135" s="29"/>
      <c r="H135" s="29"/>
      <c r="I135" s="29"/>
      <c r="J135" s="29"/>
      <c r="K135" s="29"/>
      <c r="L135" s="29"/>
    </row>
    <row r="136" spans="2:12" hidden="1">
      <c r="B136" s="29"/>
      <c r="C136" s="29"/>
      <c r="D136" s="29"/>
      <c r="E136" s="29"/>
      <c r="F136" s="29"/>
      <c r="G136" s="29"/>
      <c r="H136" s="29"/>
      <c r="I136" s="29"/>
      <c r="J136" s="29"/>
      <c r="K136" s="29"/>
      <c r="L136" s="29"/>
    </row>
    <row r="137" spans="2:12" hidden="1">
      <c r="B137" s="29"/>
      <c r="C137" s="29"/>
      <c r="D137" s="29"/>
      <c r="E137" s="29"/>
      <c r="F137" s="29"/>
      <c r="G137" s="29"/>
      <c r="H137" s="29"/>
      <c r="I137" s="29"/>
      <c r="J137" s="29"/>
      <c r="K137" s="29"/>
      <c r="L137" s="29"/>
    </row>
    <row r="138" spans="2:12" hidden="1">
      <c r="B138" s="29"/>
      <c r="C138" s="29"/>
      <c r="D138" s="29"/>
      <c r="E138" s="29"/>
      <c r="F138" s="29"/>
      <c r="G138" s="29"/>
      <c r="H138" s="29"/>
      <c r="I138" s="29"/>
      <c r="J138" s="29"/>
      <c r="K138" s="29"/>
      <c r="L138" s="29"/>
    </row>
    <row r="139" spans="2:12" hidden="1">
      <c r="B139" s="29"/>
      <c r="C139" s="29"/>
      <c r="D139" s="29"/>
      <c r="E139" s="29"/>
      <c r="F139" s="29"/>
      <c r="G139" s="29"/>
      <c r="H139" s="29"/>
      <c r="I139" s="29"/>
      <c r="J139" s="29"/>
      <c r="K139" s="29"/>
      <c r="L139" s="29"/>
    </row>
    <row r="140" spans="2:12" hidden="1">
      <c r="B140" s="29"/>
      <c r="C140" s="29"/>
      <c r="D140" s="29"/>
      <c r="E140" s="29"/>
      <c r="F140" s="29"/>
      <c r="G140" s="29"/>
      <c r="H140" s="29"/>
      <c r="I140" s="29"/>
      <c r="J140" s="29"/>
      <c r="K140" s="29"/>
      <c r="L140" s="29"/>
    </row>
    <row r="141" spans="2:12" hidden="1">
      <c r="B141" s="29"/>
      <c r="C141" s="29"/>
      <c r="D141" s="29"/>
      <c r="E141" s="29"/>
      <c r="F141" s="29"/>
      <c r="G141" s="29"/>
      <c r="H141" s="29"/>
      <c r="I141" s="29"/>
      <c r="J141" s="29"/>
      <c r="K141" s="29"/>
      <c r="L141" s="29"/>
    </row>
    <row r="142" spans="2:12" hidden="1">
      <c r="B142" s="29"/>
      <c r="C142" s="29"/>
      <c r="D142" s="29"/>
      <c r="E142" s="29"/>
      <c r="F142" s="29"/>
      <c r="G142" s="29"/>
      <c r="H142" s="29"/>
      <c r="I142" s="29"/>
      <c r="J142" s="29"/>
      <c r="K142" s="29"/>
      <c r="L142" s="29"/>
    </row>
    <row r="143" spans="2:12" hidden="1">
      <c r="B143" s="29"/>
      <c r="C143" s="29"/>
      <c r="D143" s="29"/>
      <c r="E143" s="29"/>
      <c r="F143" s="29"/>
      <c r="G143" s="29"/>
      <c r="H143" s="29"/>
      <c r="I143" s="29"/>
      <c r="J143" s="29"/>
      <c r="K143" s="29"/>
      <c r="L143" s="29"/>
    </row>
    <row r="144" spans="2:12" hidden="1">
      <c r="B144" s="29"/>
      <c r="C144" s="29"/>
      <c r="D144" s="29"/>
      <c r="E144" s="29"/>
      <c r="F144" s="29"/>
      <c r="G144" s="29"/>
      <c r="H144" s="29"/>
      <c r="I144" s="29"/>
      <c r="J144" s="29"/>
      <c r="K144" s="29"/>
      <c r="L144" s="29"/>
    </row>
    <row r="145" spans="1:12" hidden="1">
      <c r="B145" s="29"/>
      <c r="C145" s="29"/>
      <c r="D145" s="29"/>
      <c r="E145" s="29"/>
      <c r="F145" s="29"/>
      <c r="G145" s="29"/>
      <c r="H145" s="29"/>
      <c r="I145" s="29"/>
      <c r="J145" s="29"/>
      <c r="K145" s="29"/>
      <c r="L145" s="29"/>
    </row>
    <row r="146" spans="1:12" hidden="1">
      <c r="A146" s="47"/>
      <c r="B146" s="23"/>
      <c r="C146" s="23"/>
      <c r="D146" s="23"/>
      <c r="E146" s="23"/>
      <c r="F146" s="23"/>
      <c r="G146" s="23"/>
      <c r="H146" s="23"/>
      <c r="I146" s="23"/>
      <c r="J146" s="23"/>
      <c r="K146" s="23"/>
      <c r="L146" s="23"/>
    </row>
    <row r="147" spans="1:12" s="209" customFormat="1" hidden="1">
      <c r="A147" s="208"/>
    </row>
    <row r="148" spans="1:12" ht="12.75" hidden="1" customHeight="1"/>
    <row r="149" spans="1:12" ht="12.75" hidden="1" customHeight="1"/>
    <row r="150" spans="1:12" ht="12.75" hidden="1" customHeight="1"/>
  </sheetData>
  <sheetProtection password="C978" sheet="1" objects="1" scenarios="1"/>
  <phoneticPr fontId="15" type="noConversion"/>
  <pageMargins left="0.19685039370078741" right="0.19685039370078741" top="0.59055118110236227" bottom="0.55118110236220474" header="0.51181102362204722" footer="0.39370078740157483"/>
  <pageSetup paperSize="9" scale="80" orientation="portrait" horizontalDpi="4294967292" verticalDpi="0" r:id="rId1"/>
  <headerFooter alignWithMargins="0">
    <oddFooter>&amp;C&amp;9- &amp;A -</oddFooter>
  </headerFooter>
  <legacyDrawing r:id="rId2"/>
</worksheet>
</file>

<file path=xl/worksheets/sheet7.xml><?xml version="1.0" encoding="utf-8"?>
<worksheet xmlns="http://schemas.openxmlformats.org/spreadsheetml/2006/main" xmlns:r="http://schemas.openxmlformats.org/officeDocument/2006/relationships">
  <sheetPr codeName="Sheet7"/>
  <dimension ref="A1:M83"/>
  <sheetViews>
    <sheetView topLeftCell="A25" zoomScale="93" workbookViewId="0">
      <selection activeCell="J42" sqref="J42"/>
    </sheetView>
  </sheetViews>
  <sheetFormatPr defaultColWidth="0" defaultRowHeight="12.75" customHeight="1" zeroHeight="1"/>
  <cols>
    <col min="1" max="1" width="4.5703125" style="95" customWidth="1"/>
    <col min="2" max="5" width="9.140625" style="30" customWidth="1"/>
    <col min="6" max="6" width="11.85546875" style="30" customWidth="1"/>
    <col min="7" max="7" width="12" style="30" customWidth="1"/>
    <col min="8" max="11" width="9.140625" style="30" customWidth="1"/>
    <col min="12" max="12" width="13.85546875" style="30" customWidth="1"/>
    <col min="13" max="13" width="1.85546875" style="23" customWidth="1"/>
    <col min="14" max="16384" width="9.140625" style="30" hidden="1"/>
  </cols>
  <sheetData>
    <row r="1" spans="1:12">
      <c r="A1" s="47"/>
      <c r="B1" s="23"/>
      <c r="C1" s="23"/>
      <c r="D1" s="23"/>
      <c r="E1" s="23"/>
      <c r="F1" s="23"/>
      <c r="G1" s="23"/>
      <c r="H1" s="23"/>
      <c r="I1" s="23"/>
      <c r="J1" s="23"/>
      <c r="K1" s="23"/>
      <c r="L1" s="23"/>
    </row>
    <row r="2" spans="1:12" ht="15.75">
      <c r="A2" s="47"/>
      <c r="B2" s="220" t="s">
        <v>171</v>
      </c>
      <c r="C2" s="23"/>
      <c r="D2" s="23"/>
      <c r="E2" s="23"/>
      <c r="F2" s="23"/>
      <c r="G2" s="23"/>
      <c r="H2" s="23"/>
      <c r="I2" s="23"/>
      <c r="J2" s="23"/>
      <c r="K2" s="23"/>
      <c r="L2" s="207" t="s">
        <v>172</v>
      </c>
    </row>
    <row r="3" spans="1:12" ht="16.5" thickBot="1">
      <c r="A3" s="47"/>
      <c r="B3" s="109" t="s">
        <v>173</v>
      </c>
      <c r="C3" s="27"/>
      <c r="D3" s="27"/>
      <c r="E3" s="27"/>
      <c r="F3" s="27"/>
      <c r="G3" s="27"/>
      <c r="H3" s="27"/>
      <c r="I3" s="27"/>
      <c r="J3" s="27"/>
      <c r="K3" s="27"/>
      <c r="L3" s="27"/>
    </row>
    <row r="4" spans="1:12">
      <c r="A4" s="47"/>
      <c r="B4" s="23"/>
      <c r="C4" s="23"/>
      <c r="D4" s="23"/>
      <c r="E4" s="23"/>
      <c r="F4" s="23"/>
      <c r="G4" s="23"/>
      <c r="H4" s="23"/>
      <c r="I4" s="23"/>
      <c r="J4" s="23"/>
      <c r="K4" s="23"/>
    </row>
    <row r="5" spans="1:12">
      <c r="A5" s="47"/>
      <c r="B5" s="6"/>
      <c r="C5" s="6"/>
      <c r="D5" s="6"/>
      <c r="E5" s="6"/>
      <c r="F5" s="6"/>
      <c r="G5" s="23"/>
      <c r="H5" s="23"/>
      <c r="I5" s="23"/>
      <c r="J5" s="23"/>
      <c r="K5" s="23"/>
      <c r="L5" s="1" t="str">
        <f>IF('FRS1'!G20="","",'FRS1'!G20)</f>
        <v/>
      </c>
    </row>
    <row r="6" spans="1:12">
      <c r="A6" s="47">
        <v>1</v>
      </c>
      <c r="B6" s="36" t="s">
        <v>174</v>
      </c>
      <c r="C6" s="34"/>
      <c r="D6" s="34"/>
      <c r="E6" s="34"/>
      <c r="F6" s="34"/>
      <c r="G6" s="34"/>
      <c r="H6" s="34"/>
      <c r="I6" s="34"/>
      <c r="J6" s="34"/>
      <c r="K6" s="62"/>
      <c r="L6" s="13">
        <f>'OBS1'!L58</f>
        <v>0</v>
      </c>
    </row>
    <row r="7" spans="1:12">
      <c r="A7" s="47"/>
      <c r="B7" s="6"/>
      <c r="C7" s="6"/>
      <c r="D7" s="6"/>
      <c r="E7" s="6"/>
      <c r="F7" s="6"/>
      <c r="G7" s="6"/>
      <c r="H7" s="6"/>
      <c r="I7" s="6"/>
      <c r="J7" s="6"/>
      <c r="K7" s="63"/>
      <c r="L7" s="63"/>
    </row>
    <row r="8" spans="1:12">
      <c r="A8" s="47"/>
      <c r="B8" s="6"/>
      <c r="C8" s="6"/>
      <c r="D8" s="6"/>
      <c r="E8" s="6"/>
      <c r="F8" s="6"/>
      <c r="G8" s="6"/>
      <c r="H8" s="6"/>
      <c r="I8" s="6"/>
      <c r="J8" s="6"/>
      <c r="K8" s="6"/>
      <c r="L8" s="6"/>
    </row>
    <row r="9" spans="1:12">
      <c r="A9" s="47">
        <v>2</v>
      </c>
      <c r="B9" s="40" t="s">
        <v>175</v>
      </c>
      <c r="C9" s="6"/>
      <c r="D9" s="6"/>
      <c r="E9" s="6"/>
      <c r="F9" s="1" t="str">
        <f>IF('FRS1'!G20="","",'FRS1'!G20)</f>
        <v/>
      </c>
      <c r="G9" s="6"/>
      <c r="H9" s="6"/>
      <c r="I9" s="6"/>
      <c r="J9" s="6"/>
      <c r="K9" s="6"/>
      <c r="L9" s="6"/>
    </row>
    <row r="10" spans="1:12">
      <c r="A10" s="47"/>
      <c r="B10" s="115" t="s">
        <v>176</v>
      </c>
      <c r="C10" s="32"/>
      <c r="D10" s="32"/>
      <c r="E10" s="33"/>
      <c r="F10" s="160"/>
      <c r="G10" s="6"/>
      <c r="H10" s="6"/>
      <c r="I10" s="6"/>
      <c r="J10" s="6"/>
      <c r="K10" s="6"/>
      <c r="L10" s="6"/>
    </row>
    <row r="11" spans="1:12">
      <c r="A11" s="47"/>
      <c r="B11" s="100" t="s">
        <v>177</v>
      </c>
      <c r="C11" s="6"/>
      <c r="D11" s="6"/>
      <c r="E11" s="39"/>
      <c r="F11" s="13">
        <f>'OBS1'!H8</f>
        <v>0</v>
      </c>
      <c r="G11" s="6"/>
      <c r="H11" s="6"/>
      <c r="I11" s="6"/>
      <c r="J11" s="6"/>
      <c r="K11" s="6"/>
      <c r="L11" s="6"/>
    </row>
    <row r="12" spans="1:12">
      <c r="A12" s="47"/>
      <c r="B12" s="100" t="s">
        <v>178</v>
      </c>
      <c r="C12" s="6"/>
      <c r="D12" s="6"/>
      <c r="E12" s="39"/>
      <c r="F12" s="99"/>
      <c r="G12" s="6"/>
      <c r="H12" s="6"/>
      <c r="I12" s="6"/>
      <c r="J12" s="6"/>
      <c r="K12" s="6"/>
      <c r="L12" s="6"/>
    </row>
    <row r="13" spans="1:12">
      <c r="A13" s="47"/>
      <c r="B13" s="100" t="s">
        <v>179</v>
      </c>
      <c r="C13" s="6"/>
      <c r="D13" s="6"/>
      <c r="E13" s="39"/>
      <c r="F13" s="13">
        <f>'OBS1'!F21</f>
        <v>0</v>
      </c>
      <c r="G13" s="6"/>
      <c r="H13" s="6"/>
      <c r="I13" s="6"/>
      <c r="J13" s="6"/>
      <c r="K13" s="6"/>
      <c r="L13" s="6"/>
    </row>
    <row r="14" spans="1:12">
      <c r="A14" s="47"/>
      <c r="B14" s="100" t="s">
        <v>180</v>
      </c>
      <c r="C14" s="6"/>
      <c r="D14" s="6"/>
      <c r="E14" s="39"/>
      <c r="F14" s="13" t="str">
        <f>IF('OBS1'!F24="","0",IF('OBS1'!F24&gt;('OBS1'!L58/10),('OBS1'!F24-'OBS1'!L58/10),0))</f>
        <v>0</v>
      </c>
      <c r="G14" s="6"/>
      <c r="H14" s="6"/>
      <c r="I14" s="6"/>
      <c r="J14" s="6"/>
      <c r="K14" s="6"/>
      <c r="L14" s="6"/>
    </row>
    <row r="15" spans="1:12">
      <c r="A15" s="47"/>
      <c r="B15" s="100" t="s">
        <v>181</v>
      </c>
      <c r="C15" s="6"/>
      <c r="D15" s="6"/>
      <c r="E15" s="39"/>
      <c r="F15" s="13">
        <f>'OBS1'!F22</f>
        <v>0</v>
      </c>
      <c r="G15" s="6"/>
      <c r="H15" s="6"/>
      <c r="I15" s="6"/>
      <c r="J15" s="6"/>
      <c r="K15" s="6"/>
      <c r="L15" s="6"/>
    </row>
    <row r="16" spans="1:12">
      <c r="A16" s="47"/>
      <c r="B16" s="100" t="s">
        <v>290</v>
      </c>
      <c r="C16" s="6"/>
      <c r="D16" s="6"/>
      <c r="E16" s="39"/>
      <c r="F16" s="99"/>
      <c r="G16" s="6"/>
      <c r="H16" s="6"/>
      <c r="I16" s="6"/>
      <c r="J16" s="6"/>
      <c r="K16" s="6"/>
      <c r="L16" s="6"/>
    </row>
    <row r="17" spans="1:12">
      <c r="A17" s="47"/>
      <c r="B17" s="100"/>
      <c r="C17" s="6"/>
      <c r="D17" s="6"/>
      <c r="E17" s="39"/>
      <c r="F17" s="38"/>
      <c r="G17" s="6"/>
      <c r="H17" s="6"/>
      <c r="I17" s="6"/>
      <c r="J17" s="6"/>
      <c r="K17" s="6"/>
      <c r="L17" s="6"/>
    </row>
    <row r="18" spans="1:12">
      <c r="A18" s="47"/>
      <c r="B18" s="116" t="s">
        <v>182</v>
      </c>
      <c r="C18" s="6"/>
      <c r="D18" s="6"/>
      <c r="E18" s="39"/>
      <c r="F18" s="38"/>
      <c r="G18" s="6"/>
      <c r="H18" s="6"/>
      <c r="I18" s="6"/>
      <c r="J18" s="6"/>
      <c r="K18" s="6"/>
      <c r="L18" s="6"/>
    </row>
    <row r="19" spans="1:12">
      <c r="A19" s="47"/>
      <c r="B19" s="100" t="s">
        <v>183</v>
      </c>
      <c r="C19" s="6"/>
      <c r="D19" s="6"/>
      <c r="E19" s="39"/>
      <c r="F19" s="13" t="str">
        <f>IF('OBS1'!G48="","",IF('OBS1'!G48="-","-",IF('OBS1'!G48=0,"-",IF('OBS1'!G48="Nil","-",IF('OBS1'!L58-'OBS1'!H8=0,"0",IF('OBS1'!L58-'OBS1'!H8&lt;0,"0",IF('OBS1'!G48&gt;4*('OBS1'!L58-'OBS1'!H8),4*('OBS1'!L58-'OBS1'!H8),'OBS1'!G48)))))))</f>
        <v/>
      </c>
      <c r="G19" s="23"/>
      <c r="H19" s="6"/>
      <c r="I19" s="6"/>
      <c r="J19" s="6"/>
      <c r="K19" s="6"/>
      <c r="L19" s="6"/>
    </row>
    <row r="20" spans="1:12">
      <c r="A20" s="47"/>
      <c r="B20" s="98" t="s">
        <v>291</v>
      </c>
      <c r="C20" s="34"/>
      <c r="D20" s="34"/>
      <c r="E20" s="35"/>
      <c r="F20" s="99"/>
      <c r="G20" s="34"/>
      <c r="H20" s="36" t="s">
        <v>184</v>
      </c>
      <c r="I20" s="34"/>
      <c r="J20" s="34"/>
      <c r="K20" s="34"/>
      <c r="L20" s="13">
        <f>SUM(F19:F20)-SUM(F11:F16)</f>
        <v>0</v>
      </c>
    </row>
    <row r="21" spans="1:12">
      <c r="A21" s="47"/>
      <c r="B21" s="23"/>
      <c r="C21" s="6"/>
      <c r="D21" s="6"/>
      <c r="E21" s="6"/>
      <c r="F21" s="23"/>
      <c r="G21" s="6"/>
      <c r="H21" s="6"/>
      <c r="I21" s="6"/>
      <c r="J21" s="6"/>
      <c r="K21" s="6"/>
      <c r="L21" s="16"/>
    </row>
    <row r="22" spans="1:12">
      <c r="A22" s="47"/>
      <c r="B22" s="23"/>
      <c r="C22" s="6"/>
      <c r="D22" s="6"/>
      <c r="E22" s="6"/>
      <c r="F22" s="6"/>
      <c r="G22" s="6"/>
      <c r="H22" s="6"/>
      <c r="I22" s="6"/>
      <c r="J22" s="6"/>
      <c r="K22" s="6"/>
      <c r="L22" s="6"/>
    </row>
    <row r="23" spans="1:12">
      <c r="A23" s="47">
        <v>3</v>
      </c>
      <c r="B23" s="64" t="s">
        <v>185</v>
      </c>
      <c r="C23" s="64"/>
      <c r="D23" s="64"/>
      <c r="E23" s="64"/>
      <c r="F23" s="34"/>
      <c r="G23" s="34"/>
      <c r="H23" s="34"/>
      <c r="I23" s="34"/>
      <c r="J23" s="34"/>
      <c r="K23" s="34"/>
      <c r="L23" s="147">
        <f>L6+L20</f>
        <v>0</v>
      </c>
    </row>
    <row r="24" spans="1:12">
      <c r="A24" s="47"/>
      <c r="B24" s="6"/>
      <c r="C24" s="6"/>
      <c r="D24" s="6"/>
      <c r="E24" s="6"/>
      <c r="F24" s="6"/>
      <c r="G24" s="6"/>
      <c r="H24" s="6"/>
      <c r="I24" s="6"/>
      <c r="J24" s="6"/>
      <c r="K24" s="6"/>
      <c r="L24" s="6"/>
    </row>
    <row r="25" spans="1:12">
      <c r="A25" s="47"/>
      <c r="B25" s="6"/>
      <c r="C25" s="6"/>
      <c r="D25" s="6"/>
      <c r="E25" s="6"/>
      <c r="F25" s="6"/>
      <c r="G25" s="6"/>
      <c r="H25" s="6"/>
      <c r="I25" s="6"/>
      <c r="J25" s="6"/>
      <c r="K25" s="6"/>
      <c r="L25" s="6"/>
    </row>
    <row r="26" spans="1:12">
      <c r="A26" s="47">
        <v>4</v>
      </c>
      <c r="B26" s="40" t="s">
        <v>186</v>
      </c>
      <c r="C26" s="6"/>
      <c r="D26" s="6"/>
      <c r="E26" s="6"/>
      <c r="F26" s="6"/>
      <c r="G26" s="1"/>
      <c r="H26" s="6"/>
      <c r="I26" s="6"/>
      <c r="J26" s="6"/>
      <c r="K26" s="6"/>
      <c r="L26" s="6"/>
    </row>
    <row r="27" spans="1:12">
      <c r="A27" s="47"/>
      <c r="B27" s="97"/>
      <c r="C27" s="32"/>
      <c r="D27" s="32"/>
      <c r="E27" s="32"/>
      <c r="F27" s="46"/>
      <c r="G27" s="262"/>
      <c r="H27" s="6"/>
      <c r="I27" s="6"/>
      <c r="J27" s="6"/>
      <c r="K27" s="6"/>
      <c r="L27" s="6"/>
    </row>
    <row r="28" spans="1:12">
      <c r="A28" s="47"/>
      <c r="B28" s="100" t="s">
        <v>187</v>
      </c>
      <c r="C28" s="6" t="s">
        <v>311</v>
      </c>
      <c r="D28" s="6"/>
      <c r="E28" s="6"/>
      <c r="F28" s="70"/>
      <c r="G28" s="13" t="str">
        <f>IF('FRS1'!G20="","",IF('FRS1'!G20="EUR",(50000/0.4293),(50000/0.4293)*'FRS1'!G24))</f>
        <v/>
      </c>
      <c r="H28" s="7"/>
      <c r="I28" s="6"/>
      <c r="J28" s="6"/>
      <c r="K28" s="6"/>
      <c r="L28" s="6"/>
    </row>
    <row r="29" spans="1:12">
      <c r="A29" s="47"/>
      <c r="B29" s="100" t="s">
        <v>188</v>
      </c>
      <c r="C29" s="6" t="s">
        <v>323</v>
      </c>
      <c r="D29" s="6"/>
      <c r="E29" s="6"/>
      <c r="F29" s="70"/>
      <c r="G29" s="13" t="str">
        <f>IF('FRS1'!G20="","",IF('FRS1'!G20="EUR",(50000/0.4293),(50000/0.4293)*'FRS1'!G24))</f>
        <v/>
      </c>
      <c r="H29" s="7"/>
      <c r="I29" s="6"/>
      <c r="J29" s="6"/>
      <c r="K29" s="6"/>
      <c r="L29" s="6"/>
    </row>
    <row r="30" spans="1:12">
      <c r="A30" s="47"/>
      <c r="B30" s="100" t="s">
        <v>188</v>
      </c>
      <c r="C30" s="6" t="s">
        <v>324</v>
      </c>
      <c r="D30" s="6"/>
      <c r="E30" s="6"/>
      <c r="F30" s="70"/>
      <c r="G30" s="13" t="str">
        <f>IF('FRS1'!G20="","",IF('FRS1'!G20="EUR",(350000/0.4293),(350000/0.4293)*'FRS1'!G24))</f>
        <v/>
      </c>
      <c r="H30" s="6"/>
      <c r="I30" s="6"/>
      <c r="J30" s="6"/>
      <c r="K30" s="6"/>
      <c r="L30" s="6"/>
    </row>
    <row r="31" spans="1:12">
      <c r="A31" s="47"/>
      <c r="B31" s="98" t="s">
        <v>188</v>
      </c>
      <c r="C31" s="34" t="s">
        <v>314</v>
      </c>
      <c r="D31" s="34"/>
      <c r="E31" s="34"/>
      <c r="F31" s="71"/>
      <c r="G31" s="13" t="str">
        <f>IF('FRS1'!G20="","",IF('FRS1'!G20="EUR",(350000/0.4293),(350000/0.4293)*'FRS1'!G24))</f>
        <v/>
      </c>
      <c r="H31" s="34"/>
      <c r="I31" s="34"/>
      <c r="J31" s="34"/>
      <c r="K31" s="35"/>
      <c r="L31" s="13" t="str">
        <f>IF('FRS1'!B17=1,"",IF('FRS1'!B17=2,G28,IF('FRS1'!B17=3,G29,IF('FRS1'!B17=4,G30,IF('FRS1'!B17=5,G31,"")))))</f>
        <v/>
      </c>
    </row>
    <row r="32" spans="1:12">
      <c r="A32" s="47"/>
      <c r="B32" s="6"/>
      <c r="C32" s="6"/>
      <c r="D32" s="6"/>
      <c r="E32" s="6"/>
      <c r="F32" s="6"/>
      <c r="G32" s="6"/>
      <c r="H32" s="6"/>
      <c r="I32" s="6"/>
      <c r="J32" s="6"/>
      <c r="K32" s="6"/>
      <c r="L32" s="6"/>
    </row>
    <row r="33" spans="1:12">
      <c r="A33" s="47"/>
      <c r="B33" s="6"/>
      <c r="C33" s="6"/>
      <c r="D33" s="6"/>
      <c r="E33" s="6"/>
      <c r="F33" s="6"/>
      <c r="G33" s="6"/>
      <c r="H33" s="6"/>
      <c r="I33" s="6"/>
      <c r="J33" s="6"/>
      <c r="K33" s="6"/>
      <c r="L33" s="6"/>
    </row>
    <row r="34" spans="1:12">
      <c r="A34" s="47">
        <v>5</v>
      </c>
      <c r="B34" s="64" t="s">
        <v>189</v>
      </c>
      <c r="C34" s="34"/>
      <c r="D34" s="34"/>
      <c r="E34" s="34"/>
      <c r="F34" s="34"/>
      <c r="G34" s="34"/>
      <c r="H34" s="34"/>
      <c r="I34" s="34"/>
      <c r="J34" s="34"/>
      <c r="K34" s="34"/>
      <c r="L34" s="147" t="str">
        <f>IF(L31="","",L23-L31)</f>
        <v/>
      </c>
    </row>
    <row r="35" spans="1:12">
      <c r="A35" s="47"/>
      <c r="B35" s="6"/>
      <c r="C35" s="6"/>
      <c r="D35" s="6"/>
      <c r="E35" s="6"/>
      <c r="F35" s="6"/>
      <c r="G35" s="6"/>
      <c r="H35" s="6"/>
      <c r="I35" s="6"/>
      <c r="J35" s="6"/>
      <c r="K35" s="6"/>
      <c r="L35" s="6"/>
    </row>
    <row r="36" spans="1:12">
      <c r="A36" s="47"/>
      <c r="B36" s="6"/>
      <c r="C36" s="6"/>
      <c r="D36" s="6"/>
      <c r="E36" s="6"/>
      <c r="F36" s="6"/>
      <c r="G36" s="6"/>
      <c r="H36" s="6"/>
      <c r="I36" s="6"/>
      <c r="J36" s="6"/>
      <c r="K36" s="6"/>
      <c r="L36" s="6"/>
    </row>
    <row r="37" spans="1:12">
      <c r="A37" s="47">
        <v>6</v>
      </c>
      <c r="B37" s="40" t="s">
        <v>190</v>
      </c>
      <c r="C37" s="65"/>
      <c r="D37" s="65"/>
      <c r="E37" s="65"/>
      <c r="F37" s="6"/>
      <c r="G37" s="6"/>
      <c r="H37" s="6"/>
      <c r="I37" s="6"/>
      <c r="J37" s="6"/>
      <c r="K37" s="6"/>
      <c r="L37" s="6"/>
    </row>
    <row r="38" spans="1:12">
      <c r="A38" s="47"/>
      <c r="B38" s="115" t="s">
        <v>106</v>
      </c>
      <c r="C38" s="32"/>
      <c r="D38" s="32"/>
      <c r="E38" s="33"/>
      <c r="F38" s="161"/>
      <c r="G38" s="6"/>
      <c r="H38" s="6"/>
      <c r="I38" s="6"/>
      <c r="J38" s="6"/>
      <c r="K38" s="6"/>
      <c r="L38" s="6"/>
    </row>
    <row r="39" spans="1:12">
      <c r="A39" s="47"/>
      <c r="B39" s="100" t="s">
        <v>191</v>
      </c>
      <c r="C39" s="6"/>
      <c r="D39" s="6"/>
      <c r="E39" s="39"/>
      <c r="F39" s="13">
        <f>'OBS1'!H9</f>
        <v>0</v>
      </c>
      <c r="G39" s="6"/>
      <c r="H39" s="6"/>
      <c r="I39" s="6"/>
      <c r="J39" s="6"/>
      <c r="K39" s="6"/>
      <c r="L39" s="6"/>
    </row>
    <row r="40" spans="1:12">
      <c r="A40" s="47"/>
      <c r="B40" s="100" t="s">
        <v>192</v>
      </c>
      <c r="C40" s="6"/>
      <c r="D40" s="6"/>
      <c r="E40" s="39"/>
      <c r="F40" s="13">
        <f>'OBS3'!P55</f>
        <v>0</v>
      </c>
      <c r="G40" s="7" t="s">
        <v>193</v>
      </c>
      <c r="H40" s="6"/>
      <c r="I40" s="6"/>
      <c r="J40" s="6"/>
      <c r="K40" s="6"/>
      <c r="L40" s="6"/>
    </row>
    <row r="41" spans="1:12">
      <c r="A41" s="47"/>
      <c r="B41" s="100" t="s">
        <v>194</v>
      </c>
      <c r="C41" s="6"/>
      <c r="D41" s="6"/>
      <c r="E41" s="39"/>
      <c r="F41" s="13">
        <f>'OBS4'!P55</f>
        <v>0</v>
      </c>
      <c r="G41" s="7" t="s">
        <v>193</v>
      </c>
      <c r="H41" s="6"/>
      <c r="I41" s="6"/>
      <c r="J41" s="6"/>
      <c r="K41" s="6"/>
      <c r="L41" s="6"/>
    </row>
    <row r="42" spans="1:12">
      <c r="A42" s="47"/>
      <c r="B42" s="100" t="s">
        <v>195</v>
      </c>
      <c r="C42" s="6"/>
      <c r="D42" s="6"/>
      <c r="E42" s="39"/>
      <c r="F42" s="13">
        <f>'OBS1'!F17</f>
        <v>0</v>
      </c>
      <c r="G42" s="6"/>
      <c r="H42" s="6"/>
      <c r="I42" s="6"/>
      <c r="J42" s="6"/>
      <c r="K42" s="6"/>
      <c r="L42" s="6"/>
    </row>
    <row r="43" spans="1:12">
      <c r="A43" s="47"/>
      <c r="B43" s="100" t="s">
        <v>196</v>
      </c>
      <c r="C43" s="6"/>
      <c r="D43" s="6"/>
      <c r="E43" s="39"/>
      <c r="F43" s="13">
        <f>'OBS1'!G20</f>
        <v>0</v>
      </c>
      <c r="G43" s="6"/>
      <c r="H43" s="6"/>
      <c r="I43" s="6"/>
      <c r="J43" s="6"/>
      <c r="K43" s="6"/>
      <c r="L43" s="6"/>
    </row>
    <row r="44" spans="1:12">
      <c r="A44" s="47"/>
      <c r="B44" s="100" t="s">
        <v>197</v>
      </c>
      <c r="C44" s="6"/>
      <c r="D44" s="6"/>
      <c r="E44" s="39"/>
      <c r="F44" s="13">
        <f>'OBS1'!G26</f>
        <v>0</v>
      </c>
      <c r="G44" s="6"/>
      <c r="H44" s="6"/>
      <c r="I44" s="6"/>
      <c r="J44" s="6"/>
      <c r="K44" s="6"/>
      <c r="L44" s="6"/>
    </row>
    <row r="45" spans="1:12">
      <c r="A45" s="47"/>
      <c r="B45" s="100" t="s">
        <v>198</v>
      </c>
      <c r="C45" s="6"/>
      <c r="D45" s="6"/>
      <c r="E45" s="39"/>
      <c r="F45" s="13">
        <f>'OBS1'!G28</f>
        <v>0</v>
      </c>
      <c r="G45" s="6"/>
      <c r="H45" s="6"/>
      <c r="I45" s="6"/>
      <c r="J45" s="6"/>
      <c r="K45" s="6"/>
      <c r="L45" s="6"/>
    </row>
    <row r="46" spans="1:12">
      <c r="A46" s="47"/>
      <c r="B46" s="100" t="s">
        <v>199</v>
      </c>
      <c r="C46" s="6"/>
      <c r="D46" s="6"/>
      <c r="E46" s="39"/>
      <c r="F46" s="13">
        <f>'OBS1'!H31</f>
        <v>0</v>
      </c>
      <c r="G46" s="6"/>
      <c r="H46" s="6"/>
      <c r="I46" s="6"/>
      <c r="J46" s="6"/>
      <c r="K46" s="6"/>
      <c r="L46" s="6"/>
    </row>
    <row r="47" spans="1:12">
      <c r="A47" s="47"/>
      <c r="B47" s="100" t="s">
        <v>200</v>
      </c>
      <c r="C47" s="6"/>
      <c r="D47" s="6"/>
      <c r="E47" s="39"/>
      <c r="F47" s="99"/>
      <c r="G47" s="6"/>
      <c r="H47" s="6"/>
      <c r="I47" s="6"/>
      <c r="J47" s="6"/>
      <c r="K47" s="6"/>
      <c r="L47" s="6"/>
    </row>
    <row r="48" spans="1:12">
      <c r="A48" s="47"/>
      <c r="B48" s="100" t="s">
        <v>292</v>
      </c>
      <c r="C48" s="6"/>
      <c r="D48" s="6"/>
      <c r="E48" s="39"/>
      <c r="F48" s="13">
        <f>F20</f>
        <v>0</v>
      </c>
      <c r="G48" s="6"/>
      <c r="H48" s="6"/>
      <c r="I48" s="6"/>
      <c r="J48" s="6"/>
      <c r="K48" s="6"/>
      <c r="L48" s="6"/>
    </row>
    <row r="49" spans="1:12">
      <c r="A49" s="47"/>
      <c r="B49" s="100"/>
      <c r="C49" s="6"/>
      <c r="D49" s="6"/>
      <c r="E49" s="39"/>
      <c r="F49" s="38"/>
      <c r="G49" s="6"/>
      <c r="H49" s="6"/>
      <c r="I49" s="6"/>
      <c r="J49" s="6"/>
      <c r="K49" s="6"/>
      <c r="L49" s="6"/>
    </row>
    <row r="50" spans="1:12">
      <c r="A50" s="47"/>
      <c r="B50" s="116" t="s">
        <v>182</v>
      </c>
      <c r="C50" s="6"/>
      <c r="D50" s="6"/>
      <c r="E50" s="39"/>
      <c r="F50" s="38"/>
      <c r="G50" s="6"/>
      <c r="H50" s="6"/>
      <c r="I50" s="6"/>
      <c r="J50" s="6"/>
      <c r="K50" s="6"/>
      <c r="L50" s="6"/>
    </row>
    <row r="51" spans="1:12">
      <c r="A51" s="47"/>
      <c r="B51" s="98" t="s">
        <v>293</v>
      </c>
      <c r="C51" s="34"/>
      <c r="D51" s="34"/>
      <c r="E51" s="35"/>
      <c r="F51" s="99"/>
      <c r="G51" s="34"/>
      <c r="H51" s="56" t="s">
        <v>201</v>
      </c>
      <c r="I51" s="34"/>
      <c r="J51" s="34"/>
      <c r="K51" s="34"/>
      <c r="L51" s="13">
        <f>SUM(F39:F48)-F51</f>
        <v>0</v>
      </c>
    </row>
    <row r="52" spans="1:12">
      <c r="A52" s="47"/>
      <c r="B52" s="23"/>
      <c r="C52" s="6"/>
      <c r="D52" s="6"/>
      <c r="E52" s="6"/>
      <c r="F52" s="23"/>
      <c r="G52" s="6"/>
      <c r="H52" s="6"/>
      <c r="I52" s="6"/>
      <c r="J52" s="6"/>
      <c r="K52" s="6"/>
      <c r="L52" s="16"/>
    </row>
    <row r="53" spans="1:12">
      <c r="A53" s="47"/>
      <c r="B53" s="23"/>
      <c r="C53" s="6"/>
      <c r="D53" s="6"/>
      <c r="E53" s="6"/>
      <c r="F53" s="6"/>
      <c r="G53" s="6"/>
      <c r="H53" s="6"/>
      <c r="I53" s="6"/>
      <c r="J53" s="6"/>
      <c r="K53" s="6"/>
      <c r="L53" s="6"/>
    </row>
    <row r="54" spans="1:12">
      <c r="A54" s="47">
        <v>7</v>
      </c>
      <c r="B54" s="64" t="s">
        <v>202</v>
      </c>
      <c r="C54" s="34"/>
      <c r="D54" s="34"/>
      <c r="E54" s="34"/>
      <c r="F54" s="34"/>
      <c r="G54" s="34"/>
      <c r="H54" s="34"/>
      <c r="I54" s="34"/>
      <c r="J54" s="34"/>
      <c r="K54" s="34"/>
      <c r="L54" s="147">
        <f>L23-L51</f>
        <v>0</v>
      </c>
    </row>
    <row r="55" spans="1:12">
      <c r="A55" s="47"/>
      <c r="B55" s="65"/>
      <c r="C55" s="6"/>
      <c r="D55" s="6"/>
      <c r="E55" s="6"/>
      <c r="F55" s="6"/>
      <c r="G55" s="6"/>
      <c r="H55" s="6"/>
      <c r="I55" s="6"/>
      <c r="J55" s="6"/>
      <c r="K55" s="6"/>
      <c r="L55" s="257"/>
    </row>
    <row r="56" spans="1:12">
      <c r="A56" s="47"/>
      <c r="B56" s="65"/>
      <c r="C56" s="6"/>
      <c r="D56" s="6"/>
      <c r="E56" s="6"/>
      <c r="F56" s="6"/>
      <c r="G56" s="6"/>
      <c r="H56" s="6"/>
      <c r="I56" s="6"/>
      <c r="J56" s="6"/>
      <c r="K56" s="6"/>
      <c r="L56" s="257"/>
    </row>
    <row r="57" spans="1:12">
      <c r="A57" s="47">
        <v>8</v>
      </c>
      <c r="B57" s="40" t="s">
        <v>203</v>
      </c>
      <c r="C57" s="6"/>
      <c r="D57" s="6"/>
      <c r="E57" s="6"/>
      <c r="F57" s="6"/>
      <c r="G57" s="69"/>
      <c r="H57" s="6"/>
      <c r="I57" s="6"/>
      <c r="J57" s="6"/>
      <c r="K57" s="6"/>
      <c r="L57" s="69"/>
    </row>
    <row r="58" spans="1:12">
      <c r="A58" s="47"/>
      <c r="B58" s="97" t="s">
        <v>204</v>
      </c>
      <c r="C58" s="32"/>
      <c r="D58" s="32"/>
      <c r="E58" s="32"/>
      <c r="F58" s="33"/>
      <c r="G58" s="10">
        <f>L54</f>
        <v>0</v>
      </c>
      <c r="H58" s="6"/>
      <c r="I58" s="6"/>
      <c r="J58" s="6"/>
      <c r="K58" s="6"/>
      <c r="L58" s="67"/>
    </row>
    <row r="59" spans="1:12">
      <c r="A59" s="47"/>
      <c r="B59" s="100" t="s">
        <v>205</v>
      </c>
      <c r="C59" s="6"/>
      <c r="D59" s="6"/>
      <c r="E59" s="6"/>
      <c r="F59" s="39"/>
      <c r="G59" s="121" t="str">
        <f>'FRS2'!L29</f>
        <v/>
      </c>
      <c r="H59" s="6"/>
      <c r="I59" s="6"/>
      <c r="J59" s="6"/>
      <c r="K59" s="6"/>
      <c r="L59" s="69"/>
    </row>
    <row r="60" spans="1:12">
      <c r="A60" s="47"/>
      <c r="B60" s="98" t="s">
        <v>206</v>
      </c>
      <c r="C60" s="34"/>
      <c r="D60" s="34"/>
      <c r="E60" s="34"/>
      <c r="F60" s="35"/>
      <c r="G60" s="10"/>
      <c r="H60" s="34"/>
      <c r="I60" s="34"/>
      <c r="J60" s="34"/>
      <c r="K60" s="34"/>
      <c r="L60" s="10" t="str">
        <f>IF(G59="","",(G58-G59))</f>
        <v/>
      </c>
    </row>
    <row r="61" spans="1:12">
      <c r="A61" s="47"/>
      <c r="B61" s="6"/>
      <c r="C61" s="6"/>
      <c r="D61" s="6"/>
      <c r="E61" s="6"/>
      <c r="F61" s="6"/>
      <c r="G61" s="69"/>
      <c r="H61" s="6"/>
      <c r="I61" s="6"/>
      <c r="J61" s="6"/>
      <c r="K61" s="6"/>
      <c r="L61" s="69"/>
    </row>
    <row r="62" spans="1:12">
      <c r="A62" s="47"/>
      <c r="B62" s="6"/>
      <c r="C62" s="6"/>
      <c r="D62" s="6"/>
      <c r="E62" s="6"/>
      <c r="F62" s="6"/>
      <c r="G62" s="69"/>
      <c r="H62" s="6"/>
      <c r="I62" s="6"/>
      <c r="J62" s="6"/>
      <c r="K62" s="6"/>
      <c r="L62" s="69"/>
    </row>
    <row r="63" spans="1:12">
      <c r="A63" s="47">
        <v>9</v>
      </c>
      <c r="B63" s="64" t="s">
        <v>207</v>
      </c>
      <c r="C63" s="34"/>
      <c r="D63" s="34"/>
      <c r="E63" s="34"/>
      <c r="F63" s="34"/>
      <c r="G63" s="68"/>
      <c r="H63" s="34"/>
      <c r="I63" s="34"/>
      <c r="J63" s="34"/>
      <c r="K63" s="34"/>
      <c r="L63" s="148" t="str">
        <f>L60</f>
        <v/>
      </c>
    </row>
    <row r="64" spans="1:12">
      <c r="A64" s="47"/>
      <c r="B64" s="65"/>
      <c r="C64" s="6"/>
      <c r="D64" s="6"/>
      <c r="E64" s="6"/>
      <c r="F64" s="6"/>
      <c r="G64" s="69"/>
      <c r="H64" s="6"/>
      <c r="I64" s="6"/>
      <c r="J64" s="6"/>
      <c r="K64" s="6"/>
      <c r="L64" s="163"/>
    </row>
    <row r="65" spans="1:12">
      <c r="A65" s="47"/>
      <c r="B65" s="6"/>
      <c r="C65" s="6"/>
      <c r="D65" s="6"/>
      <c r="E65" s="6"/>
      <c r="F65" s="6"/>
      <c r="G65" s="69"/>
      <c r="H65" s="6"/>
      <c r="I65" s="6"/>
      <c r="J65" s="6"/>
      <c r="K65" s="6"/>
      <c r="L65" s="69"/>
    </row>
    <row r="66" spans="1:12">
      <c r="A66" s="47"/>
      <c r="B66" s="274" t="s">
        <v>294</v>
      </c>
      <c r="C66" s="6"/>
      <c r="D66" s="275" t="str">
        <f>IF(F19="","",IF('OBS1'!G48&lt;4*('OBS1'!L58-'OBS1'!H8),"   N/A",IF('OBS1'!G48=4*('OBS1'!L58-'OBS1'!H8),"   N/A","   Check Subordinated Loan")))</f>
        <v/>
      </c>
      <c r="E66" s="23"/>
      <c r="F66" s="23"/>
      <c r="G66" s="23"/>
      <c r="H66" s="23"/>
      <c r="I66" s="23"/>
      <c r="J66" s="23"/>
      <c r="K66" s="23"/>
      <c r="L66" s="23"/>
    </row>
    <row r="67" spans="1:12" hidden="1">
      <c r="A67" s="47"/>
      <c r="B67" s="23"/>
      <c r="C67" s="23"/>
      <c r="D67" s="23"/>
      <c r="E67" s="23"/>
      <c r="F67" s="23"/>
      <c r="G67" s="23"/>
      <c r="H67" s="23"/>
      <c r="I67" s="23"/>
      <c r="J67" s="23"/>
      <c r="K67" s="23"/>
      <c r="L67" s="23"/>
    </row>
    <row r="68" spans="1:12" hidden="1">
      <c r="A68" s="47"/>
      <c r="B68" s="23"/>
      <c r="C68" s="23"/>
      <c r="D68" s="23"/>
      <c r="E68" s="23"/>
      <c r="F68" s="23"/>
      <c r="G68" s="23"/>
      <c r="H68" s="23"/>
      <c r="I68" s="23"/>
      <c r="J68" s="23"/>
      <c r="K68" s="23"/>
      <c r="L68" s="23"/>
    </row>
    <row r="69" spans="1:12" hidden="1">
      <c r="A69" s="47"/>
      <c r="B69" s="23"/>
      <c r="C69" s="23"/>
      <c r="D69" s="23"/>
      <c r="E69" s="23"/>
      <c r="F69" s="23"/>
      <c r="G69" s="23"/>
      <c r="H69" s="23"/>
      <c r="I69" s="23"/>
      <c r="J69" s="23"/>
      <c r="K69" s="23"/>
      <c r="L69" s="23"/>
    </row>
    <row r="70" spans="1:12" hidden="1">
      <c r="A70" s="47"/>
      <c r="B70" s="23"/>
      <c r="C70" s="23"/>
      <c r="D70" s="23"/>
      <c r="E70" s="23"/>
      <c r="F70" s="23"/>
      <c r="G70" s="23"/>
      <c r="H70" s="23"/>
      <c r="I70" s="23"/>
      <c r="J70" s="23"/>
      <c r="K70" s="23"/>
      <c r="L70" s="23"/>
    </row>
    <row r="71" spans="1:12" hidden="1">
      <c r="A71" s="47"/>
      <c r="B71" s="23"/>
      <c r="C71" s="23"/>
      <c r="D71" s="23"/>
      <c r="E71" s="23"/>
      <c r="F71" s="23"/>
      <c r="G71" s="23"/>
      <c r="H71" s="23"/>
      <c r="I71" s="23"/>
      <c r="J71" s="23"/>
      <c r="K71" s="23"/>
      <c r="L71" s="23"/>
    </row>
    <row r="72" spans="1:12" hidden="1">
      <c r="A72" s="47"/>
      <c r="B72" s="23"/>
      <c r="C72" s="23"/>
      <c r="D72" s="23"/>
      <c r="E72" s="23"/>
      <c r="F72" s="23"/>
      <c r="G72" s="23"/>
      <c r="H72" s="23"/>
      <c r="I72" s="23"/>
      <c r="J72" s="23"/>
      <c r="K72" s="23"/>
      <c r="L72" s="23"/>
    </row>
    <row r="73" spans="1:12" ht="12.75" hidden="1" customHeight="1"/>
    <row r="74" spans="1:12" ht="12.75" hidden="1" customHeight="1"/>
    <row r="75" spans="1:12" ht="12.75" hidden="1" customHeight="1"/>
    <row r="76" spans="1:12" ht="12.75" hidden="1" customHeight="1"/>
    <row r="77" spans="1:12" ht="12.75" hidden="1" customHeight="1"/>
    <row r="78" spans="1:12" ht="12.75" hidden="1" customHeight="1"/>
    <row r="79" spans="1:12" ht="12.75" hidden="1" customHeight="1"/>
    <row r="80" spans="1:12" ht="12.75" hidden="1" customHeight="1"/>
    <row r="81" ht="12.75" hidden="1" customHeight="1"/>
    <row r="82" ht="12.75" hidden="1" customHeight="1"/>
    <row r="83" ht="12.75" hidden="1" customHeight="1"/>
  </sheetData>
  <sheetProtection password="C978" sheet="1" objects="1" scenarios="1"/>
  <phoneticPr fontId="15" type="noConversion"/>
  <pageMargins left="0.23622047244094491" right="0.23622047244094491" top="0.78740157480314965" bottom="0.98425196850393704" header="0.51181102362204722" footer="0.51181102362204722"/>
  <pageSetup paperSize="9" scale="84" orientation="portrait" horizontalDpi="4294967292" verticalDpi="0" r:id="rId1"/>
  <headerFooter alignWithMargins="0">
    <oddFooter>&amp;C&amp;9- &amp;A -</oddFooter>
  </headerFooter>
  <legacyDrawing r:id="rId2"/>
</worksheet>
</file>

<file path=xl/worksheets/sheet8.xml><?xml version="1.0" encoding="utf-8"?>
<worksheet xmlns="http://schemas.openxmlformats.org/spreadsheetml/2006/main" xmlns:r="http://schemas.openxmlformats.org/officeDocument/2006/relationships">
  <sheetPr codeName="Sheet8"/>
  <dimension ref="A1:S124"/>
  <sheetViews>
    <sheetView workbookViewId="0">
      <pane xSplit="4" ySplit="10" topLeftCell="E11" activePane="bottomRight" state="frozen"/>
      <selection pane="topRight" activeCell="E1" sqref="E1"/>
      <selection pane="bottomLeft" activeCell="A11" sqref="A11"/>
      <selection pane="bottomRight" activeCell="E8" sqref="E8"/>
    </sheetView>
  </sheetViews>
  <sheetFormatPr defaultColWidth="0" defaultRowHeight="12.75" zeroHeight="1"/>
  <cols>
    <col min="1" max="1" width="3.85546875" style="83" customWidth="1"/>
    <col min="2" max="2" width="32.140625" style="52" customWidth="1"/>
    <col min="3" max="3" width="9.85546875" style="84" customWidth="1"/>
    <col min="4" max="4" width="10.42578125" style="84" customWidth="1"/>
    <col min="5" max="5" width="11.85546875" style="84" customWidth="1"/>
    <col min="6" max="6" width="12.5703125" style="84" customWidth="1"/>
    <col min="7" max="7" width="11.85546875" style="84" customWidth="1"/>
    <col min="8" max="8" width="11.28515625" style="52" customWidth="1"/>
    <col min="9" max="9" width="9.7109375" style="52" customWidth="1"/>
    <col min="10" max="10" width="23.42578125" style="52" customWidth="1"/>
    <col min="11" max="11" width="13.5703125" style="84" customWidth="1"/>
    <col min="12" max="12" width="13.5703125" style="82" customWidth="1"/>
    <col min="13" max="13" width="10.42578125" style="84" customWidth="1"/>
    <col min="14" max="14" width="11.140625" style="84" customWidth="1"/>
    <col min="15" max="15" width="12.7109375" style="84" customWidth="1"/>
    <col min="16" max="16" width="12.85546875" style="84" customWidth="1"/>
    <col min="17" max="17" width="1.140625" style="6" customWidth="1"/>
    <col min="18" max="18" width="0.28515625" style="6" customWidth="1"/>
    <col min="19" max="16384" width="9.140625" style="73" hidden="1"/>
  </cols>
  <sheetData>
    <row r="1" spans="1:18" ht="13.5" thickBot="1">
      <c r="A1" s="72"/>
      <c r="B1" s="123" t="s">
        <v>208</v>
      </c>
      <c r="C1" s="124"/>
      <c r="D1" s="124"/>
      <c r="E1" s="125"/>
      <c r="F1" s="125"/>
      <c r="G1" s="124"/>
      <c r="H1" s="66"/>
      <c r="I1" s="66"/>
      <c r="J1" s="66"/>
      <c r="K1" s="124"/>
      <c r="L1" s="124"/>
      <c r="M1" s="124"/>
      <c r="N1" s="124"/>
      <c r="O1" s="124"/>
      <c r="P1" s="258" t="s">
        <v>272</v>
      </c>
    </row>
    <row r="2" spans="1:18" ht="4.5" customHeight="1">
      <c r="A2" s="74"/>
      <c r="B2" s="75"/>
      <c r="C2" s="20"/>
      <c r="D2" s="20"/>
      <c r="E2" s="20"/>
      <c r="F2" s="20"/>
      <c r="G2" s="20"/>
      <c r="H2" s="76"/>
      <c r="I2" s="76"/>
      <c r="J2" s="76"/>
      <c r="K2" s="20"/>
      <c r="L2" s="20"/>
      <c r="M2" s="20"/>
      <c r="N2" s="20"/>
      <c r="O2" s="4"/>
      <c r="P2" s="4"/>
    </row>
    <row r="3" spans="1:18" ht="12.75" customHeight="1">
      <c r="A3" s="74">
        <v>1</v>
      </c>
      <c r="B3" s="77" t="s">
        <v>209</v>
      </c>
      <c r="C3" s="76"/>
      <c r="D3" s="155" t="str">
        <f>IF('FRS1'!G20="","",'FRS1'!G20)</f>
        <v/>
      </c>
      <c r="E3" s="78"/>
      <c r="F3" s="78"/>
      <c r="G3" s="2"/>
      <c r="H3" s="1"/>
      <c r="I3" s="1"/>
      <c r="J3" s="1"/>
      <c r="K3" s="20"/>
      <c r="L3" s="20"/>
      <c r="M3" s="20"/>
      <c r="N3" s="20"/>
      <c r="O3" s="4"/>
      <c r="P3" s="4"/>
    </row>
    <row r="4" spans="1:18" ht="3" customHeight="1">
      <c r="A4" s="74"/>
      <c r="B4" s="77"/>
      <c r="C4" s="76"/>
      <c r="D4" s="1"/>
      <c r="E4" s="7"/>
      <c r="F4" s="7"/>
      <c r="G4" s="2"/>
      <c r="H4" s="1"/>
      <c r="I4" s="1"/>
      <c r="J4" s="1"/>
      <c r="K4" s="20"/>
      <c r="L4" s="20"/>
      <c r="M4" s="20"/>
      <c r="N4" s="20"/>
      <c r="O4" s="4"/>
      <c r="P4" s="4"/>
    </row>
    <row r="5" spans="1:18" ht="12.75" customHeight="1">
      <c r="A5" s="74">
        <v>2</v>
      </c>
      <c r="B5" s="77" t="s">
        <v>210</v>
      </c>
      <c r="C5" s="76"/>
      <c r="D5" s="167" t="str">
        <f>IF('FRS1'!F37="","",'FRS1'!F37)</f>
        <v/>
      </c>
      <c r="E5" s="7"/>
      <c r="F5" s="7"/>
      <c r="G5" s="2"/>
      <c r="H5" s="1"/>
      <c r="I5" s="1"/>
      <c r="J5" s="1"/>
      <c r="K5" s="20"/>
      <c r="L5" s="20"/>
      <c r="M5" s="20"/>
      <c r="N5" s="20"/>
      <c r="O5" s="4"/>
      <c r="P5" s="4"/>
    </row>
    <row r="6" spans="1:18" ht="6" customHeight="1">
      <c r="A6" s="74"/>
      <c r="B6" s="77"/>
      <c r="C6" s="76"/>
      <c r="D6" s="168"/>
      <c r="E6" s="7"/>
      <c r="F6" s="7"/>
      <c r="G6" s="2"/>
      <c r="H6" s="1"/>
      <c r="I6" s="1"/>
      <c r="J6" s="1"/>
      <c r="K6" s="20"/>
      <c r="L6" s="20"/>
      <c r="M6" s="20"/>
      <c r="N6" s="20"/>
      <c r="O6" s="4"/>
      <c r="P6" s="4"/>
    </row>
    <row r="7" spans="1:18" ht="9.75" customHeight="1">
      <c r="A7" s="74"/>
      <c r="B7" s="156" t="s">
        <v>211</v>
      </c>
      <c r="C7" s="156" t="s">
        <v>212</v>
      </c>
      <c r="D7" s="156" t="s">
        <v>213</v>
      </c>
      <c r="E7" s="4"/>
      <c r="F7" s="4"/>
      <c r="G7" s="156" t="s">
        <v>214</v>
      </c>
      <c r="H7" s="156" t="s">
        <v>215</v>
      </c>
      <c r="I7" s="156" t="s">
        <v>216</v>
      </c>
      <c r="J7" s="6"/>
      <c r="K7" s="156" t="s">
        <v>217</v>
      </c>
      <c r="L7" s="156" t="s">
        <v>218</v>
      </c>
      <c r="M7" s="156" t="s">
        <v>219</v>
      </c>
      <c r="N7" s="156" t="s">
        <v>220</v>
      </c>
      <c r="O7" s="1" t="s">
        <v>221</v>
      </c>
      <c r="P7" s="1" t="s">
        <v>222</v>
      </c>
    </row>
    <row r="8" spans="1:18" s="188" customFormat="1" ht="84">
      <c r="A8" s="182"/>
      <c r="B8" s="181" t="s">
        <v>223</v>
      </c>
      <c r="C8" s="181" t="s">
        <v>224</v>
      </c>
      <c r="D8" s="181" t="s">
        <v>225</v>
      </c>
      <c r="E8" s="183"/>
      <c r="F8" s="183"/>
      <c r="G8" s="181" t="s">
        <v>226</v>
      </c>
      <c r="H8" s="181" t="s">
        <v>227</v>
      </c>
      <c r="I8" s="181" t="s">
        <v>228</v>
      </c>
      <c r="J8" s="184"/>
      <c r="K8" s="181" t="s">
        <v>229</v>
      </c>
      <c r="L8" s="181" t="s">
        <v>230</v>
      </c>
      <c r="M8" s="181" t="s">
        <v>231</v>
      </c>
      <c r="N8" s="181" t="s">
        <v>232</v>
      </c>
      <c r="O8" s="185" t="s">
        <v>274</v>
      </c>
      <c r="P8" s="186"/>
      <c r="Q8" s="187"/>
      <c r="R8" s="187"/>
    </row>
    <row r="9" spans="1:18" ht="14.25" customHeight="1">
      <c r="A9" s="74"/>
      <c r="B9" s="126"/>
      <c r="C9" s="127"/>
      <c r="D9" s="128"/>
      <c r="E9" s="79"/>
      <c r="F9" s="79"/>
      <c r="G9" s="127"/>
      <c r="H9" s="127"/>
      <c r="I9" s="173" t="str">
        <f>D5</f>
        <v/>
      </c>
      <c r="J9" s="5"/>
      <c r="K9" s="127" t="str">
        <f>IF(D3="","",D3)</f>
        <v/>
      </c>
      <c r="L9" s="127" t="str">
        <f>IF(D3="","",D3)</f>
        <v/>
      </c>
      <c r="M9" s="127"/>
      <c r="N9" s="127"/>
      <c r="O9" s="127" t="s">
        <v>233</v>
      </c>
      <c r="P9" s="131" t="s">
        <v>234</v>
      </c>
    </row>
    <row r="10" spans="1:18" ht="11.25" customHeight="1">
      <c r="A10" s="74"/>
      <c r="B10" s="129"/>
      <c r="C10" s="130"/>
      <c r="D10" s="130"/>
      <c r="E10" s="3"/>
      <c r="F10" s="3"/>
      <c r="G10" s="130"/>
      <c r="H10" s="130"/>
      <c r="I10" s="174"/>
      <c r="J10" s="5"/>
      <c r="K10" s="129"/>
      <c r="L10" s="129"/>
      <c r="M10" s="130"/>
      <c r="N10" s="130"/>
      <c r="O10" s="132" t="str">
        <f>L9</f>
        <v/>
      </c>
      <c r="P10" s="133" t="str">
        <f>L9</f>
        <v/>
      </c>
    </row>
    <row r="11" spans="1:18" ht="11.25" customHeight="1">
      <c r="A11" s="72">
        <v>3</v>
      </c>
      <c r="B11" s="6"/>
      <c r="C11" s="3"/>
      <c r="D11" s="3"/>
      <c r="E11" s="3"/>
      <c r="F11" s="3"/>
      <c r="G11" s="3"/>
      <c r="H11" s="3"/>
      <c r="I11" s="5"/>
      <c r="J11" s="5"/>
      <c r="K11" s="6"/>
      <c r="L11" s="6"/>
      <c r="M11" s="3"/>
      <c r="N11" s="3"/>
      <c r="O11" s="4"/>
      <c r="P11" s="4"/>
    </row>
    <row r="12" spans="1:18" ht="12.75" customHeight="1">
      <c r="A12" s="72" t="s">
        <v>235</v>
      </c>
      <c r="B12" s="44" t="s">
        <v>236</v>
      </c>
      <c r="C12" s="4"/>
      <c r="D12" s="4"/>
      <c r="E12" s="4"/>
      <c r="F12" s="4"/>
      <c r="G12" s="4"/>
      <c r="H12" s="4"/>
      <c r="I12" s="6"/>
      <c r="J12" s="6"/>
      <c r="K12" s="4"/>
      <c r="L12" s="4"/>
      <c r="M12" s="4"/>
      <c r="N12" s="4"/>
      <c r="O12" s="8"/>
      <c r="P12" s="8"/>
    </row>
    <row r="13" spans="1:18" ht="12.75" customHeight="1">
      <c r="A13" s="74"/>
      <c r="B13" s="134"/>
      <c r="C13" s="122"/>
      <c r="D13" s="122"/>
      <c r="E13" s="143" t="str">
        <f>IF(B13="","",IF(AND(B13&lt;&gt;"",C13=""),"&lt;--Currency",IF(D13="M","",IF(D13="C","","&lt;--Input C or M"))))</f>
        <v/>
      </c>
      <c r="F13" s="142" t="str">
        <f>IF(AND(D13="c", G13=""),"Cst / Mkt Val.--&gt;",IF(AND(D13="c", H13=""),"Mkt Value--&gt;",IF(AND(D13="m", H13="")," Mkt Value--&gt;","")))</f>
        <v/>
      </c>
      <c r="G13" s="135"/>
      <c r="H13" s="135"/>
      <c r="I13" s="136"/>
      <c r="J13" s="7" t="str">
        <f>IF(C13="","",IF(AND(C13&lt;&gt;$D$3,I13=""),"&lt;-- Input exchange rate",IF(AND(D13="c",K13=""),"         Pls. Insert amount --&gt;","")))</f>
        <v/>
      </c>
      <c r="K13" s="135"/>
      <c r="L13" s="14" t="str">
        <f>IF(H13="","",IF(AND(C13&lt;&gt;$D$3,I13=""),"",IF(C13&lt;&gt;$D$3,H13/I13,H13)))</f>
        <v/>
      </c>
      <c r="M13" s="18">
        <f>IF(C13="",0.05,IF(C13=$D$3,0.05,0.1))</f>
        <v>0.05</v>
      </c>
      <c r="N13" s="14" t="str">
        <f>IF(L13="","",(L13-(L13*M13)))</f>
        <v/>
      </c>
      <c r="O13" s="14" t="str">
        <f>IF(D13="","",IF(AND(D13="m",K13&lt;&gt;""),"ERROR",IF(AND(K13="",L13&lt;&gt;""),L13-N13,IF(L13="","",IF(K13="",L13-N13, IF(N13&gt;=K13,0,K13-N13))))))</f>
        <v/>
      </c>
      <c r="P13" s="165"/>
      <c r="Q13" s="6" t="str">
        <f>IF(D13="c",K13,IF(D13="m",L13,""))</f>
        <v/>
      </c>
    </row>
    <row r="14" spans="1:18" ht="12.75" customHeight="1">
      <c r="A14" s="74"/>
      <c r="B14" s="134"/>
      <c r="C14" s="122"/>
      <c r="D14" s="122"/>
      <c r="E14" s="143" t="str">
        <f>IF(B14="","",IF(AND(B14&lt;&gt;"",C14=""),"&lt;--Currency",IF(D14="M","",IF(D14="C","","&lt;--Input C or M"))))</f>
        <v/>
      </c>
      <c r="F14" s="142" t="str">
        <f>IF(AND(D14="c", G14=""),"Cst / Mkt Val.--&gt;",IF(AND(D14="c", H14=""),"Mkt Value--&gt;",IF(AND(D14="m", H14="")," Mkt Value--&gt;","")))</f>
        <v/>
      </c>
      <c r="G14" s="135"/>
      <c r="H14" s="135"/>
      <c r="I14" s="136"/>
      <c r="J14" s="7" t="str">
        <f>IF(C14="","",IF(AND(C14&lt;&gt;$D$3,I14=""),"&lt;-- Input exchange rate",IF(AND(D14="c",K14=""),"         Pls. Insert amount --&gt;","")))</f>
        <v/>
      </c>
      <c r="K14" s="135"/>
      <c r="L14" s="14" t="str">
        <f>IF(H14="","",IF(AND(C14&lt;&gt;$D$3,I14=""),"",IF(C14&lt;&gt;$D$3,H14/I14,H14)))</f>
        <v/>
      </c>
      <c r="M14" s="18">
        <f>IF(C14="",0.05,IF(C14=$D$3,0.05,0.1))</f>
        <v>0.05</v>
      </c>
      <c r="N14" s="14" t="str">
        <f>IF(L14="","",(L14-(L14*M14)))</f>
        <v/>
      </c>
      <c r="O14" s="14" t="str">
        <f>IF(D14="","",IF(AND(D14="m",K14&lt;&gt;""),"ERROR",IF(AND(K14="",L14&lt;&gt;""),L14-N14,IF(L14="","",IF(K14="",L14-N14, IF(N14&gt;=K14,0,K14-N14))))))</f>
        <v/>
      </c>
      <c r="P14" s="256">
        <f>SUM(O13:O14)</f>
        <v>0</v>
      </c>
      <c r="Q14" s="6" t="str">
        <f>IF(D14="c",K14,IF(D14="m",L14,""))</f>
        <v/>
      </c>
    </row>
    <row r="15" spans="1:18" ht="10.5" customHeight="1">
      <c r="A15" s="74"/>
      <c r="B15" s="176"/>
      <c r="C15" s="170"/>
      <c r="D15" s="170"/>
      <c r="E15" s="143"/>
      <c r="F15" s="142"/>
      <c r="G15" s="177"/>
      <c r="H15" s="177"/>
      <c r="I15" s="178"/>
      <c r="J15" s="7"/>
      <c r="K15" s="170"/>
      <c r="L15" s="15"/>
      <c r="M15" s="19"/>
      <c r="N15" s="15"/>
      <c r="O15" s="15"/>
      <c r="P15" s="15"/>
    </row>
    <row r="16" spans="1:18" ht="12.75" customHeight="1">
      <c r="A16" s="74" t="s">
        <v>237</v>
      </c>
      <c r="B16" s="44" t="s">
        <v>238</v>
      </c>
      <c r="C16" s="4"/>
      <c r="D16" s="4"/>
      <c r="E16" s="143"/>
      <c r="F16" s="142"/>
      <c r="G16" s="15"/>
      <c r="H16" s="16"/>
      <c r="I16" s="80"/>
      <c r="J16" s="7"/>
      <c r="K16" s="15"/>
      <c r="L16" s="15"/>
      <c r="M16" s="19"/>
      <c r="N16" s="15"/>
      <c r="O16" s="15"/>
      <c r="P16" s="16"/>
    </row>
    <row r="17" spans="1:17" ht="12.75" customHeight="1">
      <c r="A17" s="74" t="s">
        <v>239</v>
      </c>
      <c r="B17" s="43" t="s">
        <v>295</v>
      </c>
      <c r="C17" s="4"/>
      <c r="D17" s="4"/>
      <c r="E17" s="143"/>
      <c r="F17" s="142"/>
      <c r="G17" s="15"/>
      <c r="H17" s="16"/>
      <c r="I17" s="80"/>
      <c r="J17" s="7"/>
      <c r="K17" s="15"/>
      <c r="L17" s="15"/>
      <c r="M17" s="19"/>
      <c r="N17" s="15"/>
      <c r="O17" s="15"/>
      <c r="P17" s="15"/>
    </row>
    <row r="18" spans="1:17" ht="12.75" customHeight="1">
      <c r="A18" s="74"/>
      <c r="B18" s="43" t="s">
        <v>325</v>
      </c>
      <c r="C18" s="4"/>
      <c r="D18" s="4"/>
      <c r="E18" s="143"/>
      <c r="F18" s="142"/>
      <c r="G18" s="15"/>
      <c r="H18" s="16"/>
      <c r="I18" s="80"/>
      <c r="J18" s="7"/>
      <c r="K18" s="15"/>
      <c r="L18" s="15"/>
      <c r="M18" s="19"/>
      <c r="N18" s="15"/>
      <c r="O18" s="15"/>
      <c r="P18" s="15"/>
    </row>
    <row r="19" spans="1:17" ht="12.75" customHeight="1">
      <c r="A19" s="74"/>
      <c r="B19" s="134"/>
      <c r="C19" s="122"/>
      <c r="D19" s="122"/>
      <c r="E19" s="143" t="str">
        <f>IF(B19="","",IF(AND(B19&lt;&gt;"",C19=""),"&lt;--Currency",IF(D19="M","",IF(D19="C","","&lt;--Input C or M"))))</f>
        <v/>
      </c>
      <c r="F19" s="142" t="str">
        <f>IF(AND(D19="c", G19=""),"Cst / Mkt Val.--&gt;",IF(AND(D19="c", H19=""),"Mkt Value--&gt;",IF(AND(D19="m", H19="")," Mkt Value--&gt;","")))</f>
        <v/>
      </c>
      <c r="G19" s="135"/>
      <c r="H19" s="137"/>
      <c r="I19" s="136"/>
      <c r="J19" s="7" t="str">
        <f>IF(C19="","",IF(AND(C19&lt;&gt;$D$3,I19=""),"&lt;-- Input exchange rate",IF(AND(D19="c",K19=""),"         Pls. Insert amount --&gt;","")))</f>
        <v/>
      </c>
      <c r="K19" s="135"/>
      <c r="L19" s="14" t="str">
        <f>IF(H19="","",IF(AND(C19&lt;&gt;$D$3,I19=""),"",IF(C19&lt;&gt;$D$3,H19/I19,H19)))</f>
        <v/>
      </c>
      <c r="M19" s="18">
        <f>IF(C19="",0.05,IF(C19=$D$3,0.05,0.1))</f>
        <v>0.05</v>
      </c>
      <c r="N19" s="14" t="str">
        <f>IF(L19="","",(L19-(L19*M19)))</f>
        <v/>
      </c>
      <c r="O19" s="14" t="str">
        <f>IF(D19="","",IF(AND(D19="m",K19&lt;&gt;""),"ERROR",IF(AND(K19="",L19&lt;&gt;""),L19-N19,IF(L19="","",IF(K19="",L19-N19, IF(N19&gt;=K19,0,K19-N19))))))</f>
        <v/>
      </c>
      <c r="P19" s="17"/>
      <c r="Q19" s="6" t="str">
        <f>IF(D19="c",K19,IF(D19="m",L19,""))</f>
        <v/>
      </c>
    </row>
    <row r="20" spans="1:17" ht="12.75" customHeight="1">
      <c r="A20" s="74"/>
      <c r="B20" s="134"/>
      <c r="C20" s="122"/>
      <c r="D20" s="122"/>
      <c r="E20" s="143" t="str">
        <f>IF(B20="","",IF(AND(B20&lt;&gt;"",C20=""),"&lt;--Currency",IF(D20="M","",IF(D20="C","","&lt;--Input C or M"))))</f>
        <v/>
      </c>
      <c r="F20" s="142" t="str">
        <f>IF(AND(D20="c", G20=""),"Cst / Mkt Val.--&gt;",IF(AND(D20="c", H20=""),"Mkt Value--&gt;",IF(AND(D20="m", H20="")," Mkt Value--&gt;","")))</f>
        <v/>
      </c>
      <c r="G20" s="135"/>
      <c r="H20" s="137"/>
      <c r="I20" s="136"/>
      <c r="J20" s="7" t="str">
        <f>IF(C20="","",IF(AND(C20&lt;&gt;$D$3,I20=""),"&lt;-- Input exchange rate",IF(AND(D20="c",K20=""),"         Pls. Insert amount --&gt;","")))</f>
        <v/>
      </c>
      <c r="K20" s="135"/>
      <c r="L20" s="14" t="str">
        <f>IF(H20="","",IF(AND(C20&lt;&gt;$D$3,I20=""),"",IF(C20&lt;&gt;$D$3,H20/I20,H20)))</f>
        <v/>
      </c>
      <c r="M20" s="18">
        <f>IF(C20="",0.05,IF(C20=$D$3,0.05,0.1))</f>
        <v>0.05</v>
      </c>
      <c r="N20" s="14" t="str">
        <f>IF(L20="","",(L20-(L20*M20)))</f>
        <v/>
      </c>
      <c r="O20" s="14" t="str">
        <f>IF(D20="","",IF(AND(D20="m",K20&lt;&gt;""),"ERROR",IF(AND(K20="",L20&lt;&gt;""),L20-N20,IF(L20="","",IF(K20="",L20-N20, IF(N20&gt;=K20,0,K20-N20))))))</f>
        <v/>
      </c>
      <c r="P20" s="256">
        <f>SUM(O19:O20)</f>
        <v>0</v>
      </c>
      <c r="Q20" s="6" t="str">
        <f>IF(D20="c",K20,IF(D20="m",L20,""))</f>
        <v/>
      </c>
    </row>
    <row r="21" spans="1:17" ht="10.5" customHeight="1">
      <c r="A21" s="74"/>
      <c r="B21" s="176"/>
      <c r="C21" s="170"/>
      <c r="D21" s="170"/>
      <c r="E21" s="143"/>
      <c r="F21" s="142"/>
      <c r="G21" s="177"/>
      <c r="H21" s="179"/>
      <c r="I21" s="178"/>
      <c r="J21" s="7"/>
      <c r="K21" s="170"/>
      <c r="L21" s="15"/>
      <c r="M21" s="19"/>
      <c r="N21" s="15"/>
      <c r="O21" s="15"/>
      <c r="P21" s="15"/>
    </row>
    <row r="22" spans="1:17" ht="12.75" customHeight="1">
      <c r="A22" s="72" t="s">
        <v>240</v>
      </c>
      <c r="B22" s="43" t="s">
        <v>241</v>
      </c>
      <c r="C22" s="4"/>
      <c r="D22" s="4"/>
      <c r="E22" s="143"/>
      <c r="F22" s="142"/>
      <c r="G22" s="15"/>
      <c r="H22" s="16"/>
      <c r="I22" s="80"/>
      <c r="J22" s="7"/>
      <c r="K22" s="15"/>
      <c r="L22" s="15"/>
      <c r="M22" s="19"/>
      <c r="N22" s="15"/>
      <c r="O22" s="15"/>
      <c r="P22" s="15"/>
    </row>
    <row r="23" spans="1:17" ht="12.75" customHeight="1">
      <c r="A23" s="74"/>
      <c r="B23" s="134"/>
      <c r="C23" s="122"/>
      <c r="D23" s="122"/>
      <c r="E23" s="143" t="str">
        <f>IF(B23="","",IF(AND(B23&lt;&gt;"",C23=""),"&lt;--Currency",IF(D23="M","",IF(D23="C","","&lt;--Input C or M"))))</f>
        <v/>
      </c>
      <c r="F23" s="142" t="str">
        <f>IF(AND(D23="c", G23=""),"Cst / Mkt Val.--&gt;",IF(AND(D23="c", H23=""),"Mkt Value--&gt;",IF(AND(D23="m", H23="")," Mkt Value--&gt;","")))</f>
        <v/>
      </c>
      <c r="G23" s="135"/>
      <c r="H23" s="137"/>
      <c r="I23" s="136"/>
      <c r="J23" s="7" t="str">
        <f>IF(C23="","",IF(AND(C23&lt;&gt;$D$3,I23=""),"&lt;-- Input exchange rate",IF(AND(D23="c",K23=""),"         Pls. Insert amount --&gt;","")))</f>
        <v/>
      </c>
      <c r="K23" s="135"/>
      <c r="L23" s="14" t="str">
        <f>IF(H23="","",IF(AND(C23&lt;&gt;$D$3,I23=""),"",IF(C23&lt;&gt;$D$3,H23/I23,H23)))</f>
        <v/>
      </c>
      <c r="M23" s="18">
        <f>IF(C23="",0.1,IF(C23=$D$3,0.1,0.15))</f>
        <v>0.1</v>
      </c>
      <c r="N23" s="14" t="str">
        <f>IF(L23="","",(L23-(L23*M23)))</f>
        <v/>
      </c>
      <c r="O23" s="14" t="str">
        <f>IF(D23="","",IF(AND(D23="m",K23&lt;&gt;""),"ERROR",IF(AND(K23="",L23&lt;&gt;""),L23-N23,IF(L23="","",IF(K23="",L23-N23, IF(N23&gt;=K23,0,K23-N23))))))</f>
        <v/>
      </c>
      <c r="P23" s="17"/>
      <c r="Q23" s="6" t="str">
        <f>IF(D23="c",K23,IF(D23="m",L23,""))</f>
        <v/>
      </c>
    </row>
    <row r="24" spans="1:17" ht="12.75" customHeight="1">
      <c r="A24" s="74"/>
      <c r="B24" s="134"/>
      <c r="C24" s="122"/>
      <c r="D24" s="122"/>
      <c r="E24" s="143" t="str">
        <f>IF(B24="","",IF(AND(B24&lt;&gt;"",C24=""),"&lt;--Currency",IF(D24="M","",IF(D24="C","","&lt;--Input C or M"))))</f>
        <v/>
      </c>
      <c r="F24" s="142" t="str">
        <f>IF(AND(D24="c", G24=""),"Cst / Mkt Val.--&gt;",IF(AND(D24="c", H24=""),"Mkt Value--&gt;",IF(AND(D24="m", H24="")," Mkt Value--&gt;","")))</f>
        <v/>
      </c>
      <c r="G24" s="135"/>
      <c r="H24" s="137"/>
      <c r="I24" s="136"/>
      <c r="J24" s="7" t="str">
        <f>IF(C24="","",IF(AND(C24&lt;&gt;$D$3,I24=""),"&lt;-- Input exchange rate",IF(AND(D24="c",K24=""),"         Pls. Insert amount --&gt;","")))</f>
        <v/>
      </c>
      <c r="K24" s="135"/>
      <c r="L24" s="14" t="str">
        <f>IF(H24="","",IF(AND(C24&lt;&gt;$D$3,I24=""),"",IF(C24&lt;&gt;$D$3,H24/I24,H24)))</f>
        <v/>
      </c>
      <c r="M24" s="18">
        <f>IF(C24="",0.1,IF(C24=$D$3,0.1,0.15))</f>
        <v>0.1</v>
      </c>
      <c r="N24" s="14" t="str">
        <f>IF(L24="","",(L24-(L24*M24)))</f>
        <v/>
      </c>
      <c r="O24" s="14" t="str">
        <f>IF(D24="","",IF(AND(D24="m",K24&lt;&gt;""),"ERROR",IF(AND(K24="",L24&lt;&gt;""),L24-N24,IF(L24="","",IF(K24="",L24-N24, IF(N24&gt;=K24,0,K24-N24))))))</f>
        <v/>
      </c>
      <c r="P24" s="256">
        <f>SUM(O23:O24)</f>
        <v>0</v>
      </c>
      <c r="Q24" s="6" t="str">
        <f>IF(D24="c",K24,IF(D24="m",L24,""))</f>
        <v/>
      </c>
    </row>
    <row r="25" spans="1:17" ht="9.75" customHeight="1">
      <c r="A25" s="74"/>
      <c r="B25" s="176"/>
      <c r="C25" s="170"/>
      <c r="D25" s="170"/>
      <c r="E25" s="143"/>
      <c r="F25" s="142"/>
      <c r="G25" s="177"/>
      <c r="H25" s="179"/>
      <c r="I25" s="178"/>
      <c r="J25" s="7"/>
      <c r="K25" s="170"/>
      <c r="L25" s="15"/>
      <c r="M25" s="19"/>
      <c r="N25" s="15"/>
      <c r="O25" s="15"/>
      <c r="P25" s="15"/>
    </row>
    <row r="26" spans="1:17" ht="12.75" customHeight="1">
      <c r="A26" s="72" t="s">
        <v>242</v>
      </c>
      <c r="B26" s="44" t="s">
        <v>243</v>
      </c>
      <c r="C26" s="4"/>
      <c r="D26" s="4"/>
      <c r="E26" s="143"/>
      <c r="F26" s="142"/>
      <c r="G26" s="15"/>
      <c r="H26" s="16"/>
      <c r="I26" s="80"/>
      <c r="J26" s="7"/>
      <c r="K26" s="15"/>
      <c r="L26" s="15"/>
      <c r="M26" s="19"/>
      <c r="N26" s="15"/>
      <c r="O26" s="15"/>
      <c r="P26" s="15"/>
    </row>
    <row r="27" spans="1:17" ht="12.75" customHeight="1">
      <c r="A27" s="74"/>
      <c r="B27" s="134"/>
      <c r="C27" s="122"/>
      <c r="D27" s="122"/>
      <c r="E27" s="143" t="str">
        <f>IF(B27="","",IF(AND(B27&lt;&gt;"",C27=""),"&lt;--Currency",IF(D27="M","",IF(D27="C","","&lt;--Input C or M"))))</f>
        <v/>
      </c>
      <c r="F27" s="142" t="str">
        <f>IF(AND(D27="c", G27=""),"Cst / Mkt Val.--&gt;",IF(AND(D27="c", H27=""),"Mkt Value--&gt;",IF(AND(D27="m", H27="")," Mkt Value--&gt;","")))</f>
        <v/>
      </c>
      <c r="G27" s="135"/>
      <c r="H27" s="137"/>
      <c r="I27" s="136"/>
      <c r="J27" s="7" t="str">
        <f>IF(C27="","",IF(AND(C27&lt;&gt;$D$3,I27=""),"&lt;-- Input exchange rate",IF(AND(D27="c",K27=""),"         Pls. Insert amount --&gt;","")))</f>
        <v/>
      </c>
      <c r="K27" s="135"/>
      <c r="L27" s="14" t="str">
        <f>IF(H27="","",IF(AND(C27&lt;&gt;$D$3,I27=""),"",IF(C27&lt;&gt;$D$3,H27/I27,H27)))</f>
        <v/>
      </c>
      <c r="M27" s="18">
        <f>IF(C27="",0.3,IF(C27=$D$3,0.3,0.35))</f>
        <v>0.3</v>
      </c>
      <c r="N27" s="14" t="str">
        <f>IF(L27="","",(L27-(L27*M27)))</f>
        <v/>
      </c>
      <c r="O27" s="14" t="str">
        <f>IF(D27="","",IF(AND(D27="m",K27&lt;&gt;""),"ERROR",IF(AND(K27="",L27&lt;&gt;""),L27-N27,IF(L27="","",IF(K27="",L27-N27, IF(N27&gt;=K27,0,K27-N27))))))</f>
        <v/>
      </c>
      <c r="P27" s="17"/>
      <c r="Q27" s="6" t="str">
        <f>IF(D27="c",K27,IF(D27="m",L27,""))</f>
        <v/>
      </c>
    </row>
    <row r="28" spans="1:17" ht="12.75" customHeight="1">
      <c r="A28" s="74"/>
      <c r="B28" s="134"/>
      <c r="C28" s="122"/>
      <c r="D28" s="122"/>
      <c r="E28" s="143" t="str">
        <f>IF(B28="","",IF(AND(B28&lt;&gt;"",C28=""),"&lt;--Currency",IF(D28="M","",IF(D28="C","","&lt;--Input C or M"))))</f>
        <v/>
      </c>
      <c r="F28" s="142" t="str">
        <f>IF(AND(D28="c", G28=""),"Cst / Mkt Val.--&gt;",IF(AND(D28="c", H28=""),"Mkt Value--&gt;",IF(AND(D28="m", H28="")," Mkt Value--&gt;","")))</f>
        <v/>
      </c>
      <c r="G28" s="135"/>
      <c r="H28" s="137"/>
      <c r="I28" s="136"/>
      <c r="J28" s="7" t="str">
        <f>IF(C28="","",IF(AND(C28&lt;&gt;$D$3,I28=""),"&lt;-- Input exchange rate",IF(AND(D28="c",K28=""),"         Pls. Insert amount --&gt;","")))</f>
        <v/>
      </c>
      <c r="K28" s="135"/>
      <c r="L28" s="14" t="str">
        <f>IF(H28="","",IF(AND(C28&lt;&gt;$D$3,I28=""),"",IF(C28&lt;&gt;$D$3,H28/I28,H28)))</f>
        <v/>
      </c>
      <c r="M28" s="18">
        <f>IF(C28="",0.3,IF(C28=$D$3,0.3,0.35))</f>
        <v>0.3</v>
      </c>
      <c r="N28" s="14" t="str">
        <f>IF(L28="","",(L28-(L28*M28)))</f>
        <v/>
      </c>
      <c r="O28" s="14" t="str">
        <f>IF(D28="","",IF(AND(D28="m",K28&lt;&gt;""),"ERROR",IF(AND(K28="",L28&lt;&gt;""),L28-N28,IF(L28="","",IF(K28="",L28-N28, IF(N28&gt;=K28,0,K28-N28))))))</f>
        <v/>
      </c>
      <c r="P28" s="256">
        <f>SUM(O27:O28)</f>
        <v>0</v>
      </c>
      <c r="Q28" s="6" t="str">
        <f>IF(D28="c",K28,IF(D28="m",L28,""))</f>
        <v/>
      </c>
    </row>
    <row r="29" spans="1:17" ht="9.75" customHeight="1">
      <c r="A29" s="74"/>
      <c r="B29" s="176"/>
      <c r="C29" s="170"/>
      <c r="D29" s="170"/>
      <c r="E29" s="143"/>
      <c r="F29" s="142"/>
      <c r="G29" s="177"/>
      <c r="H29" s="179"/>
      <c r="I29" s="178"/>
      <c r="J29" s="7"/>
      <c r="K29" s="170"/>
      <c r="L29" s="15"/>
      <c r="M29" s="19"/>
      <c r="N29" s="15"/>
      <c r="O29" s="15"/>
      <c r="P29" s="15"/>
    </row>
    <row r="30" spans="1:17" ht="11.25" customHeight="1">
      <c r="A30" s="72" t="s">
        <v>244</v>
      </c>
      <c r="B30" s="44" t="s">
        <v>326</v>
      </c>
      <c r="C30" s="4"/>
      <c r="D30" s="4"/>
      <c r="E30" s="143"/>
      <c r="F30" s="142"/>
      <c r="G30" s="15"/>
      <c r="H30" s="16"/>
      <c r="I30" s="80"/>
      <c r="J30" s="7"/>
      <c r="K30" s="15"/>
      <c r="L30" s="15"/>
      <c r="M30" s="19"/>
      <c r="N30" s="15"/>
      <c r="O30" s="15"/>
      <c r="P30" s="15"/>
    </row>
    <row r="31" spans="1:17" ht="11.25" customHeight="1">
      <c r="A31" s="72"/>
      <c r="B31" s="44" t="s">
        <v>245</v>
      </c>
      <c r="C31" s="4"/>
      <c r="D31" s="4"/>
      <c r="E31" s="143"/>
      <c r="F31" s="142"/>
      <c r="G31" s="15"/>
      <c r="H31" s="16"/>
      <c r="I31" s="80"/>
      <c r="J31" s="7"/>
      <c r="K31" s="15"/>
      <c r="L31" s="15"/>
      <c r="M31" s="19"/>
      <c r="N31" s="15"/>
      <c r="O31" s="15"/>
      <c r="P31" s="15"/>
    </row>
    <row r="32" spans="1:17" ht="12.75" customHeight="1">
      <c r="A32" s="72" t="s">
        <v>246</v>
      </c>
      <c r="B32" s="43" t="s">
        <v>247</v>
      </c>
      <c r="C32" s="4"/>
      <c r="D32" s="4"/>
      <c r="E32" s="143"/>
      <c r="F32" s="142"/>
      <c r="G32" s="15"/>
      <c r="H32" s="16"/>
      <c r="I32" s="80"/>
      <c r="J32" s="7"/>
      <c r="K32" s="15"/>
      <c r="L32" s="15"/>
      <c r="M32" s="19"/>
      <c r="N32" s="15"/>
      <c r="O32" s="15"/>
      <c r="P32" s="15"/>
    </row>
    <row r="33" spans="1:19" ht="12.75" customHeight="1">
      <c r="A33" s="74"/>
      <c r="B33" s="134"/>
      <c r="C33" s="122"/>
      <c r="D33" s="122"/>
      <c r="E33" s="143" t="str">
        <f>IF(B33="","",IF(AND(B33&lt;&gt;"",C33=""),"&lt;--Currency",IF(D33="M","",IF(D33="C","","&lt;--Input C or M"))))</f>
        <v/>
      </c>
      <c r="F33" s="142" t="str">
        <f>IF(AND(D33="c", G33=""),"Cst / Mkt Val.--&gt;",IF(AND(D33="c", H33=""),"Mkt Value--&gt;",IF(AND(D33="m", H33="")," Mkt Value--&gt;","")))</f>
        <v/>
      </c>
      <c r="G33" s="135"/>
      <c r="H33" s="137"/>
      <c r="I33" s="136"/>
      <c r="J33" s="7" t="str">
        <f>IF(C33="","",IF(AND(C33&lt;&gt;$D$3,I33=""),"&lt;-- Input exchange rate",IF(AND(D33="c",K33=""),"         Pls. Insert amount --&gt;","")))</f>
        <v/>
      </c>
      <c r="K33" s="135"/>
      <c r="L33" s="14" t="str">
        <f>IF(H33="","",IF(AND(C33&lt;&gt;$D$3,I33=""),"",IF(C33&lt;&gt;$D$3,H33/I33,H33)))</f>
        <v/>
      </c>
      <c r="M33" s="18">
        <f>IF(C33="",0.05,IF(C33=$D$3,0.05,0.1))</f>
        <v>0.05</v>
      </c>
      <c r="N33" s="14" t="str">
        <f>IF(L33="","",(L33-(L33*M33)))</f>
        <v/>
      </c>
      <c r="O33" s="14" t="str">
        <f>IF(D33="","",IF(AND(D33="m",K33&lt;&gt;""),"ERROR",IF(AND(K33="",L33&lt;&gt;""),L33-N33,IF(L33="","",IF(K33="",L33-N33, IF(N33&gt;=K33,0,K33-N33))))))</f>
        <v/>
      </c>
      <c r="P33" s="17"/>
      <c r="Q33" s="6" t="str">
        <f>IF(D33="c",K33,IF(D33="m",L33,""))</f>
        <v/>
      </c>
    </row>
    <row r="34" spans="1:19" ht="12.75" customHeight="1">
      <c r="A34" s="74"/>
      <c r="B34" s="134"/>
      <c r="C34" s="122"/>
      <c r="D34" s="122"/>
      <c r="E34" s="143" t="str">
        <f>IF(B34="","",IF(AND(B34&lt;&gt;"",C34=""),"&lt;--Currency",IF(D34="M","",IF(D34="C","","&lt;--Input C or M"))))</f>
        <v/>
      </c>
      <c r="F34" s="142" t="str">
        <f>IF(AND(D34="c", G34=""),"Cst / Mkt Val.--&gt;",IF(AND(D34="c", H34=""),"Mkt Value--&gt;",IF(AND(D34="m", H34="")," Mkt Value--&gt;","")))</f>
        <v/>
      </c>
      <c r="G34" s="135"/>
      <c r="H34" s="137"/>
      <c r="I34" s="136"/>
      <c r="J34" s="7" t="str">
        <f>IF(C34="","",IF(AND(C34&lt;&gt;$D$3,I34=""),"&lt;-- Input exchange rate",IF(AND(D34="c",K34=""),"         Pls. Insert amount --&gt;","")))</f>
        <v/>
      </c>
      <c r="K34" s="135"/>
      <c r="L34" s="14" t="str">
        <f>IF(H34="","",IF(AND(C34&lt;&gt;$D$3,I34=""),"",IF(C34&lt;&gt;$D$3,H34/I34,H34)))</f>
        <v/>
      </c>
      <c r="M34" s="18">
        <f>IF(C34="",0.05,IF(C34=$D$3,0.05,0.1))</f>
        <v>0.05</v>
      </c>
      <c r="N34" s="14" t="str">
        <f>IF(L34="","",(L34-(L34*M34)))</f>
        <v/>
      </c>
      <c r="O34" s="14" t="str">
        <f>IF(D34="","",IF(AND(D34="m",K34&lt;&gt;""),"ERROR",IF(AND(K34="",L34&lt;&gt;""),L34-N34,IF(L34="","",IF(K34="",L34-N34, IF(N34&gt;=K34,0,K34-N34))))))</f>
        <v/>
      </c>
      <c r="P34" s="256">
        <f>SUM(O33:O34)</f>
        <v>0</v>
      </c>
      <c r="Q34" s="6" t="str">
        <f>IF(D34="c",K34,IF(D34="m",L34,""))</f>
        <v/>
      </c>
    </row>
    <row r="35" spans="1:19" ht="9.75" customHeight="1">
      <c r="A35" s="72"/>
      <c r="B35" s="6"/>
      <c r="C35" s="4"/>
      <c r="D35" s="4"/>
      <c r="E35" s="143"/>
      <c r="F35" s="142"/>
      <c r="G35" s="15"/>
      <c r="H35" s="16"/>
      <c r="I35" s="80"/>
      <c r="J35" s="7"/>
      <c r="K35" s="15"/>
      <c r="L35" s="15"/>
      <c r="M35" s="19"/>
      <c r="N35" s="15"/>
      <c r="O35" s="15"/>
      <c r="P35" s="15"/>
      <c r="S35" s="6"/>
    </row>
    <row r="36" spans="1:19" ht="12.75" customHeight="1">
      <c r="A36" s="72" t="s">
        <v>248</v>
      </c>
      <c r="B36" s="6" t="s">
        <v>249</v>
      </c>
      <c r="C36" s="4"/>
      <c r="D36" s="4"/>
      <c r="E36" s="143"/>
      <c r="F36" s="142"/>
      <c r="G36" s="15"/>
      <c r="H36" s="16"/>
      <c r="I36" s="80"/>
      <c r="J36" s="7"/>
      <c r="K36" s="15"/>
      <c r="L36" s="15"/>
      <c r="M36" s="19"/>
      <c r="N36" s="15"/>
      <c r="O36" s="15"/>
      <c r="P36" s="15"/>
    </row>
    <row r="37" spans="1:19" ht="12.75" customHeight="1">
      <c r="A37" s="74"/>
      <c r="B37" s="134"/>
      <c r="C37" s="122"/>
      <c r="D37" s="122"/>
      <c r="E37" s="143" t="str">
        <f>IF(B37="","",IF(AND(B37&lt;&gt;"",C37=""),"&lt;--Currency",IF(D37="M","",IF(D37="C","","&lt;--Input C or M"))))</f>
        <v/>
      </c>
      <c r="F37" s="142" t="str">
        <f>IF(AND(D37="c", G37=""),"Cst / Mkt Val.--&gt;",IF(AND(D37="c", H37=""),"Mkt Value--&gt;",IF(AND(D37="m", H37="")," Mkt Value--&gt;","")))</f>
        <v/>
      </c>
      <c r="G37" s="135"/>
      <c r="H37" s="137"/>
      <c r="I37" s="136"/>
      <c r="J37" s="7" t="str">
        <f>IF(C37="","",IF(AND(C37&lt;&gt;$D$3,I37=""),"&lt;-- Input exchange rate",IF(AND(D37="c",K37=""),"         Pls. Insert amount --&gt;","")))</f>
        <v/>
      </c>
      <c r="K37" s="135"/>
      <c r="L37" s="14" t="str">
        <f>IF(H37="","",IF(AND(C37&lt;&gt;$D$3,I37=""),"",IF(C37&lt;&gt;$D$3,H37/I37,H37)))</f>
        <v/>
      </c>
      <c r="M37" s="18">
        <f>IF(C37="",0.1,IF(C37=$D$3,0.1,0.15))</f>
        <v>0.1</v>
      </c>
      <c r="N37" s="14" t="str">
        <f>IF(L37="","",(L37-(L37*M37)))</f>
        <v/>
      </c>
      <c r="O37" s="14" t="str">
        <f>IF(D37="","",IF(AND(D37="m",K37&lt;&gt;""),"ERROR",IF(AND(K37="",L37&lt;&gt;""),L37-N37,IF(L37="","",IF(K37="",L37-N37, IF(N37&gt;=K37,0,K37-N37))))))</f>
        <v/>
      </c>
      <c r="P37" s="17"/>
      <c r="Q37" s="6" t="str">
        <f>IF(D37="c",K37,IF(D37="m",L37,""))</f>
        <v/>
      </c>
    </row>
    <row r="38" spans="1:19" ht="12.75" customHeight="1">
      <c r="A38" s="74"/>
      <c r="B38" s="134"/>
      <c r="C38" s="122"/>
      <c r="D38" s="122"/>
      <c r="E38" s="143" t="str">
        <f>IF(B38="","",IF(AND(B38&lt;&gt;"",C38=""),"&lt;--Currency",IF(D38="M","",IF(D38="C","","&lt;--Input C or M"))))</f>
        <v/>
      </c>
      <c r="F38" s="142" t="str">
        <f>IF(AND(D38="c", G38=""),"Cst / Mkt Val.--&gt;",IF(AND(D38="c", H38=""),"Mkt Value--&gt;",IF(AND(D38="m", H38="")," Mkt Value--&gt;","")))</f>
        <v/>
      </c>
      <c r="G38" s="135"/>
      <c r="H38" s="137"/>
      <c r="I38" s="136"/>
      <c r="J38" s="7" t="str">
        <f>IF(C38="","",IF(AND(C38&lt;&gt;$D$3,I38=""),"&lt;-- Input exchange rate",IF(AND(D38="c",K38=""),"         Pls. Insert amount --&gt;","")))</f>
        <v/>
      </c>
      <c r="K38" s="135"/>
      <c r="L38" s="14" t="str">
        <f>IF(H38="","",IF(AND(C38&lt;&gt;$D$3,I38=""),"",IF(C38&lt;&gt;$D$3,H38/I38,H38)))</f>
        <v/>
      </c>
      <c r="M38" s="18">
        <f>IF(C38="",0.1,IF(C38=$D$3,0.1,0.15))</f>
        <v>0.1</v>
      </c>
      <c r="N38" s="14" t="str">
        <f>IF(L38="","",(L38-(L38*M38)))</f>
        <v/>
      </c>
      <c r="O38" s="14" t="str">
        <f>IF(D38="","",IF(AND(D38="m",K38&lt;&gt;""),"ERROR",IF(AND(K38="",L38&lt;&gt;""),L38-N38,IF(L38="","",IF(K38="",L38-N38, IF(N38&gt;=K38,0,K38-N38))))))</f>
        <v/>
      </c>
      <c r="P38" s="256">
        <f>SUM(O37:O38)</f>
        <v>0</v>
      </c>
      <c r="Q38" s="6" t="str">
        <f>IF(D38="c",K38,IF(D38="m",L38,""))</f>
        <v/>
      </c>
    </row>
    <row r="39" spans="1:19" ht="9.75" customHeight="1">
      <c r="A39" s="74"/>
      <c r="B39" s="176"/>
      <c r="C39" s="170"/>
      <c r="D39" s="170"/>
      <c r="E39" s="143"/>
      <c r="F39" s="142"/>
      <c r="G39" s="177"/>
      <c r="H39" s="179"/>
      <c r="I39" s="178"/>
      <c r="J39" s="7"/>
      <c r="K39" s="170"/>
      <c r="L39" s="15"/>
      <c r="M39" s="19"/>
      <c r="N39" s="15"/>
      <c r="O39" s="15"/>
      <c r="P39" s="15"/>
    </row>
    <row r="40" spans="1:19" ht="11.25" customHeight="1">
      <c r="A40" s="72" t="s">
        <v>250</v>
      </c>
      <c r="B40" s="6" t="s">
        <v>251</v>
      </c>
      <c r="C40" s="4"/>
      <c r="D40" s="4"/>
      <c r="E40" s="143"/>
      <c r="F40" s="142"/>
      <c r="G40" s="15"/>
      <c r="H40" s="16"/>
      <c r="I40" s="80"/>
      <c r="J40" s="7"/>
      <c r="K40" s="15"/>
      <c r="L40" s="15"/>
      <c r="M40" s="19"/>
      <c r="N40" s="15"/>
      <c r="O40" s="15"/>
      <c r="P40" s="15"/>
    </row>
    <row r="41" spans="1:19" ht="12.75" customHeight="1">
      <c r="A41" s="74"/>
      <c r="B41" s="134"/>
      <c r="C41" s="122"/>
      <c r="D41" s="122"/>
      <c r="E41" s="143" t="str">
        <f>IF(B41="","",IF(AND(B41&lt;&gt;"",C41=""),"&lt;--Currency",IF(D41="M","",IF(D41="C","","&lt;--Input C or M"))))</f>
        <v/>
      </c>
      <c r="F41" s="142" t="str">
        <f>IF(AND(D41="c", G41=""),"Cst / Mkt Val.--&gt;",IF(AND(D41="c", H41=""),"Mkt Value--&gt;",IF(AND(D41="m", H41="")," Mkt Value--&gt;","")))</f>
        <v/>
      </c>
      <c r="G41" s="135"/>
      <c r="H41" s="137"/>
      <c r="I41" s="136"/>
      <c r="J41" s="7" t="str">
        <f>IF(C41="","",IF(AND(C41&lt;&gt;$D$3,I41=""),"&lt;-- Input exchange rate",IF(AND(D41="c",K41=""),"         Pls. Insert amount --&gt;","")))</f>
        <v/>
      </c>
      <c r="K41" s="135"/>
      <c r="L41" s="14" t="str">
        <f>IF(H41="","",IF(AND(C41&lt;&gt;$D$3,I41=""),"",IF(C41&lt;&gt;$D$3,H41/I41,H41)))</f>
        <v/>
      </c>
      <c r="M41" s="18">
        <f>IF(C41="",0.25,IF(C41=$D$3,0.25,0.3))</f>
        <v>0.25</v>
      </c>
      <c r="N41" s="14" t="str">
        <f>IF(L41="","",(L41-(L41*M41)))</f>
        <v/>
      </c>
      <c r="O41" s="14" t="str">
        <f>IF(D41="","",IF(AND(D41="m",K41&lt;&gt;""),"ERROR",IF(AND(K41="",L41&lt;&gt;""),L41-N41,IF(L41="","",IF(K41="",L41-N41, IF(N41&gt;=K41,0,K41-N41))))))</f>
        <v/>
      </c>
      <c r="P41" s="17"/>
      <c r="Q41" s="6" t="str">
        <f>IF(D41="c",K41,IF(D41="m",L41,""))</f>
        <v/>
      </c>
    </row>
    <row r="42" spans="1:19" ht="12.75" customHeight="1">
      <c r="A42" s="74"/>
      <c r="B42" s="134"/>
      <c r="C42" s="122"/>
      <c r="D42" s="122"/>
      <c r="E42" s="143" t="str">
        <f>IF(B42="","",IF(AND(B42&lt;&gt;"",C42=""),"&lt;--Currency",IF(D42="M","",IF(D42="C","","&lt;--Input C or M"))))</f>
        <v/>
      </c>
      <c r="F42" s="142" t="str">
        <f>IF(AND(D42="c", G42=""),"Cst / Mkt Val.--&gt;",IF(AND(D42="c", H42=""),"Mkt Value--&gt;",IF(AND(D42="m", H42="")," Mkt Value--&gt;","")))</f>
        <v/>
      </c>
      <c r="G42" s="135"/>
      <c r="H42" s="137"/>
      <c r="I42" s="136"/>
      <c r="J42" s="7" t="str">
        <f>IF(C42="","",IF(AND(C42&lt;&gt;$D$3,I42=""),"&lt;-- Input exchange rate",IF(AND(D42="c",K42=""),"         Pls. Insert amount --&gt;","")))</f>
        <v/>
      </c>
      <c r="K42" s="135"/>
      <c r="L42" s="14" t="str">
        <f>IF(H42="","",IF(AND(C42&lt;&gt;$D$3,I42=""),"",IF(C42&lt;&gt;$D$3,H42/I42,H42)))</f>
        <v/>
      </c>
      <c r="M42" s="18">
        <f>IF(C42="",0.25,IF(C42=$D$3,0.25,0.3))</f>
        <v>0.25</v>
      </c>
      <c r="N42" s="14" t="str">
        <f>IF(L42="","",(L42-(L42*M42)))</f>
        <v/>
      </c>
      <c r="O42" s="14" t="str">
        <f>IF(D42="","",IF(AND(D42="m",K42&lt;&gt;""),"ERROR",IF(AND(K42="",L42&lt;&gt;""),L42-N42,IF(L42="","",IF(K42="",L42-N42, IF(N42&gt;=K42,0,K42-N42))))))</f>
        <v/>
      </c>
      <c r="P42" s="256">
        <f>SUM(O41:O42)</f>
        <v>0</v>
      </c>
      <c r="Q42" s="6" t="str">
        <f>IF(D42="c",K42,IF(D42="m",L42,""))</f>
        <v/>
      </c>
    </row>
    <row r="43" spans="1:19">
      <c r="A43" s="74"/>
      <c r="B43" s="176"/>
      <c r="C43" s="170"/>
      <c r="D43" s="170"/>
      <c r="E43" s="143"/>
      <c r="F43" s="142"/>
      <c r="G43" s="177"/>
      <c r="H43" s="179"/>
      <c r="I43" s="178"/>
      <c r="J43" s="7"/>
      <c r="K43" s="170"/>
      <c r="L43" s="15"/>
      <c r="M43" s="19"/>
      <c r="N43" s="15"/>
      <c r="O43" s="15"/>
      <c r="P43" s="15"/>
    </row>
    <row r="44" spans="1:19">
      <c r="A44" s="72" t="s">
        <v>252</v>
      </c>
      <c r="B44" s="6" t="s">
        <v>253</v>
      </c>
      <c r="C44" s="4"/>
      <c r="D44" s="4"/>
      <c r="E44" s="143"/>
      <c r="F44" s="142"/>
      <c r="G44" s="15"/>
      <c r="H44" s="16"/>
      <c r="I44" s="80"/>
      <c r="J44" s="7"/>
      <c r="K44" s="15"/>
      <c r="L44" s="15"/>
      <c r="M44" s="19"/>
      <c r="N44" s="15"/>
      <c r="O44" s="15"/>
      <c r="P44" s="15"/>
    </row>
    <row r="45" spans="1:19">
      <c r="A45" s="74"/>
      <c r="B45" s="134"/>
      <c r="C45" s="122"/>
      <c r="D45" s="122"/>
      <c r="E45" s="143" t="str">
        <f>IF(B45="","",IF(AND(B45&lt;&gt;"",C45=""),"&lt;--Currency",IF(D45="M","",IF(D45="C","","&lt;--Input C or M"))))</f>
        <v/>
      </c>
      <c r="F45" s="142" t="str">
        <f>IF(AND(D45="c", G45=""),"Cst / Mkt Val.--&gt;",IF(AND(D45="c", H45=""),"Mkt Value--&gt;",IF(AND(D45="m", H45="")," Mkt Value--&gt;","")))</f>
        <v/>
      </c>
      <c r="G45" s="135"/>
      <c r="H45" s="137"/>
      <c r="I45" s="136"/>
      <c r="J45" s="7" t="str">
        <f>IF(C45="","",IF(AND(C45&lt;&gt;$D$3,I45=""),"&lt;-- Input exchange rate",IF(AND(D45="c",K45=""),"         Pls. Insert amount --&gt;","")))</f>
        <v/>
      </c>
      <c r="K45" s="135"/>
      <c r="L45" s="14" t="str">
        <f>IF(H45="","",IF(AND(C45&lt;&gt;$D$3,I45=""),"",IF(C45&lt;&gt;$D$3,H45/I45,H45)))</f>
        <v/>
      </c>
      <c r="M45" s="18">
        <f>IF(C40="",0.35,IF(C45=$D$3,0.35,0.4))</f>
        <v>0.35</v>
      </c>
      <c r="N45" s="14" t="str">
        <f>IF(L45="","",(L45-(L45*M45)))</f>
        <v/>
      </c>
      <c r="O45" s="14" t="str">
        <f>IF(D45="","",IF(AND(D45="m",K45&lt;&gt;""),"ERROR",IF(AND(K45="",L45&lt;&gt;""),L45-N45,IF(L45="","",IF(K45="",L45-N45, IF(N45&gt;=K45,0,K45-N45))))))</f>
        <v/>
      </c>
      <c r="P45" s="17"/>
      <c r="Q45" s="6" t="str">
        <f>IF(D45="c",K45,IF(D45="m",L45,""))</f>
        <v/>
      </c>
    </row>
    <row r="46" spans="1:19">
      <c r="A46" s="74"/>
      <c r="B46" s="134"/>
      <c r="C46" s="122"/>
      <c r="D46" s="122"/>
      <c r="E46" s="143" t="str">
        <f>IF(B46="","",IF(AND(B46&lt;&gt;"",C46=""),"&lt;--Currency",IF(D46="M","",IF(D46="C","","&lt;--Input C or M"))))</f>
        <v/>
      </c>
      <c r="F46" s="142" t="str">
        <f>IF(AND(D46="c", G46=""),"Cst / Mkt Val.--&gt;",IF(AND(D46="c", H46=""),"Mkt Value--&gt;",IF(AND(D46="m", H46="")," Mkt Value--&gt;","")))</f>
        <v/>
      </c>
      <c r="G46" s="135"/>
      <c r="H46" s="137"/>
      <c r="I46" s="136"/>
      <c r="J46" s="7" t="str">
        <f>IF(C46="","",IF(AND(C46&lt;&gt;$D$3,I46=""),"&lt;-- Input exchange rate",IF(AND(D46="c",K46=""),"         Pls. Insert amount --&gt;","")))</f>
        <v/>
      </c>
      <c r="K46" s="135"/>
      <c r="L46" s="14" t="str">
        <f>IF(H46="","",IF(AND(C46&lt;&gt;$D$3,I46=""),"",IF(C46&lt;&gt;$D$3,H46/I46,H46)))</f>
        <v/>
      </c>
      <c r="M46" s="18">
        <f>IF(C41="",0.35,IF(C46=$D$3,0.35,0.4))</f>
        <v>0.35</v>
      </c>
      <c r="N46" s="14" t="str">
        <f>IF(L46="","",(L46-(L46*M46)))</f>
        <v/>
      </c>
      <c r="O46" s="14" t="str">
        <f>IF(D46="","",IF(AND(D46="m",K46&lt;&gt;""),"ERROR",IF(AND(K46="",L46&lt;&gt;""),L46-N46,IF(L46="","",IF(K46="",L46-N46, IF(N46&gt;=K46,0,K46-N46))))))</f>
        <v/>
      </c>
      <c r="P46" s="256">
        <f>SUM(O45:O46)</f>
        <v>0</v>
      </c>
      <c r="Q46" s="6" t="str">
        <f>IF(D46="c",K46,IF(D46="m",L46,""))</f>
        <v/>
      </c>
    </row>
    <row r="47" spans="1:19">
      <c r="A47" s="74"/>
      <c r="B47" s="176"/>
      <c r="C47" s="170"/>
      <c r="D47" s="170"/>
      <c r="E47" s="143"/>
      <c r="F47" s="142"/>
      <c r="G47" s="177"/>
      <c r="H47" s="179"/>
      <c r="I47" s="178"/>
      <c r="J47" s="7"/>
      <c r="K47" s="170"/>
      <c r="L47" s="15"/>
      <c r="M47" s="19"/>
      <c r="N47" s="15"/>
      <c r="O47" s="15"/>
      <c r="P47" s="15"/>
    </row>
    <row r="48" spans="1:19">
      <c r="A48" s="72" t="s">
        <v>254</v>
      </c>
      <c r="B48" s="6" t="s">
        <v>255</v>
      </c>
      <c r="C48" s="4"/>
      <c r="D48" s="4"/>
      <c r="E48" s="143"/>
      <c r="F48" s="142"/>
      <c r="G48" s="15"/>
      <c r="H48" s="16"/>
      <c r="I48" s="80"/>
      <c r="J48" s="7"/>
      <c r="K48" s="15"/>
      <c r="L48" s="15"/>
      <c r="M48" s="19"/>
      <c r="N48" s="15"/>
      <c r="O48" s="15"/>
      <c r="P48" s="15"/>
    </row>
    <row r="49" spans="1:17">
      <c r="A49" s="175"/>
      <c r="B49" s="134"/>
      <c r="C49" s="122"/>
      <c r="D49" s="122"/>
      <c r="E49" s="143" t="str">
        <f>IF(B49="","",IF(AND(B49&lt;&gt;"",C49=""),"&lt;--Currency",IF(D49="M","",IF(D49="C","","&lt;--Input C or M"))))</f>
        <v/>
      </c>
      <c r="F49" s="142" t="str">
        <f>IF(AND(D49="c", G49=""),"Cst / Mkt Val.--&gt;",IF(AND(D49="c", H49=""),"Mkt Value--&gt;",IF(AND(D49="m", H49="")," Mkt Value--&gt;","")))</f>
        <v/>
      </c>
      <c r="G49" s="135"/>
      <c r="H49" s="137"/>
      <c r="I49" s="136"/>
      <c r="J49" s="7" t="str">
        <f>IF(C49="","",IF(AND(C49&lt;&gt;$D$3,I49=""),"&lt;-- Input exchange rate",IF(AND(D49="c",K49=""),"         Pls. Insert amount --&gt;","")))</f>
        <v/>
      </c>
      <c r="K49" s="135"/>
      <c r="L49" s="14" t="str">
        <f>IF(H49="","",IF(AND(C49&lt;&gt;$D$3,I49=""),"",IF(C49&lt;&gt;$D$3,H49/I49,H49)))</f>
        <v/>
      </c>
      <c r="M49" s="212"/>
      <c r="N49" s="14" t="str">
        <f>IF(L49="","",(L49-(L49*M49)))</f>
        <v/>
      </c>
      <c r="O49" s="14" t="str">
        <f>IF(D49="","",IF(AND(D49="m",K49&lt;&gt;""),"ERROR",IF(AND(K49="",L49&lt;&gt;""),L49-N49,IF(L49="","",IF(K49="",L49-N49, IF(N49&gt;=K49,0,K49-N49))))))</f>
        <v/>
      </c>
      <c r="P49" s="17"/>
      <c r="Q49" s="6" t="str">
        <f>IF(D49="c",K49,IF(D49="m",L49,""))</f>
        <v/>
      </c>
    </row>
    <row r="50" spans="1:17">
      <c r="A50" s="74"/>
      <c r="B50" s="134"/>
      <c r="C50" s="122"/>
      <c r="D50" s="122"/>
      <c r="E50" s="143" t="str">
        <f>IF(B50="","",IF(AND(B50&lt;&gt;"",C50=""),"&lt;--Currency",IF(D50="M","",IF(D50="C","","&lt;--Input C or M"))))</f>
        <v/>
      </c>
      <c r="F50" s="142" t="str">
        <f>IF(AND(D50="c", G50=""),"Cst / Mkt Val.--&gt;",IF(AND(D50="c", H50=""),"Mkt Value--&gt;",IF(AND(D50="m", H50="")," Mkt Value--&gt;","")))</f>
        <v/>
      </c>
      <c r="G50" s="135"/>
      <c r="H50" s="137"/>
      <c r="I50" s="136"/>
      <c r="J50" s="7" t="str">
        <f>IF(C50="","",IF(AND(C50&lt;&gt;$D$3,I50=""),"&lt;-- Input exchange rate",IF(AND(D50="c",K50=""),"         Pls. Insert amount --&gt;","")))</f>
        <v/>
      </c>
      <c r="K50" s="135"/>
      <c r="L50" s="14" t="str">
        <f>IF(H50="","",IF(AND(C50&lt;&gt;$D$3,I50=""),"",IF(C50&lt;&gt;$D$3,H50/I50,H50)))</f>
        <v/>
      </c>
      <c r="M50" s="212"/>
      <c r="N50" s="14" t="str">
        <f>IF(L50="","",(L50-(L50*M50)))</f>
        <v/>
      </c>
      <c r="O50" s="14" t="str">
        <f>IF(D50="","",IF(AND(D50="m",K50&lt;&gt;""),"ERROR",IF(AND(K50="",L50&lt;&gt;""),L50-N50,IF(L50="","",IF(K50="",L50-N50, IF(N50&gt;=K50,0,K50-N50))))))</f>
        <v/>
      </c>
      <c r="P50" s="256">
        <f>SUM(O49:O50)</f>
        <v>0</v>
      </c>
      <c r="Q50" s="6" t="str">
        <f>IF(D50="c",K50,IF(D50="m",L50,""))</f>
        <v/>
      </c>
    </row>
    <row r="51" spans="1:17">
      <c r="A51" s="74"/>
      <c r="B51" s="176"/>
      <c r="C51" s="170"/>
      <c r="D51" s="170"/>
      <c r="E51" s="143"/>
      <c r="F51" s="142"/>
      <c r="G51" s="177"/>
      <c r="H51" s="179"/>
      <c r="I51" s="178"/>
      <c r="J51" s="7"/>
      <c r="K51" s="170"/>
      <c r="L51" s="15"/>
      <c r="M51" s="180"/>
      <c r="N51" s="15"/>
      <c r="O51" s="15"/>
      <c r="P51" s="15"/>
    </row>
    <row r="52" spans="1:17">
      <c r="A52" s="72" t="s">
        <v>256</v>
      </c>
      <c r="B52" s="44" t="s">
        <v>257</v>
      </c>
      <c r="C52" s="4"/>
      <c r="D52" s="4"/>
      <c r="E52" s="143"/>
      <c r="F52" s="142"/>
      <c r="G52" s="15"/>
      <c r="H52" s="16"/>
      <c r="I52" s="80"/>
      <c r="J52" s="7"/>
      <c r="K52" s="15"/>
      <c r="L52" s="15"/>
      <c r="M52" s="19"/>
      <c r="N52" s="15"/>
      <c r="O52" s="15"/>
      <c r="P52" s="15"/>
    </row>
    <row r="53" spans="1:17">
      <c r="A53" s="74"/>
      <c r="B53" s="134"/>
      <c r="C53" s="122"/>
      <c r="D53" s="122"/>
      <c r="E53" s="143" t="str">
        <f>IF(B53="","",IF(AND(B53&lt;&gt;"",C53=""),"&lt;--Currency",IF(D53="M","",IF(D53="C","","&lt;--Input C or M"))))</f>
        <v/>
      </c>
      <c r="F53" s="142" t="str">
        <f>IF(AND(D53="c", G53=""),"Cst / Mkt Val.--&gt;",IF(AND(D53="c", H53=""),"Mkt Value--&gt;",IF(AND(D53="m", H53="")," Mkt Value--&gt;","")))</f>
        <v/>
      </c>
      <c r="G53" s="135"/>
      <c r="H53" s="137"/>
      <c r="I53" s="136"/>
      <c r="J53" s="7" t="str">
        <f>IF(C53="","",IF(AND(C53&lt;&gt;$D$3,I53=""),"&lt;-- Input exchange rate",IF(AND(D53="c",K53=""),"         Pls. Insert amount --&gt;","")))</f>
        <v/>
      </c>
      <c r="K53" s="135"/>
      <c r="L53" s="14" t="str">
        <f>IF(H53="","",IF(AND(C53&lt;&gt;$D$3,I53=""),"",IF(C53&lt;&gt;$D$3,H53/I53,H53)))</f>
        <v/>
      </c>
      <c r="M53" s="18">
        <f>IF(C53=$D$3,1,1)</f>
        <v>1</v>
      </c>
      <c r="N53" s="14" t="str">
        <f>IF(L53="","",(L53-(L53*M53)))</f>
        <v/>
      </c>
      <c r="O53" s="14" t="str">
        <f>IF(D53="","",IF(AND(D53="m",K53&lt;&gt;""),"ERROR",IF(AND(K53="",L53&lt;&gt;""),L53-N53,IF(L53="","",IF(K53="",L53-N53, IF(N53&gt;=K53,0,K53-N53))))))</f>
        <v/>
      </c>
      <c r="P53" s="17"/>
      <c r="Q53" s="6" t="str">
        <f>IF(D53="c",K53,IF(D53="m",L53,""))</f>
        <v/>
      </c>
    </row>
    <row r="54" spans="1:17">
      <c r="A54" s="74"/>
      <c r="B54" s="134"/>
      <c r="C54" s="122"/>
      <c r="D54" s="122"/>
      <c r="E54" s="143" t="str">
        <f>IF(B54="","",IF(AND(B54&lt;&gt;"",C54=""),"&lt;--Currency",IF(D54="M","",IF(D54="C","","&lt;--Input C or M"))))</f>
        <v/>
      </c>
      <c r="F54" s="142" t="str">
        <f>IF(AND(D54="c", G54=""),"Cst / Mkt Val.--&gt;",IF(AND(D54="c", H54=""),"Mkt Value--&gt;",IF(AND(D54="m", H54="")," Mkt Value--&gt;","")))</f>
        <v/>
      </c>
      <c r="G54" s="135"/>
      <c r="H54" s="137"/>
      <c r="I54" s="136"/>
      <c r="J54" s="7" t="str">
        <f>IF(C54="","",IF(AND(C54&lt;&gt;$D$3,I54=""),"&lt;-- Input exchange rate",IF(AND(D54="c",K54=""),"         Pls. Insert amount --&gt;","")))</f>
        <v/>
      </c>
      <c r="K54" s="135"/>
      <c r="L54" s="14" t="str">
        <f>IF(H54="","",IF(AND(C54&lt;&gt;$D$3,I54=""),"",IF(C54&lt;&gt;$D$3,H54/I54,H54)))</f>
        <v/>
      </c>
      <c r="M54" s="18">
        <f>IF(C54=$D$3,1,1)</f>
        <v>1</v>
      </c>
      <c r="N54" s="14" t="str">
        <f>IF(L54="","",(L54-(L54*M54)))</f>
        <v/>
      </c>
      <c r="O54" s="14" t="str">
        <f>IF(D54="","",IF(AND(D54="m",K54&lt;&gt;""),"ERROR",IF(AND(K54="",L54&lt;&gt;""),L54-N54,IF(L54="","",IF(K54="",L54-N54, IF(N54&gt;=K54,0,K54-N54))))))</f>
        <v/>
      </c>
      <c r="P54" s="256">
        <f>SUM(O53:O54)</f>
        <v>0</v>
      </c>
      <c r="Q54" s="6" t="str">
        <f>IF(D54="c",K54,IF(D54="m",L54,""))</f>
        <v/>
      </c>
    </row>
    <row r="55" spans="1:17" ht="14.25" thickBot="1">
      <c r="A55" s="74"/>
      <c r="B55" s="76"/>
      <c r="C55" s="20"/>
      <c r="D55" s="20"/>
      <c r="E55" s="20"/>
      <c r="F55" s="20"/>
      <c r="G55" s="20"/>
      <c r="H55" s="76"/>
      <c r="I55" s="76"/>
      <c r="J55" s="76"/>
      <c r="K55" s="20"/>
      <c r="L55" s="20"/>
      <c r="M55" s="21"/>
      <c r="N55" s="21"/>
      <c r="O55" s="22"/>
      <c r="P55" s="164">
        <f>SUM(P13:P54)</f>
        <v>0</v>
      </c>
      <c r="Q55" s="166">
        <f>SUM(Q13:Q54)</f>
        <v>0</v>
      </c>
    </row>
    <row r="56" spans="1:17" ht="13.5" thickTop="1">
      <c r="A56" s="74"/>
      <c r="B56" s="81" t="s">
        <v>258</v>
      </c>
      <c r="C56" s="20"/>
      <c r="D56" s="20"/>
      <c r="E56" s="20"/>
      <c r="F56" s="20"/>
      <c r="G56" s="20"/>
      <c r="H56" s="76"/>
      <c r="I56" s="76"/>
      <c r="J56" s="76"/>
      <c r="K56" s="20"/>
      <c r="L56" s="20"/>
      <c r="M56" s="20"/>
      <c r="N56" s="20"/>
      <c r="O56" s="20"/>
      <c r="P56" s="20"/>
    </row>
    <row r="57" spans="1:17">
      <c r="A57" s="74"/>
      <c r="B57" s="105"/>
      <c r="C57" s="138"/>
      <c r="D57" s="138"/>
      <c r="E57" s="138"/>
      <c r="F57" s="138"/>
      <c r="G57" s="138"/>
      <c r="H57" s="106"/>
      <c r="I57" s="106"/>
      <c r="J57" s="106"/>
      <c r="K57" s="138"/>
      <c r="L57" s="138"/>
      <c r="M57" s="138"/>
      <c r="N57" s="138"/>
      <c r="O57" s="138"/>
      <c r="P57" s="139"/>
    </row>
    <row r="58" spans="1:17">
      <c r="A58" s="74"/>
      <c r="B58" s="103"/>
      <c r="C58" s="140"/>
      <c r="D58" s="140"/>
      <c r="E58" s="140"/>
      <c r="F58" s="140"/>
      <c r="G58" s="140"/>
      <c r="H58" s="104"/>
      <c r="I58" s="104"/>
      <c r="J58" s="104"/>
      <c r="K58" s="140"/>
      <c r="L58" s="140"/>
      <c r="M58" s="140"/>
      <c r="N58" s="140"/>
      <c r="O58" s="140"/>
      <c r="P58" s="141"/>
    </row>
    <row r="59" spans="1:17" ht="12" customHeight="1">
      <c r="A59" s="74"/>
      <c r="B59" s="211" t="s">
        <v>294</v>
      </c>
      <c r="C59" s="7" t="str">
        <f>IF(Q55=0,"",IF(OR(Q55&gt;'OBS1'!H10+10,Q55&lt;'OBS1'!H10-10),"Check","Ok"))</f>
        <v/>
      </c>
      <c r="D59" s="20"/>
      <c r="E59" s="20"/>
      <c r="F59" s="20"/>
      <c r="G59" s="20"/>
      <c r="H59" s="76"/>
      <c r="I59" s="76"/>
      <c r="J59" s="76"/>
      <c r="K59" s="20"/>
      <c r="L59" s="20"/>
      <c r="M59" s="20"/>
      <c r="N59" s="20"/>
      <c r="O59" s="20"/>
      <c r="P59" s="20"/>
    </row>
    <row r="60" spans="1:17" hidden="1"/>
    <row r="61" spans="1:17" hidden="1"/>
    <row r="62" spans="1:17" hidden="1"/>
    <row r="63" spans="1:17" hidden="1"/>
    <row r="64" spans="1:17" hidden="1"/>
    <row r="65" ht="0.75" customHeight="1"/>
    <row r="66" ht="8.25" hidden="1" customHeight="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sheetData>
  <sheetProtection password="C978" sheet="1" objects="1" scenarios="1"/>
  <phoneticPr fontId="15" type="noConversion"/>
  <printOptions horizontalCentered="1"/>
  <pageMargins left="0.21" right="0.16" top="0.35" bottom="0.51" header="0.33" footer="0.37"/>
  <pageSetup paperSize="9" scale="61" firstPageNumber="10" fitToHeight="2" orientation="landscape" useFirstPageNumber="1" horizontalDpi="4294967292" r:id="rId1"/>
  <headerFooter alignWithMargins="0">
    <oddFooter>&amp;C&amp;9- &amp;A -</oddFooter>
  </headerFooter>
  <legacyDrawing r:id="rId2"/>
</worksheet>
</file>

<file path=xl/worksheets/sheet9.xml><?xml version="1.0" encoding="utf-8"?>
<worksheet xmlns="http://schemas.openxmlformats.org/spreadsheetml/2006/main" xmlns:r="http://schemas.openxmlformats.org/officeDocument/2006/relationships">
  <sheetPr codeName="Sheet9"/>
  <dimension ref="A1:S124"/>
  <sheetViews>
    <sheetView workbookViewId="0">
      <pane xSplit="4" ySplit="10" topLeftCell="E11" activePane="bottomRight" state="frozen"/>
      <selection pane="topRight" activeCell="E1" sqref="E1"/>
      <selection pane="bottomLeft" activeCell="A11" sqref="A11"/>
      <selection pane="bottomRight" activeCell="E8" sqref="E8"/>
    </sheetView>
  </sheetViews>
  <sheetFormatPr defaultColWidth="0" defaultRowHeight="12.75" zeroHeight="1"/>
  <cols>
    <col min="1" max="1" width="4.28515625" style="83" customWidth="1"/>
    <col min="2" max="2" width="32.140625" style="52" customWidth="1"/>
    <col min="3" max="3" width="10" style="84" customWidth="1"/>
    <col min="4" max="4" width="15" style="84" customWidth="1"/>
    <col min="5" max="5" width="11.85546875" style="84" customWidth="1"/>
    <col min="6" max="6" width="12.5703125" style="84" customWidth="1"/>
    <col min="7" max="7" width="11.5703125" style="84" customWidth="1"/>
    <col min="8" max="8" width="11.85546875" style="52" customWidth="1"/>
    <col min="9" max="9" width="9.7109375" style="52" customWidth="1"/>
    <col min="10" max="10" width="23.42578125" style="52" customWidth="1"/>
    <col min="11" max="11" width="12" style="84" customWidth="1"/>
    <col min="12" max="12" width="13.5703125" style="82" customWidth="1"/>
    <col min="13" max="13" width="10.42578125" style="84" customWidth="1"/>
    <col min="14" max="14" width="11.140625" style="84" customWidth="1"/>
    <col min="15" max="16" width="12.7109375" style="84" customWidth="1"/>
    <col min="17" max="17" width="0.85546875" style="6" customWidth="1"/>
    <col min="18" max="18" width="0.42578125" style="6" hidden="1" customWidth="1"/>
    <col min="19" max="16384" width="9.140625" style="73" hidden="1"/>
  </cols>
  <sheetData>
    <row r="1" spans="1:18" ht="13.5" thickBot="1">
      <c r="A1" s="72"/>
      <c r="B1" s="123" t="s">
        <v>259</v>
      </c>
      <c r="C1" s="124"/>
      <c r="D1" s="124"/>
      <c r="E1" s="125"/>
      <c r="F1" s="125"/>
      <c r="G1" s="124"/>
      <c r="H1" s="66"/>
      <c r="I1" s="66"/>
      <c r="J1" s="66"/>
      <c r="K1" s="124"/>
      <c r="L1" s="124"/>
      <c r="M1" s="124"/>
      <c r="N1" s="124"/>
      <c r="O1" s="124"/>
      <c r="P1" s="258" t="s">
        <v>273</v>
      </c>
    </row>
    <row r="2" spans="1:18" ht="5.25" customHeight="1">
      <c r="A2" s="74"/>
      <c r="B2" s="75"/>
      <c r="C2" s="20"/>
      <c r="D2" s="20"/>
      <c r="E2" s="20"/>
      <c r="F2" s="20"/>
      <c r="G2" s="20"/>
      <c r="H2" s="76"/>
      <c r="I2" s="76"/>
      <c r="J2" s="76"/>
      <c r="K2" s="20"/>
      <c r="L2" s="20"/>
      <c r="M2" s="20"/>
      <c r="N2" s="20"/>
      <c r="O2" s="4"/>
      <c r="P2" s="4"/>
    </row>
    <row r="3" spans="1:18" ht="12.75" customHeight="1">
      <c r="A3" s="74">
        <v>1</v>
      </c>
      <c r="B3" s="77" t="s">
        <v>209</v>
      </c>
      <c r="C3" s="76"/>
      <c r="D3" s="155" t="str">
        <f>IF('FRS1'!G20="","",'FRS1'!G20)</f>
        <v/>
      </c>
      <c r="E3" s="78"/>
      <c r="F3" s="78" t="s">
        <v>24</v>
      </c>
      <c r="G3" s="2"/>
      <c r="H3" s="1"/>
      <c r="I3" s="1"/>
      <c r="J3" s="1"/>
      <c r="K3" s="20"/>
      <c r="L3" s="20"/>
      <c r="M3" s="20"/>
      <c r="N3" s="20"/>
      <c r="O3" s="4"/>
      <c r="P3" s="4"/>
    </row>
    <row r="4" spans="1:18" ht="3.75" customHeight="1">
      <c r="A4" s="74"/>
      <c r="B4" s="77"/>
      <c r="C4" s="76"/>
      <c r="D4" s="1"/>
      <c r="E4" s="7"/>
      <c r="F4" s="7"/>
      <c r="G4" s="2"/>
      <c r="H4" s="1"/>
      <c r="I4" s="1"/>
      <c r="J4" s="1"/>
      <c r="K4" s="20"/>
      <c r="L4" s="20"/>
      <c r="M4" s="20"/>
      <c r="N4" s="20"/>
      <c r="O4" s="4"/>
      <c r="P4" s="4"/>
    </row>
    <row r="5" spans="1:18" ht="12.75" customHeight="1">
      <c r="A5" s="74">
        <v>2</v>
      </c>
      <c r="B5" s="77" t="s">
        <v>260</v>
      </c>
      <c r="C5" s="76"/>
      <c r="D5" s="167" t="str">
        <f>IF('FRS1'!F37="","",'FRS1'!F37)</f>
        <v/>
      </c>
      <c r="E5" s="7"/>
      <c r="F5" s="7"/>
      <c r="G5" s="2"/>
      <c r="H5" s="1"/>
      <c r="I5" s="1"/>
      <c r="J5" s="1"/>
      <c r="K5" s="20"/>
      <c r="L5" s="20"/>
      <c r="M5" s="20"/>
      <c r="N5" s="20"/>
      <c r="O5" s="4"/>
      <c r="P5" s="4"/>
    </row>
    <row r="6" spans="1:18" ht="4.5" customHeight="1">
      <c r="A6" s="74"/>
      <c r="B6" s="77"/>
      <c r="C6" s="76"/>
      <c r="D6" s="169"/>
      <c r="E6" s="7"/>
      <c r="F6" s="7"/>
      <c r="G6" s="2"/>
      <c r="H6" s="1"/>
      <c r="I6" s="1"/>
      <c r="J6" s="1"/>
      <c r="K6" s="20"/>
      <c r="L6" s="20"/>
      <c r="M6" s="20"/>
      <c r="N6" s="20"/>
      <c r="O6" s="4"/>
      <c r="P6" s="4"/>
    </row>
    <row r="7" spans="1:18" ht="12.75" customHeight="1">
      <c r="A7" s="74"/>
      <c r="B7" s="156" t="s">
        <v>211</v>
      </c>
      <c r="C7" s="156" t="s">
        <v>212</v>
      </c>
      <c r="D7" s="156" t="s">
        <v>213</v>
      </c>
      <c r="E7" s="4"/>
      <c r="F7" s="4"/>
      <c r="G7" s="156" t="s">
        <v>214</v>
      </c>
      <c r="H7" s="156" t="s">
        <v>215</v>
      </c>
      <c r="I7" s="156" t="s">
        <v>216</v>
      </c>
      <c r="J7" s="6"/>
      <c r="K7" s="156" t="s">
        <v>217</v>
      </c>
      <c r="L7" s="156" t="s">
        <v>218</v>
      </c>
      <c r="M7" s="156" t="s">
        <v>219</v>
      </c>
      <c r="N7" s="156" t="s">
        <v>220</v>
      </c>
      <c r="O7" s="1" t="s">
        <v>221</v>
      </c>
      <c r="P7" s="1" t="s">
        <v>222</v>
      </c>
    </row>
    <row r="8" spans="1:18" s="195" customFormat="1" ht="93.75" customHeight="1">
      <c r="A8" s="193"/>
      <c r="B8" s="181" t="s">
        <v>261</v>
      </c>
      <c r="C8" s="181" t="s">
        <v>224</v>
      </c>
      <c r="D8" s="181" t="s">
        <v>225</v>
      </c>
      <c r="E8" s="183"/>
      <c r="F8" s="183"/>
      <c r="G8" s="181" t="s">
        <v>262</v>
      </c>
      <c r="H8" s="181" t="s">
        <v>227</v>
      </c>
      <c r="I8" s="181" t="s">
        <v>228</v>
      </c>
      <c r="J8" s="183"/>
      <c r="K8" s="181" t="s">
        <v>229</v>
      </c>
      <c r="L8" s="181" t="s">
        <v>230</v>
      </c>
      <c r="M8" s="181" t="s">
        <v>231</v>
      </c>
      <c r="N8" s="181" t="s">
        <v>263</v>
      </c>
      <c r="O8" s="185" t="s">
        <v>275</v>
      </c>
      <c r="P8" s="186"/>
      <c r="Q8" s="194"/>
      <c r="R8" s="194"/>
    </row>
    <row r="9" spans="1:18" s="192" customFormat="1" ht="12" customHeight="1">
      <c r="A9" s="189"/>
      <c r="B9" s="196"/>
      <c r="C9" s="197"/>
      <c r="D9" s="198"/>
      <c r="E9" s="190"/>
      <c r="F9" s="190"/>
      <c r="G9" s="197"/>
      <c r="H9" s="197"/>
      <c r="I9" s="199"/>
      <c r="J9" s="191"/>
      <c r="K9" s="197" t="str">
        <f>IF(D3="","",D3)</f>
        <v/>
      </c>
      <c r="L9" s="197" t="str">
        <f>IF(D3="","",D3)</f>
        <v/>
      </c>
      <c r="M9" s="197"/>
      <c r="N9" s="197"/>
      <c r="O9" s="197" t="s">
        <v>233</v>
      </c>
      <c r="P9" s="200" t="s">
        <v>234</v>
      </c>
      <c r="Q9" s="50"/>
      <c r="R9" s="50"/>
    </row>
    <row r="10" spans="1:18" s="192" customFormat="1" ht="12">
      <c r="A10" s="189"/>
      <c r="B10" s="201"/>
      <c r="C10" s="202"/>
      <c r="D10" s="202"/>
      <c r="E10" s="203"/>
      <c r="F10" s="203"/>
      <c r="G10" s="202"/>
      <c r="H10" s="202"/>
      <c r="I10" s="204" t="str">
        <f>D5</f>
        <v/>
      </c>
      <c r="J10" s="191"/>
      <c r="K10" s="201"/>
      <c r="L10" s="201"/>
      <c r="M10" s="202"/>
      <c r="N10" s="202"/>
      <c r="O10" s="205" t="str">
        <f>L9</f>
        <v/>
      </c>
      <c r="P10" s="206" t="str">
        <f>L9</f>
        <v/>
      </c>
      <c r="Q10" s="50"/>
      <c r="R10" s="50"/>
    </row>
    <row r="11" spans="1:18">
      <c r="A11" s="72">
        <v>3</v>
      </c>
      <c r="B11" s="6"/>
      <c r="C11" s="3"/>
      <c r="D11" s="3"/>
      <c r="E11" s="3"/>
      <c r="F11" s="3"/>
      <c r="G11" s="3"/>
      <c r="H11" s="3"/>
      <c r="I11" s="5"/>
      <c r="J11" s="5"/>
      <c r="K11" s="6"/>
      <c r="L11" s="6"/>
      <c r="M11" s="3"/>
      <c r="N11" s="3"/>
      <c r="O11" s="4"/>
      <c r="P11" s="4"/>
    </row>
    <row r="12" spans="1:18">
      <c r="A12" s="72" t="s">
        <v>235</v>
      </c>
      <c r="B12" s="44" t="s">
        <v>236</v>
      </c>
      <c r="C12" s="4"/>
      <c r="D12" s="4"/>
      <c r="E12" s="4"/>
      <c r="F12" s="4"/>
      <c r="G12" s="4"/>
      <c r="H12" s="4"/>
      <c r="I12" s="6"/>
      <c r="J12" s="6"/>
      <c r="K12" s="4"/>
      <c r="L12" s="4"/>
      <c r="M12" s="4"/>
      <c r="N12" s="4"/>
      <c r="O12" s="8"/>
      <c r="P12" s="8"/>
    </row>
    <row r="13" spans="1:18" ht="14.25" customHeight="1">
      <c r="A13" s="74"/>
      <c r="B13" s="134"/>
      <c r="C13" s="122"/>
      <c r="D13" s="122"/>
      <c r="E13" s="143" t="str">
        <f>IF(B13="","",IF(AND(B13&lt;&gt;"",C13=""),"&lt;--Currency",IF(D13="M","",IF(D13="C","","&lt;--Input C or M"))))</f>
        <v/>
      </c>
      <c r="F13" s="142" t="str">
        <f>IF(AND(D13="c", G13=""),"Cst / Mkt Val.--&gt;",IF(AND(D13="c", H13=""),"Mkt Value--&gt;",IF(AND(D13="m", H13="")," Mkt Value--&gt;","")))</f>
        <v/>
      </c>
      <c r="G13" s="135"/>
      <c r="H13" s="135"/>
      <c r="I13" s="136"/>
      <c r="J13" s="7" t="str">
        <f>IF(C13="","",IF(AND(C13&lt;&gt;$D$3,I13=""),"&lt;-- Input exchange rate",IF(AND(D13="c",K13=""),"         Pls. Insert amount --&gt;","")))</f>
        <v/>
      </c>
      <c r="K13" s="122"/>
      <c r="L13" s="14" t="str">
        <f>IF(H13="","",IF(AND(C13&lt;&gt;$D$3,I13=""),"",IF(C13&lt;&gt;$D$3,H13/I13,H13)))</f>
        <v/>
      </c>
      <c r="M13" s="18">
        <f>IF(C13="",0.05,IF(C13=$D$3,0.05,0.1))</f>
        <v>0.05</v>
      </c>
      <c r="N13" s="14" t="str">
        <f>IF(L13="","",(L13-(L13*M13)))</f>
        <v/>
      </c>
      <c r="O13" s="14" t="str">
        <f>IF(D13="","",IF(AND(D13="m",K13&lt;&gt;""),"ERROR",IF(AND(K13="",L13&lt;&gt;""),L13-N13,IF(L13="","",IF(K13="",L13-N13, IF(N13&gt;=K13,0,K13-N13))))))</f>
        <v/>
      </c>
      <c r="P13" s="165"/>
      <c r="Q13" s="6" t="str">
        <f>IF(D13="c",K13,IF(D13="m",L13,""))</f>
        <v/>
      </c>
    </row>
    <row r="14" spans="1:18">
      <c r="A14" s="74"/>
      <c r="B14" s="134"/>
      <c r="C14" s="122"/>
      <c r="D14" s="122"/>
      <c r="E14" s="143" t="str">
        <f>IF(B14="","",IF(AND(B14&lt;&gt;"",C14=""),"&lt;--Currency",IF(D14="M","",IF(D14="C","","&lt;--Input C or M"))))</f>
        <v/>
      </c>
      <c r="F14" s="142" t="str">
        <f>IF(AND(D14="c", G14=""),"Cst / Mkt Val.--&gt;",IF(AND(D14="c", H14=""),"Mkt Value--&gt;",IF(AND(D14="m", H14="")," Mkt Value--&gt;","")))</f>
        <v/>
      </c>
      <c r="G14" s="135"/>
      <c r="H14" s="135"/>
      <c r="I14" s="136"/>
      <c r="J14" s="7" t="str">
        <f>IF(C14="","",IF(AND(C14&lt;&gt;$D$3,I14=""),"&lt;-- Input exchange rate",IF(AND(D14="c",K14=""),"         Pls. Insert amount --&gt;","")))</f>
        <v/>
      </c>
      <c r="K14" s="122"/>
      <c r="L14" s="14" t="str">
        <f>IF(H14="","",IF(AND(C14&lt;&gt;$D$3,I14=""),"",IF(C14&lt;&gt;$D$3,H14/I14,H14)))</f>
        <v/>
      </c>
      <c r="M14" s="18">
        <f>IF(C14="",0.05,IF(C14=$D$3,0.05,0.1))</f>
        <v>0.05</v>
      </c>
      <c r="N14" s="14" t="str">
        <f>IF(L14="","",(L14-(L14*M14)))</f>
        <v/>
      </c>
      <c r="O14" s="14" t="str">
        <f>IF(D14="","",IF(AND(D14="m",K14&lt;&gt;""),"ERROR",IF(AND(K14="",L14&lt;&gt;""),L14-N14,IF(L14="","",IF(K14="",L14-N14, IF(N14&gt;=K14,0,K14-N14))))))</f>
        <v/>
      </c>
      <c r="P14" s="256">
        <f>SUM(O13:O14)</f>
        <v>0</v>
      </c>
      <c r="Q14" s="6" t="str">
        <f>IF(D14="c",K14,IF(D14="m",L14,""))</f>
        <v/>
      </c>
    </row>
    <row r="15" spans="1:18">
      <c r="A15" s="74"/>
      <c r="B15" s="176"/>
      <c r="C15" s="170"/>
      <c r="D15" s="170"/>
      <c r="E15" s="143"/>
      <c r="F15" s="142"/>
      <c r="G15" s="177"/>
      <c r="H15" s="177"/>
      <c r="I15" s="178"/>
      <c r="J15" s="7"/>
      <c r="K15" s="15"/>
      <c r="L15" s="15"/>
      <c r="M15" s="19"/>
      <c r="N15" s="15"/>
      <c r="O15" s="15"/>
      <c r="P15" s="15"/>
    </row>
    <row r="16" spans="1:18">
      <c r="A16" s="74" t="s">
        <v>237</v>
      </c>
      <c r="B16" s="44" t="s">
        <v>238</v>
      </c>
      <c r="C16" s="4"/>
      <c r="D16" s="4"/>
      <c r="E16" s="143"/>
      <c r="F16" s="142"/>
      <c r="G16" s="15"/>
      <c r="H16" s="16"/>
      <c r="I16" s="80"/>
      <c r="J16" s="7"/>
      <c r="K16" s="15"/>
      <c r="L16" s="15"/>
      <c r="M16" s="19"/>
      <c r="N16" s="15"/>
      <c r="O16" s="15"/>
      <c r="P16" s="16"/>
    </row>
    <row r="17" spans="1:17">
      <c r="A17" s="74" t="s">
        <v>239</v>
      </c>
      <c r="B17" s="43" t="s">
        <v>296</v>
      </c>
      <c r="C17" s="4"/>
      <c r="D17" s="4"/>
      <c r="E17" s="143"/>
      <c r="F17" s="142"/>
      <c r="G17" s="15"/>
      <c r="H17" s="16"/>
      <c r="I17" s="80"/>
      <c r="J17" s="7"/>
      <c r="K17" s="15"/>
      <c r="L17" s="15"/>
      <c r="M17" s="19"/>
      <c r="N17" s="15"/>
      <c r="O17" s="15"/>
      <c r="P17" s="15"/>
    </row>
    <row r="18" spans="1:17">
      <c r="A18" s="74"/>
      <c r="B18" s="43" t="s">
        <v>325</v>
      </c>
      <c r="C18" s="4"/>
      <c r="D18" s="4"/>
      <c r="E18" s="143"/>
      <c r="F18" s="142"/>
      <c r="G18" s="15"/>
      <c r="H18" s="16"/>
      <c r="I18" s="80"/>
      <c r="J18" s="7"/>
      <c r="K18" s="15"/>
      <c r="L18" s="15"/>
      <c r="M18" s="19"/>
      <c r="N18" s="15"/>
      <c r="O18" s="15"/>
      <c r="P18" s="15"/>
    </row>
    <row r="19" spans="1:17">
      <c r="A19" s="74"/>
      <c r="B19" s="134"/>
      <c r="C19" s="122"/>
      <c r="D19" s="122"/>
      <c r="E19" s="143" t="str">
        <f>IF(B19="","",IF(AND(B19&lt;&gt;"",C19=""),"&lt;--Currency",IF(D19="M","",IF(D19="C","","&lt;--Input C or M"))))</f>
        <v/>
      </c>
      <c r="F19" s="142" t="str">
        <f>IF(AND(D19="c", G19=""),"Cst / Mkt Val.--&gt;",IF(AND(D19="c", H19=""),"Mkt Value--&gt;",IF(AND(D19="m", H19="")," Mkt Value--&gt;","")))</f>
        <v/>
      </c>
      <c r="G19" s="135"/>
      <c r="H19" s="137"/>
      <c r="I19" s="136"/>
      <c r="J19" s="7" t="str">
        <f>IF(C19="","",IF(AND(C19&lt;&gt;$D$3,I19=""),"&lt;-- Input exchange rate",IF(AND(D19="c",K19=""),"         Pls. Insert amount --&gt;","")))</f>
        <v/>
      </c>
      <c r="K19" s="137"/>
      <c r="L19" s="14" t="str">
        <f>IF(H19="","",IF(AND(C19&lt;&gt;$D$3,I19=""),"",IF(C19&lt;&gt;$D$3,H19/I19,H19)))</f>
        <v/>
      </c>
      <c r="M19" s="18">
        <f>IF(C19="",0.05,IF(C19=$D$3,0.05,0.1))</f>
        <v>0.05</v>
      </c>
      <c r="N19" s="14" t="str">
        <f>IF(L19="","",(L19-(L19*M19)))</f>
        <v/>
      </c>
      <c r="O19" s="14" t="str">
        <f>IF(D19="","",IF(AND(D19="m",K19&lt;&gt;""),"ERROR",IF(AND(K19="",L19&lt;&gt;""),L19-N19,IF(L19="","",IF(K19="",L19-N19, IF(N19&gt;=K19,0,K19-N19))))))</f>
        <v/>
      </c>
      <c r="P19" s="17"/>
      <c r="Q19" s="6" t="str">
        <f>IF(D19="c",K19,IF(D19="m",L19,""))</f>
        <v/>
      </c>
    </row>
    <row r="20" spans="1:17">
      <c r="A20" s="74"/>
      <c r="B20" s="134"/>
      <c r="C20" s="122"/>
      <c r="D20" s="122"/>
      <c r="E20" s="143" t="str">
        <f>IF(B20="","",IF(AND(B20&lt;&gt;"",C20=""),"&lt;--Currency",IF(D20="M","",IF(D20="C","","&lt;--Input C or M"))))</f>
        <v/>
      </c>
      <c r="F20" s="142" t="str">
        <f>IF(AND(D20="c", G20=""),"Cst / Mkt Val.--&gt;",IF(AND(D20="c", H20=""),"Mkt Value--&gt;",IF(AND(D20="m", H20="")," Mkt Value--&gt;","")))</f>
        <v/>
      </c>
      <c r="G20" s="135"/>
      <c r="H20" s="137"/>
      <c r="I20" s="136"/>
      <c r="J20" s="7" t="str">
        <f>IF(C20="","",IF(AND(C20&lt;&gt;$D$3,I20=""),"&lt;-- Input exchange rate",IF(AND(D20="c",K20=""),"         Pls. Insert amount --&gt;","")))</f>
        <v/>
      </c>
      <c r="K20" s="137"/>
      <c r="L20" s="14" t="str">
        <f>IF(H20="","",IF(AND(C20&lt;&gt;$D$3,I20=""),"",IF(C20&lt;&gt;$D$3,H20/I20,H20)))</f>
        <v/>
      </c>
      <c r="M20" s="18">
        <f>IF(C20="",0.05,IF(C20=$D$3,0.05,0.1))</f>
        <v>0.05</v>
      </c>
      <c r="N20" s="14" t="str">
        <f>IF(L20="","",(L20-(L20*M20)))</f>
        <v/>
      </c>
      <c r="O20" s="14" t="str">
        <f>IF(D20="","",IF(AND(D20="m",K20&lt;&gt;""),"ERROR",IF(AND(K20="",L20&lt;&gt;""),L20-N20,IF(L20="","",IF(K20="",L20-N20, IF(N20&gt;=K20,0,K20-N20))))))</f>
        <v/>
      </c>
      <c r="P20" s="256">
        <f>SUM(O19:O20)</f>
        <v>0</v>
      </c>
      <c r="Q20" s="6" t="str">
        <f>IF(D20="c",K20,IF(D20="m",L20,""))</f>
        <v/>
      </c>
    </row>
    <row r="21" spans="1:17">
      <c r="A21" s="74"/>
      <c r="B21" s="176"/>
      <c r="C21" s="170"/>
      <c r="D21" s="170"/>
      <c r="E21" s="143"/>
      <c r="F21" s="142"/>
      <c r="G21" s="177"/>
      <c r="H21" s="179"/>
      <c r="I21" s="178"/>
      <c r="J21" s="7"/>
      <c r="K21" s="15"/>
      <c r="L21" s="15"/>
      <c r="M21" s="19"/>
      <c r="N21" s="15"/>
      <c r="O21" s="15"/>
      <c r="P21" s="15"/>
    </row>
    <row r="22" spans="1:17">
      <c r="A22" s="72" t="s">
        <v>240</v>
      </c>
      <c r="B22" s="43" t="s">
        <v>241</v>
      </c>
      <c r="C22" s="4"/>
      <c r="D22" s="4"/>
      <c r="E22" s="143"/>
      <c r="F22" s="142"/>
      <c r="G22" s="15"/>
      <c r="H22" s="16"/>
      <c r="I22" s="80"/>
      <c r="J22" s="7"/>
      <c r="K22" s="15"/>
      <c r="L22" s="15"/>
      <c r="M22" s="19"/>
      <c r="N22" s="15"/>
      <c r="O22" s="15"/>
      <c r="P22" s="15"/>
    </row>
    <row r="23" spans="1:17">
      <c r="A23" s="74"/>
      <c r="B23" s="134"/>
      <c r="C23" s="122"/>
      <c r="D23" s="122"/>
      <c r="E23" s="143" t="str">
        <f>IF(B23="","",IF(AND(B23&lt;&gt;"",C23=""),"&lt;--Currency",IF(D23="M","",IF(D23="C","","&lt;--Input C or M"))))</f>
        <v/>
      </c>
      <c r="F23" s="142" t="str">
        <f>IF(AND(D23="c", G23=""),"Cst / Mkt Val.--&gt;",IF(AND(D23="c", H23=""),"Mkt Value--&gt;",IF(AND(D23="m", H23="")," Mkt Value--&gt;","")))</f>
        <v/>
      </c>
      <c r="G23" s="135"/>
      <c r="H23" s="137"/>
      <c r="I23" s="136"/>
      <c r="J23" s="7" t="str">
        <f>IF(C23="","",IF(AND(C23&lt;&gt;$D$3,I23=""),"&lt;-- Input exchange rate",IF(AND(D23="c",K23=""),"         Pls. Insert amount --&gt;","")))</f>
        <v/>
      </c>
      <c r="K23" s="137"/>
      <c r="L23" s="14" t="str">
        <f>IF(H23="","",IF(AND(C23&lt;&gt;$D$3,I23=""),"",IF(C23&lt;&gt;$D$3,H23/I23,H23)))</f>
        <v/>
      </c>
      <c r="M23" s="18">
        <f>IF(C23="",0.1,IF(C23=$D$3,0.1,0.15))</f>
        <v>0.1</v>
      </c>
      <c r="N23" s="14" t="str">
        <f>IF(L23="","",(L23-(L23*M23)))</f>
        <v/>
      </c>
      <c r="O23" s="14" t="str">
        <f>IF(D23="","",IF(AND(D23="m",K23&lt;&gt;""),"ERROR",IF(AND(K23="",L23&lt;&gt;""),L23-N23,IF(L23="","",IF(K23="",L23-N23, IF(N23&gt;=K23,0,K23-N23))))))</f>
        <v/>
      </c>
      <c r="P23" s="17"/>
      <c r="Q23" s="6" t="str">
        <f>IF(D23="c",K23,IF(D23="m",L23,""))</f>
        <v/>
      </c>
    </row>
    <row r="24" spans="1:17">
      <c r="A24" s="74"/>
      <c r="B24" s="134"/>
      <c r="C24" s="122"/>
      <c r="D24" s="122"/>
      <c r="E24" s="143" t="str">
        <f>IF(B24="","",IF(AND(B24&lt;&gt;"",C24=""),"&lt;--Currency",IF(D24="M","",IF(D24="C","","&lt;--Input C or M"))))</f>
        <v/>
      </c>
      <c r="F24" s="142" t="str">
        <f>IF(AND(D24="c", G24=""),"Cst / Mkt Val.--&gt;",IF(AND(D24="c", H24=""),"Mkt Value--&gt;",IF(AND(D24="m", H24="")," Mkt Value--&gt;","")))</f>
        <v/>
      </c>
      <c r="G24" s="135"/>
      <c r="H24" s="137"/>
      <c r="I24" s="136"/>
      <c r="J24" s="7" t="str">
        <f>IF(C24="","",IF(AND(C24&lt;&gt;$D$3,I24=""),"&lt;-- Input exchange rate",IF(AND(D24="c",K24=""),"         Pls. Insert amount --&gt;","")))</f>
        <v/>
      </c>
      <c r="K24" s="137"/>
      <c r="L24" s="14" t="str">
        <f>IF(H24="","",IF(AND(C24&lt;&gt;$D$3,I24=""),"",IF(C24&lt;&gt;$D$3,H24/I24,H24)))</f>
        <v/>
      </c>
      <c r="M24" s="18">
        <f>IF(C24="",0.1,IF(C24=$D$3,0.1,0.15))</f>
        <v>0.1</v>
      </c>
      <c r="N24" s="14" t="str">
        <f>IF(L24="","",(L24-(L24*M24)))</f>
        <v/>
      </c>
      <c r="O24" s="14" t="str">
        <f>IF(D24="","",IF(AND(D24="m",K24&lt;&gt;""),"ERROR",IF(AND(K24="",L24&lt;&gt;""),L24-N24,IF(L24="","",IF(K24="",L24-N24, IF(N24&gt;=K24,0,K24-N24))))))</f>
        <v/>
      </c>
      <c r="P24" s="256">
        <f>SUM(O23:O24)</f>
        <v>0</v>
      </c>
      <c r="Q24" s="6" t="str">
        <f>IF(D24="c",K24,IF(D24="m",L24,""))</f>
        <v/>
      </c>
    </row>
    <row r="25" spans="1:17">
      <c r="A25" s="74"/>
      <c r="B25" s="176"/>
      <c r="C25" s="170"/>
      <c r="D25" s="170"/>
      <c r="E25" s="143"/>
      <c r="F25" s="142"/>
      <c r="G25" s="177"/>
      <c r="H25" s="179"/>
      <c r="I25" s="178"/>
      <c r="J25" s="7"/>
      <c r="K25" s="15"/>
      <c r="L25" s="15"/>
      <c r="M25" s="19"/>
      <c r="N25" s="15"/>
      <c r="O25" s="15"/>
      <c r="P25" s="15"/>
    </row>
    <row r="26" spans="1:17">
      <c r="A26" s="72" t="s">
        <v>242</v>
      </c>
      <c r="B26" s="44" t="s">
        <v>243</v>
      </c>
      <c r="C26" s="4"/>
      <c r="D26" s="4"/>
      <c r="E26" s="143"/>
      <c r="F26" s="142"/>
      <c r="G26" s="15"/>
      <c r="H26" s="16"/>
      <c r="I26" s="80"/>
      <c r="J26" s="7"/>
      <c r="K26" s="15"/>
      <c r="L26" s="15"/>
      <c r="M26" s="19"/>
      <c r="N26" s="15"/>
      <c r="O26" s="15"/>
      <c r="P26" s="15"/>
    </row>
    <row r="27" spans="1:17">
      <c r="A27" s="74"/>
      <c r="B27" s="134"/>
      <c r="C27" s="122"/>
      <c r="D27" s="122"/>
      <c r="E27" s="143" t="str">
        <f>IF(B27="","",IF(AND(B27&lt;&gt;"",C27=""),"&lt;--Currency",IF(D27="M","",IF(D27="C","","&lt;--Input C or M"))))</f>
        <v/>
      </c>
      <c r="F27" s="142" t="str">
        <f>IF(AND(D27="c", G27=""),"Cst / Mkt Val.--&gt;",IF(AND(D27="c", H27=""),"Mkt Value--&gt;",IF(AND(D27="m", H27="")," Mkt Value--&gt;","")))</f>
        <v/>
      </c>
      <c r="G27" s="135"/>
      <c r="H27" s="137"/>
      <c r="I27" s="136"/>
      <c r="J27" s="7" t="str">
        <f>IF(C27="","",IF(AND(C27&lt;&gt;$D$3,I27=""),"&lt;-- Input exchange rate",IF(AND(D27="c",K27=""),"         Pls. Insert amount --&gt;","")))</f>
        <v/>
      </c>
      <c r="K27" s="137"/>
      <c r="L27" s="14" t="str">
        <f>IF(H27="","",IF(AND(C27&lt;&gt;$D$3,I27=""),"",IF(C27&lt;&gt;$D$3,H27/I27,H27)))</f>
        <v/>
      </c>
      <c r="M27" s="18">
        <f>IF(C27="",0.3,IF(C27=$D$3,0.3,0.35))</f>
        <v>0.3</v>
      </c>
      <c r="N27" s="14" t="str">
        <f>IF(L27="","",(L27-(L27*M27)))</f>
        <v/>
      </c>
      <c r="O27" s="14" t="str">
        <f>IF(D27="","",IF(AND(D27="m",K27&lt;&gt;""),"ERROR",IF(AND(K27="",L27&lt;&gt;""),L27-N27,IF(L27="","",IF(K27="",L27-N27, IF(N27&gt;=K27,0,K27-N27))))))</f>
        <v/>
      </c>
      <c r="P27" s="17"/>
      <c r="Q27" s="6" t="str">
        <f>IF(D27="c",K27,IF(D27="m",L27,""))</f>
        <v/>
      </c>
    </row>
    <row r="28" spans="1:17">
      <c r="A28" s="74"/>
      <c r="B28" s="134"/>
      <c r="C28" s="122"/>
      <c r="D28" s="122"/>
      <c r="E28" s="143" t="str">
        <f>IF(B28="","",IF(AND(B28&lt;&gt;"",C28=""),"&lt;--Currency",IF(D28="M","",IF(D28="C","","&lt;--Input C or M"))))</f>
        <v/>
      </c>
      <c r="F28" s="142" t="str">
        <f>IF(AND(D28="c", G28=""),"Cst / Mkt Val.--&gt;",IF(AND(D28="c", H28=""),"Mkt Value--&gt;",IF(AND(D28="m", H28="")," Mkt Value--&gt;","")))</f>
        <v/>
      </c>
      <c r="G28" s="135"/>
      <c r="H28" s="137"/>
      <c r="I28" s="136"/>
      <c r="J28" s="7" t="str">
        <f>IF(C28="","",IF(AND(C28&lt;&gt;$D$3,I28=""),"&lt;-- Input exchange rate",IF(AND(D28="c",K28=""),"         Pls. Insert amount --&gt;","")))</f>
        <v/>
      </c>
      <c r="K28" s="137"/>
      <c r="L28" s="14" t="str">
        <f>IF(H28="","",IF(AND(C28&lt;&gt;$D$3,I28=""),"",IF(C28&lt;&gt;$D$3,H28/I28,H28)))</f>
        <v/>
      </c>
      <c r="M28" s="18">
        <f>IF(C28="",0.3,IF(C28=$D$3,0.3,0.35))</f>
        <v>0.3</v>
      </c>
      <c r="N28" s="14" t="str">
        <f>IF(L28="","",(L28-(L28*M28)))</f>
        <v/>
      </c>
      <c r="O28" s="14" t="str">
        <f>IF(D28="","",IF(AND(D28="m",K28&lt;&gt;""),"ERROR",IF(AND(K28="",L28&lt;&gt;""),L28-N28,IF(L28="","",IF(K28="",L28-N28, IF(N28&gt;=K28,0,K28-N28))))))</f>
        <v/>
      </c>
      <c r="P28" s="256">
        <f>SUM(O27:O28)</f>
        <v>0</v>
      </c>
      <c r="Q28" s="6" t="str">
        <f>IF(D28="c",K28,IF(D28="m",L28,""))</f>
        <v/>
      </c>
    </row>
    <row r="29" spans="1:17">
      <c r="A29" s="74"/>
      <c r="B29" s="176"/>
      <c r="C29" s="170"/>
      <c r="D29" s="170"/>
      <c r="E29" s="143"/>
      <c r="F29" s="142"/>
      <c r="G29" s="177"/>
      <c r="H29" s="179"/>
      <c r="I29" s="178"/>
      <c r="J29" s="7"/>
      <c r="K29" s="15"/>
      <c r="L29" s="15"/>
      <c r="M29" s="19"/>
      <c r="N29" s="15"/>
      <c r="O29" s="15"/>
      <c r="P29" s="15"/>
    </row>
    <row r="30" spans="1:17">
      <c r="A30" s="72" t="s">
        <v>244</v>
      </c>
      <c r="B30" s="44" t="s">
        <v>326</v>
      </c>
      <c r="C30" s="4"/>
      <c r="D30" s="4"/>
      <c r="E30" s="143"/>
      <c r="F30" s="142"/>
      <c r="G30" s="15"/>
      <c r="H30" s="16"/>
      <c r="I30" s="80"/>
      <c r="J30" s="7"/>
      <c r="K30" s="15"/>
      <c r="L30" s="15"/>
      <c r="M30" s="19"/>
      <c r="N30" s="15"/>
      <c r="O30" s="15"/>
      <c r="P30" s="15"/>
    </row>
    <row r="31" spans="1:17">
      <c r="A31" s="72"/>
      <c r="B31" s="44" t="s">
        <v>245</v>
      </c>
      <c r="C31" s="4"/>
      <c r="D31" s="4"/>
      <c r="E31" s="143"/>
      <c r="F31" s="142"/>
      <c r="G31" s="15"/>
      <c r="H31" s="16"/>
      <c r="I31" s="80"/>
      <c r="J31" s="7"/>
      <c r="K31" s="15"/>
      <c r="L31" s="15"/>
      <c r="M31" s="19"/>
      <c r="N31" s="15"/>
      <c r="O31" s="15"/>
      <c r="P31" s="15"/>
    </row>
    <row r="32" spans="1:17">
      <c r="A32" s="72" t="s">
        <v>246</v>
      </c>
      <c r="B32" s="43" t="s">
        <v>247</v>
      </c>
      <c r="C32" s="4"/>
      <c r="D32" s="4"/>
      <c r="E32" s="143"/>
      <c r="F32" s="142"/>
      <c r="G32" s="15"/>
      <c r="H32" s="16"/>
      <c r="I32" s="80"/>
      <c r="J32" s="7"/>
      <c r="K32" s="15"/>
      <c r="L32" s="15"/>
      <c r="M32" s="19"/>
      <c r="N32" s="15"/>
      <c r="O32" s="15"/>
      <c r="P32" s="15"/>
    </row>
    <row r="33" spans="1:19">
      <c r="A33" s="74"/>
      <c r="B33" s="134"/>
      <c r="C33" s="122"/>
      <c r="D33" s="122"/>
      <c r="E33" s="143" t="str">
        <f>IF(B33="","",IF(AND(B33&lt;&gt;"",C33=""),"&lt;--Currency",IF(D33="M","",IF(D33="C","","&lt;--Input C or M"))))</f>
        <v/>
      </c>
      <c r="F33" s="142" t="str">
        <f>IF(AND(D33="c", G33=""),"Cst / Mkt Val.--&gt;",IF(AND(D33="c", H33=""),"Mkt Value--&gt;",IF(AND(D33="m", H33="")," Mkt Value--&gt;","")))</f>
        <v/>
      </c>
      <c r="G33" s="135"/>
      <c r="H33" s="137"/>
      <c r="I33" s="136"/>
      <c r="J33" s="7" t="str">
        <f>IF(C33="","",IF(AND(C33&lt;&gt;$D$3,I33=""),"&lt;-- Input exchange rate",IF(AND(D33="c",K33=""),"         Pls. Insert amount --&gt;","")))</f>
        <v/>
      </c>
      <c r="K33" s="137"/>
      <c r="L33" s="14" t="str">
        <f>IF(H33="","",IF(AND(C33&lt;&gt;$D$3,I33=""),"",IF(C33&lt;&gt;$D$3,H33/I33,H33)))</f>
        <v/>
      </c>
      <c r="M33" s="18">
        <f>IF(C33="",0.05,IF(C33=$D$3,0.05,0.1))</f>
        <v>0.05</v>
      </c>
      <c r="N33" s="14" t="str">
        <f>IF(L33="","",(L33-(L33*M33)))</f>
        <v/>
      </c>
      <c r="O33" s="14" t="str">
        <f>IF(D33="","",IF(AND(D33="m",K33&lt;&gt;""),"ERROR",IF(AND(K33="",L33&lt;&gt;""),L33-N33,IF(L33="","",IF(K33="",L33-N33, IF(N33&gt;=K33,0,K33-N33))))))</f>
        <v/>
      </c>
      <c r="P33" s="17"/>
      <c r="Q33" s="6" t="str">
        <f>IF(D33="c",K33,IF(D33="m",L33,""))</f>
        <v/>
      </c>
    </row>
    <row r="34" spans="1:19">
      <c r="A34" s="74"/>
      <c r="B34" s="134"/>
      <c r="C34" s="122"/>
      <c r="D34" s="122"/>
      <c r="E34" s="143" t="str">
        <f>IF(B34="","",IF(AND(B34&lt;&gt;"",C34=""),"&lt;--Currency",IF(D34="M","",IF(D34="C","","&lt;--Input C or M"))))</f>
        <v/>
      </c>
      <c r="F34" s="142" t="str">
        <f>IF(AND(D34="c", G34=""),"Cst / Mkt Val.--&gt;",IF(AND(D34="c", H34=""),"Mkt Value--&gt;",IF(AND(D34="m", H34="")," Mkt Value--&gt;","")))</f>
        <v/>
      </c>
      <c r="G34" s="135"/>
      <c r="H34" s="137"/>
      <c r="I34" s="136"/>
      <c r="J34" s="7" t="str">
        <f>IF(C34="","",IF(AND(C34&lt;&gt;$D$3,I34=""),"&lt;-- Input exchange rate",IF(AND(D34="c",K34=""),"         Pls. Insert amount --&gt;","")))</f>
        <v/>
      </c>
      <c r="K34" s="137"/>
      <c r="L34" s="14" t="str">
        <f>IF(H34="","",IF(AND(C34&lt;&gt;$D$3,I34=""),"",IF(C34&lt;&gt;$D$3,H34/I34,H34)))</f>
        <v/>
      </c>
      <c r="M34" s="18">
        <f>IF(C34="",0.05,IF(C34=$D$3,0.05,0.1))</f>
        <v>0.05</v>
      </c>
      <c r="N34" s="14" t="str">
        <f>IF(L34="","",(L34-(L34*M34)))</f>
        <v/>
      </c>
      <c r="O34" s="14" t="str">
        <f>IF(D34="","",IF(AND(D34="m",K34&lt;&gt;""),"ERROR",IF(AND(K34="",L34&lt;&gt;""),L34-N34,IF(L34="","",IF(K34="",L34-N34, IF(N34&gt;=K34,0,K34-N34))))))</f>
        <v/>
      </c>
      <c r="P34" s="256">
        <f>SUM(O33:O34)</f>
        <v>0</v>
      </c>
      <c r="Q34" s="6" t="str">
        <f>IF(D34="c",K34,IF(D34="m",L34,""))</f>
        <v/>
      </c>
    </row>
    <row r="35" spans="1:19">
      <c r="A35" s="72"/>
      <c r="B35" s="6"/>
      <c r="C35" s="4"/>
      <c r="D35" s="4"/>
      <c r="E35" s="143"/>
      <c r="F35" s="142"/>
      <c r="G35" s="15"/>
      <c r="H35" s="16"/>
      <c r="I35" s="80"/>
      <c r="J35" s="7"/>
      <c r="K35" s="15"/>
      <c r="L35" s="15"/>
      <c r="M35" s="19"/>
      <c r="N35" s="15"/>
      <c r="O35" s="15"/>
      <c r="P35" s="15"/>
      <c r="S35" s="6"/>
    </row>
    <row r="36" spans="1:19">
      <c r="A36" s="72" t="s">
        <v>248</v>
      </c>
      <c r="B36" s="6" t="s">
        <v>249</v>
      </c>
      <c r="C36" s="4"/>
      <c r="D36" s="4"/>
      <c r="E36" s="143"/>
      <c r="F36" s="142"/>
      <c r="G36" s="15"/>
      <c r="H36" s="16"/>
      <c r="I36" s="80"/>
      <c r="J36" s="7"/>
      <c r="K36" s="15"/>
      <c r="L36" s="15"/>
      <c r="M36" s="19"/>
      <c r="N36" s="15"/>
      <c r="O36" s="15"/>
      <c r="P36" s="15"/>
    </row>
    <row r="37" spans="1:19">
      <c r="A37" s="74"/>
      <c r="B37" s="134"/>
      <c r="C37" s="122"/>
      <c r="D37" s="122"/>
      <c r="E37" s="143" t="str">
        <f>IF(B37="","",IF(AND(B37&lt;&gt;"",C37=""),"&lt;--Currency",IF(D37="M","",IF(D37="C","","&lt;--Input C or M"))))</f>
        <v/>
      </c>
      <c r="F37" s="142" t="str">
        <f>IF(AND(D37="c", G37=""),"Cst / Mkt Val.--&gt;",IF(AND(D37="c", H37=""),"Mkt Value--&gt;",IF(AND(D37="m", H37="")," Mkt Value--&gt;","")))</f>
        <v/>
      </c>
      <c r="G37" s="135"/>
      <c r="H37" s="137"/>
      <c r="I37" s="136"/>
      <c r="J37" s="7" t="str">
        <f>IF(C37="","",IF(AND(C37&lt;&gt;$D$3,I37=""),"&lt;-- Input exchange rate",IF(AND(D37="c",K37=""),"         Pls. Insert amount --&gt;","")))</f>
        <v/>
      </c>
      <c r="K37" s="137"/>
      <c r="L37" s="14" t="str">
        <f>IF(H37="","",IF(AND(C37&lt;&gt;$D$3,I37=""),"",IF(C37&lt;&gt;$D$3,H37/I37,H37)))</f>
        <v/>
      </c>
      <c r="M37" s="18">
        <f>IF(C37="",0.1,IF(C37=$D$3,0.1,0.15))</f>
        <v>0.1</v>
      </c>
      <c r="N37" s="14" t="str">
        <f>IF(L37="","",(L37-(L37*M37)))</f>
        <v/>
      </c>
      <c r="O37" s="14" t="str">
        <f>IF(D37="","",IF(AND(D37="m",K37&lt;&gt;""),"ERROR",IF(AND(K37="",L37&lt;&gt;""),L37-N37,IF(L37="","",IF(K37="",L37-N37, IF(N37&gt;=K37,0,K37-N37))))))</f>
        <v/>
      </c>
      <c r="P37" s="17"/>
      <c r="Q37" s="6" t="str">
        <f>IF(D37="c",K37,IF(D37="m",L37,""))</f>
        <v/>
      </c>
    </row>
    <row r="38" spans="1:19">
      <c r="A38" s="74"/>
      <c r="B38" s="134"/>
      <c r="C38" s="122"/>
      <c r="D38" s="122"/>
      <c r="E38" s="143" t="str">
        <f>IF(B38="","",IF(AND(B38&lt;&gt;"",C38=""),"&lt;--Currency",IF(D38="M","",IF(D38="C","","&lt;--Input C or M"))))</f>
        <v/>
      </c>
      <c r="F38" s="142" t="str">
        <f>IF(AND(D38="c", G38=""),"Cst / Mkt Val.--&gt;",IF(AND(D38="c", H38=""),"Mkt Value--&gt;",IF(AND(D38="m", H38="")," Mkt Value--&gt;","")))</f>
        <v/>
      </c>
      <c r="G38" s="135"/>
      <c r="H38" s="137"/>
      <c r="I38" s="136"/>
      <c r="J38" s="7" t="str">
        <f>IF(C38="","",IF(AND(C38&lt;&gt;$D$3,I38=""),"&lt;-- Input exchange rate",IF(AND(D38="c",K38=""),"         Pls. Insert amount --&gt;","")))</f>
        <v/>
      </c>
      <c r="K38" s="137"/>
      <c r="L38" s="14" t="str">
        <f>IF(H38="","",IF(AND(C38&lt;&gt;$D$3,I38=""),"",IF(C38&lt;&gt;$D$3,H38/I38,H38)))</f>
        <v/>
      </c>
      <c r="M38" s="18">
        <f>IF(C38="",0.1,IF(C38=$D$3,0.1,0.15))</f>
        <v>0.1</v>
      </c>
      <c r="N38" s="14" t="str">
        <f>IF(L38="","",(L38-(L38*M38)))</f>
        <v/>
      </c>
      <c r="O38" s="14" t="str">
        <f>IF(D38="","",IF(AND(D38="m",K38&lt;&gt;""),"ERROR",IF(AND(K38="",L38&lt;&gt;""),L38-N38,IF(L38="","",IF(K38="",L38-N38, IF(N38&gt;=K38,0,K38-N38))))))</f>
        <v/>
      </c>
      <c r="P38" s="256">
        <f>SUM(O37:O38)</f>
        <v>0</v>
      </c>
      <c r="Q38" s="6" t="str">
        <f>IF(D38="c",K38,IF(D38="m",L38,""))</f>
        <v/>
      </c>
    </row>
    <row r="39" spans="1:19" ht="18" customHeight="1">
      <c r="A39" s="74"/>
      <c r="B39" s="176"/>
      <c r="C39" s="170"/>
      <c r="D39" s="170"/>
      <c r="E39" s="143"/>
      <c r="F39" s="142"/>
      <c r="G39" s="177"/>
      <c r="H39" s="179"/>
      <c r="I39" s="178"/>
      <c r="J39" s="7"/>
      <c r="K39" s="15"/>
      <c r="L39" s="15"/>
      <c r="M39" s="19"/>
      <c r="N39" s="15"/>
      <c r="O39" s="15"/>
      <c r="P39" s="15"/>
    </row>
    <row r="40" spans="1:19">
      <c r="A40" s="72" t="s">
        <v>250</v>
      </c>
      <c r="B40" s="6" t="s">
        <v>251</v>
      </c>
      <c r="C40" s="4"/>
      <c r="D40" s="4"/>
      <c r="E40" s="143"/>
      <c r="F40" s="142"/>
      <c r="G40" s="15"/>
      <c r="H40" s="16"/>
      <c r="I40" s="80"/>
      <c r="J40" s="7"/>
      <c r="K40" s="15"/>
      <c r="L40" s="15"/>
      <c r="M40" s="19"/>
      <c r="N40" s="15"/>
      <c r="O40" s="15"/>
      <c r="P40" s="15"/>
    </row>
    <row r="41" spans="1:19">
      <c r="A41" s="74"/>
      <c r="B41" s="134"/>
      <c r="C41" s="122"/>
      <c r="D41" s="122"/>
      <c r="E41" s="143" t="str">
        <f>IF(B41="","",IF(AND(B41&lt;&gt;"",C41=""),"&lt;--Currency",IF(D41="M","",IF(D41="C","","&lt;--Input C or M"))))</f>
        <v/>
      </c>
      <c r="F41" s="142" t="str">
        <f>IF(AND(D41="c", G41=""),"Cst / Mkt Val.--&gt;",IF(AND(D41="c", H41=""),"Mkt Value--&gt;",IF(AND(D41="m", H41="")," Mkt Value--&gt;","")))</f>
        <v/>
      </c>
      <c r="G41" s="135"/>
      <c r="H41" s="137"/>
      <c r="I41" s="136"/>
      <c r="J41" s="7" t="str">
        <f>IF(C41="","",IF(AND(C41&lt;&gt;$D$3,I41=""),"&lt;-- Input exchange rate",IF(AND(D41="c",K41=""),"         Pls. Insert amount --&gt;","")))</f>
        <v/>
      </c>
      <c r="K41" s="137"/>
      <c r="L41" s="14" t="str">
        <f>IF(H41="","",IF(AND(C41&lt;&gt;$D$3,I41=""),"",IF(C41&lt;&gt;$D$3,H41/I41,H41)))</f>
        <v/>
      </c>
      <c r="M41" s="18">
        <f>IF(C41="",0.25,IF(C41=$D$3,0.25,0.3))</f>
        <v>0.25</v>
      </c>
      <c r="N41" s="14" t="str">
        <f>IF(L41="","",(L41-(L41*M41)))</f>
        <v/>
      </c>
      <c r="O41" s="14" t="str">
        <f>IF(D41="","",IF(AND(D41="m",K41&lt;&gt;""),"ERROR",IF(AND(K41="",L41&lt;&gt;""),L41-N41,IF(L41="","",IF(K41="",L41-N41, IF(N41&gt;=K41,0,K41-N41))))))</f>
        <v/>
      </c>
      <c r="P41" s="17"/>
      <c r="Q41" s="6" t="str">
        <f>IF(D41="c",K41,IF(D41="m",L41,""))</f>
        <v/>
      </c>
    </row>
    <row r="42" spans="1:19">
      <c r="A42" s="74"/>
      <c r="B42" s="134"/>
      <c r="C42" s="122"/>
      <c r="D42" s="122"/>
      <c r="E42" s="143" t="str">
        <f>IF(B42="","",IF(AND(B42&lt;&gt;"",C42=""),"&lt;--Currency",IF(D42="M","",IF(D42="C","","&lt;--Input C or M"))))</f>
        <v/>
      </c>
      <c r="F42" s="142" t="str">
        <f>IF(AND(D42="c", G42=""),"Cst / Mkt Val.--&gt;",IF(AND(D42="c", H42=""),"Mkt Value--&gt;",IF(AND(D42="m", H42="")," Mkt Value--&gt;","")))</f>
        <v/>
      </c>
      <c r="G42" s="135"/>
      <c r="H42" s="137"/>
      <c r="I42" s="136"/>
      <c r="J42" s="7" t="str">
        <f>IF(C42="","",IF(AND(C42&lt;&gt;$D$3,I42=""),"&lt;-- Input exchange rate",IF(AND(D42="c",K42=""),"         Pls. Insert amount --&gt;","")))</f>
        <v/>
      </c>
      <c r="K42" s="137"/>
      <c r="L42" s="14" t="str">
        <f>IF(H42="","",IF(AND(C42&lt;&gt;$D$3,I42=""),"",IF(C42&lt;&gt;$D$3,H42/I42,H42)))</f>
        <v/>
      </c>
      <c r="M42" s="18">
        <f>IF(C42="",0.25,IF(C42=$D$3,0.25,0.3))</f>
        <v>0.25</v>
      </c>
      <c r="N42" s="14" t="str">
        <f>IF(L42="","",(L42-(L42*M42)))</f>
        <v/>
      </c>
      <c r="O42" s="14" t="str">
        <f>IF(D42="","",IF(AND(D42="m",K42&lt;&gt;""),"ERROR",IF(AND(K42="",L42&lt;&gt;""),L42-N42,IF(L42="","",IF(K42="",L42-N42, IF(N42&gt;=K42,0,K42-N42))))))</f>
        <v/>
      </c>
      <c r="P42" s="256">
        <f>SUM(O41:O42)</f>
        <v>0</v>
      </c>
      <c r="Q42" s="6" t="str">
        <f>IF(D42="c",K42,IF(D42="m",L42,""))</f>
        <v/>
      </c>
    </row>
    <row r="43" spans="1:19">
      <c r="A43" s="74"/>
      <c r="B43" s="176"/>
      <c r="C43" s="170"/>
      <c r="D43" s="170"/>
      <c r="E43" s="143"/>
      <c r="F43" s="142"/>
      <c r="G43" s="177"/>
      <c r="H43" s="179"/>
      <c r="I43" s="178"/>
      <c r="J43" s="7"/>
      <c r="K43" s="15"/>
      <c r="L43" s="15"/>
      <c r="M43" s="19"/>
      <c r="N43" s="15"/>
      <c r="O43" s="15"/>
      <c r="P43" s="15"/>
    </row>
    <row r="44" spans="1:19">
      <c r="A44" s="72" t="s">
        <v>252</v>
      </c>
      <c r="B44" s="6" t="s">
        <v>253</v>
      </c>
      <c r="C44" s="4"/>
      <c r="D44" s="4"/>
      <c r="E44" s="143"/>
      <c r="F44" s="142"/>
      <c r="G44" s="15"/>
      <c r="H44" s="16"/>
      <c r="I44" s="80"/>
      <c r="J44" s="7"/>
      <c r="K44" s="15"/>
      <c r="L44" s="15"/>
      <c r="M44" s="19"/>
      <c r="N44" s="15"/>
      <c r="O44" s="15"/>
      <c r="P44" s="15"/>
    </row>
    <row r="45" spans="1:19">
      <c r="A45" s="74"/>
      <c r="B45" s="134"/>
      <c r="C45" s="122"/>
      <c r="D45" s="122"/>
      <c r="E45" s="143" t="str">
        <f>IF(B45="","",IF(AND(B45&lt;&gt;"",C45=""),"&lt;--Currency",IF(D45="M","",IF(D45="C","","&lt;--Input C or M"))))</f>
        <v/>
      </c>
      <c r="F45" s="142" t="str">
        <f>IF(AND(D45="c", G45=""),"Cst / Mkt Val.--&gt;",IF(AND(D45="c", H45=""),"Mkt Value--&gt;",IF(AND(D45="m", H45="")," Mkt Value--&gt;","")))</f>
        <v/>
      </c>
      <c r="G45" s="135"/>
      <c r="H45" s="137"/>
      <c r="I45" s="136"/>
      <c r="J45" s="7" t="str">
        <f>IF(C45="","",IF(AND(C45&lt;&gt;$D$3,I45=""),"&lt;-- Input exchange rate",IF(AND(D45="c",K45=""),"         Pls. Insert amount --&gt;","")))</f>
        <v/>
      </c>
      <c r="K45" s="137"/>
      <c r="L45" s="14" t="str">
        <f>IF(H45="","",IF(AND(C45&lt;&gt;$D$3,I45=""),"",IF(C45&lt;&gt;$D$3,H45/I45,H45)))</f>
        <v/>
      </c>
      <c r="M45" s="18">
        <f>IF(C45="",0.35,IF(C45=$D$3,0.35,0.4))</f>
        <v>0.35</v>
      </c>
      <c r="N45" s="14" t="str">
        <f>IF(L45="","",(L45-(L45*M45)))</f>
        <v/>
      </c>
      <c r="O45" s="14" t="str">
        <f>IF(D45="","",IF(AND(D45="m",K45&lt;&gt;""),"ERROR",IF(AND(K45="",L45&lt;&gt;""),L45-N45,IF(L45="","",IF(K45="",L45-N45, IF(N45&gt;=K45,0,K45-N45))))))</f>
        <v/>
      </c>
      <c r="P45" s="17"/>
      <c r="Q45" s="6" t="str">
        <f>IF(D45="c",K45,IF(D45="m",L45,""))</f>
        <v/>
      </c>
    </row>
    <row r="46" spans="1:19">
      <c r="A46" s="74"/>
      <c r="B46" s="134"/>
      <c r="C46" s="122"/>
      <c r="D46" s="122"/>
      <c r="E46" s="143" t="str">
        <f>IF(B46="","",IF(AND(B46&lt;&gt;"",C46=""),"&lt;--Currency",IF(D46="M","",IF(D46="C","","&lt;--Input C or M"))))</f>
        <v/>
      </c>
      <c r="F46" s="142" t="str">
        <f>IF(AND(D46="c", G46=""),"Cst / Mkt Val.--&gt;",IF(AND(D46="c", H46=""),"Mkt Value--&gt;",IF(AND(D46="m", H46="")," Mkt Value--&gt;","")))</f>
        <v/>
      </c>
      <c r="G46" s="135"/>
      <c r="H46" s="137"/>
      <c r="I46" s="136"/>
      <c r="J46" s="7" t="str">
        <f>IF(C46="","",IF(AND(C46&lt;&gt;$D$3,I46=""),"&lt;-- Input exchange rate",IF(AND(D46="c",K46=""),"         Pls. Insert amount --&gt;","")))</f>
        <v/>
      </c>
      <c r="K46" s="137"/>
      <c r="L46" s="14" t="str">
        <f>IF(H46="","",IF(AND(C46&lt;&gt;$D$3,I46=""),"",IF(C46&lt;&gt;$D$3,H46/I46,H46)))</f>
        <v/>
      </c>
      <c r="M46" s="18">
        <f>IF(C46="",0.35,IF(C46=$D$3,0.35,0.4))</f>
        <v>0.35</v>
      </c>
      <c r="N46" s="14" t="str">
        <f>IF(L46="","",(L46-(L46*M46)))</f>
        <v/>
      </c>
      <c r="O46" s="14" t="str">
        <f>IF(D46="","",IF(AND(D46="m",K46&lt;&gt;""),"ERROR",IF(AND(K46="",L46&lt;&gt;""),L46-N46,IF(L46="","",IF(K46="",L46-N46, IF(N46&gt;=K46,0,K46-N46))))))</f>
        <v/>
      </c>
      <c r="P46" s="256">
        <f>SUM(O45:O46)</f>
        <v>0</v>
      </c>
      <c r="Q46" s="6" t="str">
        <f>IF(D46="c",K46,IF(D46="m",L46,""))</f>
        <v/>
      </c>
    </row>
    <row r="47" spans="1:19">
      <c r="A47" s="74"/>
      <c r="B47" s="176"/>
      <c r="C47" s="170"/>
      <c r="D47" s="170"/>
      <c r="E47" s="143"/>
      <c r="F47" s="142"/>
      <c r="G47" s="177"/>
      <c r="H47" s="179"/>
      <c r="I47" s="178"/>
      <c r="J47" s="7"/>
      <c r="K47" s="15"/>
      <c r="L47" s="15"/>
      <c r="M47" s="19"/>
      <c r="N47" s="15"/>
      <c r="O47" s="15"/>
      <c r="P47" s="15"/>
    </row>
    <row r="48" spans="1:19">
      <c r="A48" s="72" t="s">
        <v>254</v>
      </c>
      <c r="B48" s="6" t="s">
        <v>255</v>
      </c>
      <c r="C48" s="4"/>
      <c r="D48" s="4"/>
      <c r="E48" s="143"/>
      <c r="F48" s="142"/>
      <c r="G48" s="15"/>
      <c r="H48" s="16"/>
      <c r="I48" s="80"/>
      <c r="J48" s="7"/>
      <c r="K48" s="15"/>
      <c r="L48" s="15"/>
      <c r="M48" s="19"/>
      <c r="N48" s="15"/>
      <c r="O48" s="15"/>
      <c r="P48" s="15"/>
    </row>
    <row r="49" spans="1:17">
      <c r="A49" s="74"/>
      <c r="B49" s="134"/>
      <c r="C49" s="122"/>
      <c r="D49" s="122"/>
      <c r="E49" s="143" t="str">
        <f>IF(B49="","",IF(AND(B49&lt;&gt;"",C49=""),"&lt;--Currency",IF(D49="M","",IF(D49="C","","&lt;--Input C or M"))))</f>
        <v/>
      </c>
      <c r="F49" s="142" t="str">
        <f>IF(AND(D49="c", G49=""),"Cst / Mkt Val.--&gt;",IF(AND(D49="c", H49=""),"Mkt Value--&gt;",IF(AND(D49="m", H49="")," Mkt Value--&gt;","")))</f>
        <v/>
      </c>
      <c r="G49" s="135"/>
      <c r="H49" s="137"/>
      <c r="I49" s="136"/>
      <c r="J49" s="7" t="str">
        <f>IF(C49="","",IF(AND(C49&lt;&gt;$D$3,I49=""),"&lt;-- Input exchange rate",IF(AND(D49="c",K49=""),"         Pls. Insert amount --&gt;","")))</f>
        <v/>
      </c>
      <c r="K49" s="137"/>
      <c r="L49" s="14" t="str">
        <f>IF(H49="","",IF(AND(C49&lt;&gt;$D$3,I49=""),"",IF(C49&lt;&gt;$D$3,H49/I49,H49)))</f>
        <v/>
      </c>
      <c r="M49" s="212"/>
      <c r="N49" s="14" t="str">
        <f>IF(L49="","",(L49-(L49*M49)))</f>
        <v/>
      </c>
      <c r="O49" s="14" t="str">
        <f>IF(D49="","",IF(AND(D49="m",K49&lt;&gt;""),"ERROR",IF(AND(K49="",L49&lt;&gt;""),L49-N49,IF(L49="","",IF(K49="",L49-N49, IF(N49&gt;=K49,0,K49-N49))))))</f>
        <v/>
      </c>
      <c r="P49" s="17"/>
      <c r="Q49" s="6" t="str">
        <f>IF(D49="c",K49,IF(D49="m",L49,""))</f>
        <v/>
      </c>
    </row>
    <row r="50" spans="1:17">
      <c r="A50" s="74"/>
      <c r="B50" s="134"/>
      <c r="C50" s="122"/>
      <c r="D50" s="122"/>
      <c r="E50" s="143" t="str">
        <f>IF(B50="","",IF(AND(B50&lt;&gt;"",C50=""),"&lt;--Currency",IF(D50="M","",IF(D50="C","","&lt;--Input C or M"))))</f>
        <v/>
      </c>
      <c r="F50" s="142" t="str">
        <f>IF(AND(D50="c", G50=""),"Cst / Mkt Val.--&gt;",IF(AND(D50="c", H50=""),"Mkt Value--&gt;",IF(AND(D50="m", H50="")," Mkt Value--&gt;","")))</f>
        <v/>
      </c>
      <c r="G50" s="135"/>
      <c r="H50" s="137"/>
      <c r="I50" s="136"/>
      <c r="J50" s="7" t="str">
        <f>IF(C50="","",IF(AND(C50&lt;&gt;$D$3,I50=""),"&lt;-- Input exchange rate",IF(AND(D50="c",K50=""),"         Pls. Insert amount --&gt;","")))</f>
        <v/>
      </c>
      <c r="K50" s="137"/>
      <c r="L50" s="14" t="str">
        <f>IF(H50="","",IF(AND(C50&lt;&gt;$D$3,I50=""),"",IF(C50&lt;&gt;$D$3,H50/I50,H50)))</f>
        <v/>
      </c>
      <c r="M50" s="212"/>
      <c r="N50" s="14" t="str">
        <f>IF(L50="","",(L50-(L50*M50)))</f>
        <v/>
      </c>
      <c r="O50" s="14" t="str">
        <f>IF(D50="","",IF(AND(D50="m",K50&lt;&gt;""),"ERROR",IF(AND(K50="",L50&lt;&gt;""),L50-N50,IF(L50="","",IF(K50="",L50-N50, IF(N50&gt;=K50,0,K50-N50))))))</f>
        <v/>
      </c>
      <c r="P50" s="256">
        <f>SUM(O49:O50)</f>
        <v>0</v>
      </c>
      <c r="Q50" s="6" t="str">
        <f>IF(D50="c",K50,IF(D50="m",L50,""))</f>
        <v/>
      </c>
    </row>
    <row r="51" spans="1:17">
      <c r="A51" s="74"/>
      <c r="B51" s="176"/>
      <c r="C51" s="170"/>
      <c r="D51" s="170"/>
      <c r="E51" s="143"/>
      <c r="F51" s="142"/>
      <c r="G51" s="177"/>
      <c r="H51" s="179"/>
      <c r="I51" s="178"/>
      <c r="J51" s="7"/>
      <c r="K51" s="15"/>
      <c r="L51" s="15"/>
      <c r="M51" s="19"/>
      <c r="N51" s="15"/>
      <c r="O51" s="15"/>
      <c r="P51" s="15"/>
    </row>
    <row r="52" spans="1:17">
      <c r="A52" s="72" t="s">
        <v>256</v>
      </c>
      <c r="B52" s="44" t="s">
        <v>257</v>
      </c>
      <c r="C52" s="4"/>
      <c r="D52" s="4"/>
      <c r="E52" s="143"/>
      <c r="F52" s="142"/>
      <c r="G52" s="15"/>
      <c r="H52" s="16"/>
      <c r="I52" s="80"/>
      <c r="J52" s="7"/>
      <c r="K52" s="15"/>
      <c r="L52" s="15"/>
      <c r="M52" s="19"/>
      <c r="N52" s="15"/>
      <c r="O52" s="15"/>
      <c r="P52" s="15"/>
    </row>
    <row r="53" spans="1:17">
      <c r="A53" s="74"/>
      <c r="B53" s="134"/>
      <c r="C53" s="122"/>
      <c r="D53" s="122"/>
      <c r="E53" s="143" t="str">
        <f>IF(B53="","",IF(AND(B53&lt;&gt;"",C53=""),"&lt;--Currency",IF(D53="M","",IF(D53="C","","&lt;--Input C or M"))))</f>
        <v/>
      </c>
      <c r="F53" s="142" t="str">
        <f>IF(AND(D53="c", G53=""),"Cst / Mkt Val.--&gt;",IF(AND(D53="c", H53=""),"Mkt Value--&gt;",IF(AND(D53="m", H53="")," Mkt Value--&gt;","")))</f>
        <v/>
      </c>
      <c r="G53" s="135"/>
      <c r="H53" s="137"/>
      <c r="I53" s="136"/>
      <c r="J53" s="7" t="str">
        <f>IF(C53="","",IF(AND(C53&lt;&gt;$D$3,I53=""),"&lt;-- Input exchange rate",IF(AND(D53="c",K53=""),"         Pls. Insert amount --&gt;","")))</f>
        <v/>
      </c>
      <c r="K53" s="137"/>
      <c r="L53" s="14" t="str">
        <f>IF(H53="","",IF(AND(C53&lt;&gt;$D$3,I53=""),"",IF(C53&lt;&gt;$D$3,H53/I53,H53)))</f>
        <v/>
      </c>
      <c r="M53" s="18">
        <f>IF(C53=$D$3,1,1)</f>
        <v>1</v>
      </c>
      <c r="N53" s="14" t="str">
        <f>IF(L53="","",(L53-(L53*M53)))</f>
        <v/>
      </c>
      <c r="O53" s="14" t="str">
        <f>IF(D53="","",IF(AND(D53="m",K53&lt;&gt;""),"ERROR",IF(AND(K53="",L53&lt;&gt;""),L53-N53,IF(L53="","",IF(K53="",L53-N53, IF(N53&gt;=K53,0,K53-N53))))))</f>
        <v/>
      </c>
      <c r="P53" s="17"/>
      <c r="Q53" s="6" t="str">
        <f>IF(D53="c",K53,IF(D53="m",L53,""))</f>
        <v/>
      </c>
    </row>
    <row r="54" spans="1:17">
      <c r="A54" s="74"/>
      <c r="B54" s="134"/>
      <c r="C54" s="122"/>
      <c r="D54" s="122"/>
      <c r="E54" s="143" t="str">
        <f>IF(B54="","",IF(AND(B54&lt;&gt;"",C54=""),"&lt;--Currency",IF(D54="M","",IF(D54="C","","&lt;--Input C or M"))))</f>
        <v/>
      </c>
      <c r="F54" s="142" t="str">
        <f>IF(AND(D54="c", G54=""),"Cst / Mkt Val.--&gt;",IF(AND(D54="c", H54=""),"Mkt Value--&gt;",IF(AND(D54="m", H54="")," Mkt Value--&gt;","")))</f>
        <v/>
      </c>
      <c r="G54" s="135"/>
      <c r="H54" s="137"/>
      <c r="I54" s="136"/>
      <c r="J54" s="7" t="str">
        <f>IF(C54="","",IF(AND(C54&lt;&gt;$D$3,I54=""),"&lt;-- Input exchange rate",IF(AND(D54="c",K54=""),"         Pls. Insert amount --&gt;","")))</f>
        <v/>
      </c>
      <c r="K54" s="137"/>
      <c r="L54" s="14" t="str">
        <f>IF(H54="","",IF(AND(C54&lt;&gt;$D$3,I54=""),"",IF(C54&lt;&gt;$D$3,H54/I54,H54)))</f>
        <v/>
      </c>
      <c r="M54" s="18">
        <f>IF(C54=$D$3,1,1)</f>
        <v>1</v>
      </c>
      <c r="N54" s="14" t="str">
        <f>IF(L54="","",(L54-(L54*M54)))</f>
        <v/>
      </c>
      <c r="O54" s="14" t="str">
        <f>IF(D54="","",IF(AND(D54="m",K54&lt;&gt;""),"ERROR",IF(AND(K54="",L54&lt;&gt;""),L54-N54,IF(L54="","",IF(K54="",L54-N54, IF(N54&gt;=K54,0,K54-N54))))))</f>
        <v/>
      </c>
      <c r="P54" s="256">
        <f>SUM(O53:O54)</f>
        <v>0</v>
      </c>
      <c r="Q54" s="6" t="str">
        <f>IF(D54="c",K54,IF(D54="m",L54,""))</f>
        <v/>
      </c>
    </row>
    <row r="55" spans="1:17" ht="14.25" thickBot="1">
      <c r="A55" s="74"/>
      <c r="B55" s="76"/>
      <c r="C55" s="20"/>
      <c r="D55" s="20"/>
      <c r="E55" s="20"/>
      <c r="F55" s="20"/>
      <c r="G55" s="20"/>
      <c r="H55" s="76"/>
      <c r="I55" s="76"/>
      <c r="J55" s="76"/>
      <c r="K55" s="20"/>
      <c r="L55" s="20"/>
      <c r="M55" s="21"/>
      <c r="N55" s="21"/>
      <c r="O55" s="22"/>
      <c r="P55" s="164">
        <f>SUM(P13:P54)</f>
        <v>0</v>
      </c>
      <c r="Q55" s="166">
        <f>SUM(Q13:Q54)</f>
        <v>0</v>
      </c>
    </row>
    <row r="56" spans="1:17" ht="13.5" thickTop="1">
      <c r="A56" s="74"/>
      <c r="B56" s="81" t="s">
        <v>258</v>
      </c>
      <c r="C56" s="20"/>
      <c r="D56" s="20"/>
      <c r="E56" s="20"/>
      <c r="F56" s="20"/>
      <c r="G56" s="20"/>
      <c r="H56" s="76"/>
      <c r="I56" s="76"/>
      <c r="J56" s="76"/>
      <c r="K56" s="20"/>
      <c r="L56" s="20"/>
      <c r="M56" s="20"/>
      <c r="N56" s="20"/>
      <c r="O56" s="20"/>
      <c r="P56" s="20"/>
    </row>
    <row r="57" spans="1:17">
      <c r="A57" s="74"/>
      <c r="B57" s="105"/>
      <c r="C57" s="138"/>
      <c r="D57" s="138"/>
      <c r="E57" s="138"/>
      <c r="F57" s="138"/>
      <c r="G57" s="138"/>
      <c r="H57" s="106"/>
      <c r="I57" s="106"/>
      <c r="J57" s="106"/>
      <c r="K57" s="138"/>
      <c r="L57" s="138"/>
      <c r="M57" s="138"/>
      <c r="N57" s="138"/>
      <c r="O57" s="138"/>
      <c r="P57" s="139"/>
    </row>
    <row r="58" spans="1:17">
      <c r="A58" s="74"/>
      <c r="B58" s="103"/>
      <c r="C58" s="140"/>
      <c r="D58" s="140"/>
      <c r="E58" s="140"/>
      <c r="F58" s="140"/>
      <c r="G58" s="140"/>
      <c r="H58" s="104"/>
      <c r="I58" s="104"/>
      <c r="J58" s="104"/>
      <c r="K58" s="140"/>
      <c r="L58" s="140"/>
      <c r="M58" s="140"/>
      <c r="N58" s="140"/>
      <c r="O58" s="140"/>
      <c r="P58" s="141"/>
    </row>
    <row r="59" spans="1:17" ht="12" customHeight="1">
      <c r="A59" s="74"/>
      <c r="B59" s="211" t="s">
        <v>294</v>
      </c>
      <c r="C59" s="7" t="str">
        <f>IF(Q55=0,"",IF(OR(Q55&gt;'OBS1'!H14+10,Q55&lt;'OBS1'!H14-10),"Check","Ok"))</f>
        <v/>
      </c>
      <c r="D59" s="20"/>
      <c r="E59" s="20"/>
      <c r="F59" s="20"/>
      <c r="G59" s="20"/>
      <c r="H59" s="76"/>
      <c r="I59" s="76"/>
      <c r="J59" s="76"/>
      <c r="K59" s="20"/>
      <c r="L59" s="20"/>
      <c r="M59" s="20"/>
      <c r="N59" s="20"/>
      <c r="O59" s="20"/>
      <c r="P59" s="20"/>
    </row>
    <row r="60" spans="1:17" hidden="1">
      <c r="A60" s="74"/>
      <c r="B60" s="76"/>
      <c r="C60" s="20"/>
      <c r="D60" s="20"/>
      <c r="E60" s="20"/>
      <c r="F60" s="20"/>
      <c r="G60" s="20"/>
      <c r="H60" s="76"/>
      <c r="I60" s="76"/>
      <c r="J60" s="76"/>
      <c r="K60" s="20"/>
      <c r="L60" s="20"/>
      <c r="M60" s="20"/>
      <c r="N60" s="20"/>
      <c r="O60" s="20"/>
      <c r="P60" s="20"/>
    </row>
    <row r="61" spans="1:17" hidden="1">
      <c r="A61" s="74"/>
      <c r="B61" s="76"/>
      <c r="C61" s="20"/>
      <c r="D61" s="20"/>
      <c r="E61" s="20"/>
      <c r="F61" s="20"/>
      <c r="G61" s="20"/>
      <c r="H61" s="76"/>
      <c r="I61" s="76"/>
      <c r="J61" s="76"/>
      <c r="K61" s="20"/>
      <c r="L61" s="20"/>
      <c r="M61" s="20"/>
      <c r="N61" s="20"/>
      <c r="O61" s="20"/>
      <c r="P61" s="20"/>
    </row>
    <row r="62" spans="1:17" hidden="1">
      <c r="A62" s="74"/>
      <c r="B62" s="76"/>
      <c r="C62" s="20"/>
      <c r="D62" s="20"/>
      <c r="E62" s="20"/>
      <c r="F62" s="20"/>
      <c r="G62" s="20"/>
      <c r="H62" s="76"/>
      <c r="I62" s="76"/>
      <c r="J62" s="76"/>
      <c r="K62" s="20"/>
      <c r="L62" s="20"/>
      <c r="M62" s="20"/>
      <c r="N62" s="20"/>
      <c r="O62" s="20"/>
      <c r="P62" s="20"/>
    </row>
    <row r="63" spans="1:17" hidden="1"/>
    <row r="64" spans="1:17"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sheetData>
  <sheetProtection password="C978" sheet="1" objects="1" scenarios="1"/>
  <phoneticPr fontId="15" type="noConversion"/>
  <printOptions horizontalCentered="1"/>
  <pageMargins left="0.19685039370078741" right="0.15748031496062992" top="0.35433070866141736" bottom="0.51181102362204722" header="0.31496062992125984" footer="0.35433070866141736"/>
  <pageSetup paperSize="9" scale="61" firstPageNumber="12" fitToHeight="2" orientation="landscape" useFirstPageNumber="1" horizontalDpi="4294967292" r:id="rId1"/>
  <headerFooter alignWithMargins="0">
    <oddFooter>&amp;C&amp;9- &amp;A -</oddFooter>
  </headerFooter>
  <rowBreaks count="1" manualBreakCount="1">
    <brk id="113" max="65535"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9</vt:i4>
      </vt:variant>
    </vt:vector>
  </HeadingPairs>
  <TitlesOfParts>
    <vt:vector size="19" baseType="lpstr">
      <vt:lpstr>Cover Sheet</vt:lpstr>
      <vt:lpstr>pg.1</vt:lpstr>
      <vt:lpstr>pg.2</vt:lpstr>
      <vt:lpstr>FRS1</vt:lpstr>
      <vt:lpstr>FRS2</vt:lpstr>
      <vt:lpstr>OBS1</vt:lpstr>
      <vt:lpstr>OBS2</vt:lpstr>
      <vt:lpstr>OBS3</vt:lpstr>
      <vt:lpstr>OBS4</vt:lpstr>
      <vt:lpstr>Declaration</vt:lpstr>
      <vt:lpstr>'Cover Sheet'!Print_Area</vt:lpstr>
      <vt:lpstr>'FRS1'!Print_Area</vt:lpstr>
      <vt:lpstr>'FRS2'!Print_Area</vt:lpstr>
      <vt:lpstr>'OBS3'!Print_Area</vt:lpstr>
      <vt:lpstr>'OBS4'!Print_Area</vt:lpstr>
      <vt:lpstr>pg.1!Print_Area</vt:lpstr>
      <vt:lpstr>pg.2!Print_Area</vt:lpstr>
      <vt:lpstr>'OBS3'!Print_Titles</vt:lpstr>
      <vt:lpstr>'OBS4'!Print_Titles</vt:lpstr>
    </vt:vector>
  </TitlesOfParts>
  <Company>Malta Financial Services Authority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Konrad Farrugia</dc:creator>
  <cp:lastModifiedBy>farrk001</cp:lastModifiedBy>
  <cp:lastPrinted>2003-11-21T10:55:40Z</cp:lastPrinted>
  <dcterms:created xsi:type="dcterms:W3CDTF">1999-02-23T13:22:35Z</dcterms:created>
  <dcterms:modified xsi:type="dcterms:W3CDTF">2010-06-28T15:56:26Z</dcterms:modified>
</cp:coreProperties>
</file>