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105" activeTab="0"/>
  </bookViews>
  <sheets>
    <sheet name="Summary Schedule" sheetId="1" r:id="rId1"/>
    <sheet name="CR SA" sheetId="2" r:id="rId2"/>
    <sheet name="CR SA Collateral" sheetId="3" r:id="rId3"/>
    <sheet name="CR IRB" sheetId="4" r:id="rId4"/>
    <sheet name="CR EQU IRB" sheetId="5" r:id="rId5"/>
    <sheet name="CR SEC SA" sheetId="6" r:id="rId6"/>
    <sheet name="CR SEC IRB" sheetId="7" r:id="rId7"/>
    <sheet name="CR SEC Details" sheetId="8" r:id="rId8"/>
    <sheet name="CR TB SETT" sheetId="9" r:id="rId9"/>
    <sheet name="OPR" sheetId="10" r:id="rId10"/>
    <sheet name="OPR Details" sheetId="11" r:id="rId11"/>
    <sheet name="OPR Loss Details" sheetId="12" r:id="rId12"/>
  </sheets>
  <definedNames>
    <definedName name="_xlnm.Print_Area" localSheetId="4">'CR EQU IRB'!$B$2:$Q$48</definedName>
    <definedName name="_xlnm.Print_Area" localSheetId="3">'CR IRB'!$B$3:$AC$62</definedName>
    <definedName name="_xlnm.Print_Area" localSheetId="1">'CR SA'!$B$2:$X$38</definedName>
    <definedName name="_xlnm.Print_Area" localSheetId="7">'CR SEC Details'!$B$2:$AD$40</definedName>
    <definedName name="_xlnm.Print_Area" localSheetId="6">'CR SEC IRB'!$B$2:$AP$27</definedName>
    <definedName name="_xlnm.Print_Area" localSheetId="5">'CR SEC SA'!$C$2:$AL$27</definedName>
    <definedName name="_xlnm.Print_Area" localSheetId="8">'CR TB SETT'!$B$1:$H$15</definedName>
    <definedName name="_xlnm.Print_Titles" localSheetId="1">'CR SA'!$2:$11</definedName>
    <definedName name="Z_5B694FE4_A4D2_4D7B_96D6_578BAE135A09_.wvu.PrintArea" localSheetId="4" hidden="1">'CR EQU IRB'!$B$2:$Q$49</definedName>
    <definedName name="Z_5B694FE4_A4D2_4D7B_96D6_578BAE135A09_.wvu.PrintArea" localSheetId="3" hidden="1">'CR IRB'!$B$3:$AF$66</definedName>
    <definedName name="Z_5B694FE4_A4D2_4D7B_96D6_578BAE135A09_.wvu.PrintArea" localSheetId="1" hidden="1">'CR SA'!$B$2:$X$38</definedName>
    <definedName name="Z_5B694FE4_A4D2_4D7B_96D6_578BAE135A09_.wvu.PrintArea" localSheetId="7" hidden="1">'CR SEC Details'!$B$2:$AD$50</definedName>
    <definedName name="Z_5B694FE4_A4D2_4D7B_96D6_578BAE135A09_.wvu.PrintArea" localSheetId="6" hidden="1">'CR SEC IRB'!$B$2:$AP$28</definedName>
    <definedName name="Z_5B694FE4_A4D2_4D7B_96D6_578BAE135A09_.wvu.PrintArea" localSheetId="5" hidden="1">'CR SEC SA'!$C$2:$AM$28</definedName>
    <definedName name="Z_5B694FE4_A4D2_4D7B_96D6_578BAE135A09_.wvu.PrintTitles" localSheetId="1" hidden="1">'CR SA'!$2:$11</definedName>
  </definedNames>
  <calcPr fullCalcOnLoad="1"/>
</workbook>
</file>

<file path=xl/sharedStrings.xml><?xml version="1.0" encoding="utf-8"?>
<sst xmlns="http://schemas.openxmlformats.org/spreadsheetml/2006/main" count="1185" uniqueCount="523">
  <si>
    <t>On balance sheet items</t>
  </si>
  <si>
    <t>TOTAL IRB EQUITY EXPOSURES</t>
  </si>
  <si>
    <t>Securitization type:</t>
  </si>
  <si>
    <t>CREDIT RISK: SECURITISATIONS - STANDARDISED APPROACH TO CAPITAL REQUIREMENTS</t>
  </si>
  <si>
    <t>CREDIT RISK: SECURITISATIONS - IRB APPROACH TO CAPITAL REQUIREMENTS</t>
  </si>
  <si>
    <t>CREDIT RISK: DETAILED INFORMATION ON SECURITISATIONS BY ORIGINATORS AND SPONSORS</t>
  </si>
  <si>
    <t>TOTAL AMOUNT OF SECURITISED EXPOSURES ORIGINATED AT ORIGINATION DATE</t>
  </si>
  <si>
    <t>ON BALANCE SHEET ITEMS</t>
  </si>
  <si>
    <t>OFF BALANCE SHEET ITEMS AND DERIVATIVES</t>
  </si>
  <si>
    <t>OFF-BALANCE SHEET ITEMS AND DERIVATIVES</t>
  </si>
  <si>
    <t>EARLY AMORTISATION</t>
  </si>
  <si>
    <t>RATINGS BASED METHOD
(CREDIT QUALITY STEPS 1 TO 11 IN LONG TERM TABLE OR 1 TO 3 IN SHORT TERM TABLE)</t>
  </si>
  <si>
    <t>RATED
(CREDIT QUALITY STEPS 1 TO 4)</t>
  </si>
  <si>
    <t>OF WHICH: ARISING FROM COUNTERPARTY CREDIT RISK</t>
  </si>
  <si>
    <t xml:space="preserve"> BREAKDOWN OF TOTAL EXPOSURES BY EXPOSURE TYPES:</t>
  </si>
  <si>
    <t>1.2 SPECIALIZED LENDING SLOTTING CRITERIA (b): TOTAL</t>
  </si>
  <si>
    <t>1.3 ALTERNATIVE TREATMENT: SECURED BY REAL ESTATE</t>
  </si>
  <si>
    <t>1.5 DILUTION RISK: TOTAL PURCHASED RECEIVABLES</t>
  </si>
  <si>
    <t>1. TOTAL EXPOSURES</t>
  </si>
  <si>
    <t>CREDIT, COUNTERPARTY CREDIT AND DELIVERY RISKS: STANDARDISED APPROACH TO CAPITAL REQUIREMENTS</t>
  </si>
  <si>
    <t>BREAKDOWN BY RISK WEIGHTS OF TOTAL EXPOSURES UNDER SPECIALIZED LENDING SLOTTING CRITERIA:</t>
  </si>
  <si>
    <t>PD ASSIGNED TO THE OBLIGOR GRADE
(%)</t>
  </si>
  <si>
    <t>SUBJECT TO DOUBLE DEFAULT TREATMENT</t>
  </si>
  <si>
    <t>BREAKDOWN OF TOTAL EXPOSURES UNDER THE SIMPLE RISK WEIGHT APPROACH BY RISK WEIGHTS:</t>
  </si>
  <si>
    <t>IDENTIFIER OF THE SECURITISATION</t>
  </si>
  <si>
    <t>EXPOSURE AFTER CRM SUBSTITUTION EFFECTS PRE CONVERSION FACTOR</t>
  </si>
  <si>
    <t>BREAKDOWN OF THE FULLY ADJUSTED EXPOSURE OF OFF-BALANCE SHEET ITEMS BY CONVERSION FACTORS</t>
  </si>
  <si>
    <t>9=2+7+8</t>
  </si>
  <si>
    <t>NET EXPOSURE AFTER CRM SUBSTITUTION EFFECTS PRE CONVERSION FACTORS</t>
  </si>
  <si>
    <t>CREDIT RISK: EQUITY - IRB APPROACHES TO CAPITAL REQUIREMENTS</t>
  </si>
  <si>
    <t>OFF BALANCE ITEMS AND DERIVATIVES</t>
  </si>
  <si>
    <t xml:space="preserve">CREDIT RISK MITIGATION TECHNIQUES AFFECTING THE AMOUNT OF THE EXPOSURE: FUNDED CREDIT PROTECTION USING FINANCIAL COLLATERAL COMPREHENSIVE METHOD </t>
  </si>
  <si>
    <t>Standardised Approach Exposure Class / IRB Exposure Class:</t>
  </si>
  <si>
    <t>Reporting  Institution:</t>
  </si>
  <si>
    <t>Reporting  Date:</t>
  </si>
  <si>
    <t>CREDIT RISK MITIGATION TECHNIQUES TAKEN INTO ACCOUNT IN LGD ESTIMATES EXCLUDING DOUBLE DEFAULT TREATMENT</t>
  </si>
  <si>
    <t xml:space="preserve">MEMORANDUM ITEM:
CAPITAL REQUIREMENTS CORRESPONDING TO THE OUTFLOWS FROM THE IRB SECURITISATION TO OTHER EXPOSURE CLASSES </t>
  </si>
  <si>
    <t>MEMORANDUM ITEM:
CAPITAL REQUIREMENTS CORRESPONDING TO THE OUTFLOWS FROM THE SA SECURITISATION TO OTHER EXPOSURE CLASSES</t>
  </si>
  <si>
    <t>EARLY AMORTIZATION</t>
  </si>
  <si>
    <t xml:space="preserve">MEZZANINE </t>
  </si>
  <si>
    <t>CONTROLLED? (yes/No)</t>
  </si>
  <si>
    <r>
      <t xml:space="preserve">(-) TOTAL OUTFLOWS </t>
    </r>
    <r>
      <rPr>
        <i/>
        <sz val="12"/>
        <rFont val="Times New Roman"/>
        <family val="1"/>
      </rPr>
      <t>INPUT AS NEGATIVE FIGURES</t>
    </r>
  </si>
  <si>
    <r>
      <t xml:space="preserve">(-) FINANCIAL COLLATERAL: ADJUSTED VALUE (Cvam) </t>
    </r>
    <r>
      <rPr>
        <i/>
        <sz val="12"/>
        <rFont val="Times New Roman"/>
        <family val="1"/>
      </rPr>
      <t>INPUT AS NEGATIVE FIGURES</t>
    </r>
  </si>
  <si>
    <r>
      <t xml:space="preserve">(-) VOLATILITY AND MATURITY ADJUSTMENTS </t>
    </r>
    <r>
      <rPr>
        <i/>
        <sz val="12"/>
        <rFont val="Times New Roman"/>
        <family val="1"/>
      </rPr>
      <t xml:space="preserve">INPUT AS NEGATIVE FIGURES      </t>
    </r>
  </si>
  <si>
    <r>
      <t xml:space="preserve">(-) VALUE ADJUSTMENTS AND PROVISIONS ASSOCIATED WITH THE ORIGINAL EXPOSURE </t>
    </r>
    <r>
      <rPr>
        <i/>
        <sz val="12"/>
        <color indexed="10"/>
        <rFont val="Times New Roman"/>
        <family val="1"/>
      </rPr>
      <t>INPUT AS NEGATIVE FIGURES</t>
    </r>
  </si>
  <si>
    <r>
      <t xml:space="preserve">(-) TOTAL OUTFLOWS </t>
    </r>
    <r>
      <rPr>
        <i/>
        <sz val="12"/>
        <color indexed="10"/>
        <rFont val="Times New Roman"/>
        <family val="1"/>
      </rPr>
      <t>INPUT AS NEGATIVE FIGURES</t>
    </r>
  </si>
  <si>
    <t>1.1 EXPOSURES ASSIGNED TO OBLIGOR GRADES OR POOLS: TOTAL</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</si>
  <si>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</si>
  <si>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r>
      <t xml:space="preserve">(-) DEDUCTED FROM OWN FUNDS </t>
    </r>
    <r>
      <rPr>
        <i/>
        <sz val="18"/>
        <color indexed="10"/>
        <rFont val="Times New Roman"/>
        <family val="1"/>
      </rPr>
      <t>INPUT AS NEGATIVE FIGURES</t>
    </r>
  </si>
  <si>
    <r>
      <t xml:space="preserve">(-) DEDUCTED FROM OWN FUNDS                    </t>
    </r>
    <r>
      <rPr>
        <i/>
        <sz val="18"/>
        <color indexed="10"/>
        <rFont val="Arial"/>
        <family val="2"/>
      </rPr>
      <t>INPUT AS NEGATIVE FIGURES</t>
    </r>
  </si>
  <si>
    <r>
      <t xml:space="preserve">(-) CREDIT RISK MITIGATION TECHNIQUES AFFECTING THE AMOUNT OF THE EXPOSURE: FUNDED CREDIT PROTECTION FINANCIAL COLLATERAL COMPREHENSIVE METHOD ADJUSTED VALUE (Cvam)                  </t>
    </r>
    <r>
      <rPr>
        <i/>
        <sz val="18"/>
        <color indexed="10"/>
        <rFont val="Arial"/>
        <family val="2"/>
      </rPr>
      <t>INPUT AS NEGATIVE FIGURES</t>
    </r>
  </si>
  <si>
    <r>
      <t xml:space="preserve">(-) TOTAL OUTFLOWS </t>
    </r>
    <r>
      <rPr>
        <i/>
        <sz val="18"/>
        <color indexed="10"/>
        <rFont val="Arial"/>
        <family val="2"/>
      </rPr>
      <t>INPUT AS NEGATIVE FIGURES</t>
    </r>
  </si>
  <si>
    <r>
      <t xml:space="preserve">(-) REDUCTION IN RISK WEIGHTED EXPOSURE AMOUNT DUE TO VALUE ADJUSTMENTS AND PROVISIONS                                   </t>
    </r>
    <r>
      <rPr>
        <i/>
        <sz val="18"/>
        <color indexed="10"/>
        <rFont val="Arial"/>
        <family val="2"/>
      </rPr>
      <t>INPUT AS NEGATIVE FIGURES</t>
    </r>
  </si>
  <si>
    <r>
      <t xml:space="preserve">(-) VALUE ADJUSTMENTS AND PROVISIONS            </t>
    </r>
    <r>
      <rPr>
        <i/>
        <sz val="12"/>
        <rFont val="Times New Roman"/>
        <family val="1"/>
      </rPr>
      <t xml:space="preserve"> </t>
    </r>
    <r>
      <rPr>
        <i/>
        <sz val="12"/>
        <color indexed="10"/>
        <rFont val="Times New Roman"/>
        <family val="1"/>
      </rPr>
      <t>INPUT AS NEGATIVE FIGURES</t>
    </r>
  </si>
  <si>
    <t xml:space="preserve"> </t>
  </si>
  <si>
    <t>APPENDIX G</t>
  </si>
  <si>
    <t>CAPITAL ADEQUACY DIRECTIVE</t>
  </si>
  <si>
    <t>SUMMARY SCHEDULE</t>
  </si>
  <si>
    <t xml:space="preserve">Reporting Institution: </t>
  </si>
  <si>
    <t>Reporting Date:</t>
  </si>
  <si>
    <t>1.0.0</t>
  </si>
  <si>
    <t>Exemptions</t>
  </si>
  <si>
    <t>1.1.0</t>
  </si>
  <si>
    <t>Exempt from the Trading Book requirements of the CAD at reporting date</t>
  </si>
  <si>
    <t>Yes / No*</t>
  </si>
  <si>
    <t>1.2.0</t>
  </si>
  <si>
    <t>If yes, number of days over threshold in reporting period</t>
  </si>
  <si>
    <t>1.3.0</t>
  </si>
  <si>
    <t>Exempt from Foreign Exchange Risk Capital Requirement</t>
  </si>
  <si>
    <t>*Circle where applicable</t>
  </si>
  <si>
    <t>2.0.0</t>
  </si>
  <si>
    <t>Capital Base</t>
  </si>
  <si>
    <t>2.1.0</t>
  </si>
  <si>
    <t>Total Original Own Funds</t>
  </si>
  <si>
    <t>2.2.0</t>
  </si>
  <si>
    <t>Total Additional Own Funds</t>
  </si>
  <si>
    <t>2.3.0</t>
  </si>
  <si>
    <t>Supplementary Own Funds</t>
  </si>
  <si>
    <t>2.3.1</t>
  </si>
  <si>
    <t xml:space="preserve">     Subordinated Loan Capital</t>
  </si>
  <si>
    <t>2.3.2</t>
  </si>
  <si>
    <t xml:space="preserve">     Net Trading Book Profit</t>
  </si>
  <si>
    <t>2.3.3</t>
  </si>
  <si>
    <t>Total Supplementary Own Funds</t>
  </si>
  <si>
    <t>2.4.0</t>
  </si>
  <si>
    <t>Total Deductions</t>
  </si>
  <si>
    <t>2.5.0</t>
  </si>
  <si>
    <t>Total Own Funds</t>
  </si>
  <si>
    <t>3.0.0</t>
  </si>
  <si>
    <t>Total Assets</t>
  </si>
  <si>
    <t>3.1.0</t>
  </si>
  <si>
    <t>Total Banking Book</t>
  </si>
  <si>
    <t>3.2.0</t>
  </si>
  <si>
    <t>Total Trading Book</t>
  </si>
  <si>
    <t>4.0.0</t>
  </si>
  <si>
    <t>Banking Book Credit Risk Capital Requirements</t>
  </si>
  <si>
    <t>By exposure classes:</t>
  </si>
  <si>
    <t>Standardised approach (SA)</t>
  </si>
  <si>
    <t>4.1.1a</t>
  </si>
  <si>
    <t>SA exposure classes excluding securitization positions</t>
  </si>
  <si>
    <t>4.1.1a.01</t>
  </si>
  <si>
    <t xml:space="preserve">   Central governments or central banks</t>
  </si>
  <si>
    <t>4.1.1a.02</t>
  </si>
  <si>
    <t xml:space="preserve">   Regional governments or local authorities</t>
  </si>
  <si>
    <t>4.1.1a.03</t>
  </si>
  <si>
    <t xml:space="preserve">   Administrative bodies and non-commercial undertakings</t>
  </si>
  <si>
    <t>4.1.1a.04</t>
  </si>
  <si>
    <t>4.1.1a.05</t>
  </si>
  <si>
    <t>4.1.1a.06</t>
  </si>
  <si>
    <t>4.1.1a.07</t>
  </si>
  <si>
    <t xml:space="preserve">   Corporates</t>
  </si>
  <si>
    <t>4.1.1a.08</t>
  </si>
  <si>
    <t>4.1.1a.09</t>
  </si>
  <si>
    <t xml:space="preserve">   Secured by real estate property</t>
  </si>
  <si>
    <t>4.1.1a.10</t>
  </si>
  <si>
    <t xml:space="preserve">   Past due items</t>
  </si>
  <si>
    <t>4.1.1a.11</t>
  </si>
  <si>
    <t xml:space="preserve">   Items belongning to regulatory high-risk categories</t>
  </si>
  <si>
    <t>4.1.1a.12</t>
  </si>
  <si>
    <t xml:space="preserve">   Covered bonds</t>
  </si>
  <si>
    <t>4.1.1a.13</t>
  </si>
  <si>
    <t>4.1.1a.14</t>
  </si>
  <si>
    <t xml:space="preserve">   Collective investments undertakings (CIU)</t>
  </si>
  <si>
    <t>4.1.1a.15</t>
  </si>
  <si>
    <t xml:space="preserve">   Other items</t>
  </si>
  <si>
    <t>4.1.2</t>
  </si>
  <si>
    <t>Securitization positions SA</t>
  </si>
  <si>
    <t>Internal ratings based Approach (IRB)</t>
  </si>
  <si>
    <t>4.2.1</t>
  </si>
  <si>
    <t>IRB approaches when neither own estimates of LGD nor Conversion Factors are used</t>
  </si>
  <si>
    <t>4.2.1.01</t>
  </si>
  <si>
    <t xml:space="preserve">   Central governments and central banks</t>
  </si>
  <si>
    <t>4.2.1.02</t>
  </si>
  <si>
    <t>4.2.1.03</t>
  </si>
  <si>
    <t>4.2.2</t>
  </si>
  <si>
    <t>IRB approaches when own estimates of LGD and/or Conversion Factors are used</t>
  </si>
  <si>
    <t>4.2.2.01</t>
  </si>
  <si>
    <t>4.2.2.02</t>
  </si>
  <si>
    <t>4.2.2.03</t>
  </si>
  <si>
    <t>4.2.2.04</t>
  </si>
  <si>
    <t>4.2.3</t>
  </si>
  <si>
    <t>Equity IRB</t>
  </si>
  <si>
    <t>4.2.4</t>
  </si>
  <si>
    <t>Securitization positions IRB</t>
  </si>
  <si>
    <t>4.2.5</t>
  </si>
  <si>
    <t>Other non credit-obligation assets</t>
  </si>
  <si>
    <t>4.3.0</t>
  </si>
  <si>
    <t>Total Banking Book Capital Requirements</t>
  </si>
  <si>
    <t>4.4.0</t>
  </si>
  <si>
    <t>Banking Book Trigger</t>
  </si>
  <si>
    <t>4.5.0</t>
  </si>
  <si>
    <t>Banking Book Notional Risk Weighted Assets</t>
  </si>
  <si>
    <t>5.0.0</t>
  </si>
  <si>
    <t>Capital Requirement calculated in respect of Operational risk</t>
  </si>
  <si>
    <t>5.1.0</t>
  </si>
  <si>
    <t>Operational risk capital requirement</t>
  </si>
  <si>
    <t>5.2.0</t>
  </si>
  <si>
    <t>Notional Risk Weighted Assets</t>
  </si>
  <si>
    <t>6.0.0</t>
  </si>
  <si>
    <t>Capital Requirement calculated on both Trading and Banking Book</t>
  </si>
  <si>
    <t>6.1.0</t>
  </si>
  <si>
    <t>Foreign Exchange Risk capital requirement</t>
  </si>
  <si>
    <t>6.2.0</t>
  </si>
  <si>
    <t>7.0.0</t>
  </si>
  <si>
    <t>Trading Book Capital Requirement</t>
  </si>
  <si>
    <t>Solo (and line by line consolidated entities)</t>
  </si>
  <si>
    <t>7.1.0</t>
  </si>
  <si>
    <t>Interest Rate Position Risk</t>
  </si>
  <si>
    <t>7.2.0</t>
  </si>
  <si>
    <t>Equity Position Risk</t>
  </si>
  <si>
    <t>7.3.0</t>
  </si>
  <si>
    <t>Counterparty Risk</t>
  </si>
  <si>
    <t>7.4.0</t>
  </si>
  <si>
    <t>Settlement Risk</t>
  </si>
  <si>
    <t>7.5.0</t>
  </si>
  <si>
    <t>Underwriting Risk</t>
  </si>
  <si>
    <t>7.6.0</t>
  </si>
  <si>
    <t>Commodities Risk</t>
  </si>
  <si>
    <t>7.7.0</t>
  </si>
  <si>
    <t>Incremental Capital for Large Exposures</t>
  </si>
  <si>
    <t>7.8.0</t>
  </si>
  <si>
    <t>VARs</t>
  </si>
  <si>
    <t>7.9.0</t>
  </si>
  <si>
    <t xml:space="preserve">Total capital requirement for solo </t>
  </si>
  <si>
    <t>(&amp; line-by-line consolidated entities)</t>
  </si>
  <si>
    <t>7.10.0</t>
  </si>
  <si>
    <t>8.0.0</t>
  </si>
  <si>
    <t>Aggregation Plus Consolidated Entities</t>
  </si>
  <si>
    <t>8.1.0</t>
  </si>
  <si>
    <t>8.2.0</t>
  </si>
  <si>
    <t>8.3.0</t>
  </si>
  <si>
    <t>8.4.0</t>
  </si>
  <si>
    <t>8.5.0</t>
  </si>
  <si>
    <t>8.6.0</t>
  </si>
  <si>
    <t>8.7.0</t>
  </si>
  <si>
    <t>8.8.0</t>
  </si>
  <si>
    <t>8.9.0</t>
  </si>
  <si>
    <t xml:space="preserve">Total capital requirement for Aggregation plus </t>
  </si>
  <si>
    <t>consolidated entities</t>
  </si>
  <si>
    <t>8.10.0</t>
  </si>
  <si>
    <t>Consolidated Notional Risk Weighted Assets</t>
  </si>
  <si>
    <t>Capital used to support the Banking Book and Operational Risk</t>
  </si>
  <si>
    <t>Original Own Funds</t>
  </si>
  <si>
    <t>Additional Own Funds</t>
  </si>
  <si>
    <t>Total Capital for Banking Book and Operational Risk</t>
  </si>
  <si>
    <t>9.0.0</t>
  </si>
  <si>
    <t xml:space="preserve">Capital used to support the Trading Book </t>
  </si>
  <si>
    <t>&amp; Foreign Exchange Risk</t>
  </si>
  <si>
    <t>9.1.0</t>
  </si>
  <si>
    <t>9.2.0</t>
  </si>
  <si>
    <t>9.3.0</t>
  </si>
  <si>
    <t>9.3.1</t>
  </si>
  <si>
    <t>9.3.2</t>
  </si>
  <si>
    <t>9.3.3</t>
  </si>
  <si>
    <t>Total Supplementary Own Funds Used</t>
  </si>
  <si>
    <t>9.4.0</t>
  </si>
  <si>
    <t>Total Capital for Trading Book</t>
  </si>
  <si>
    <t>9.5.0</t>
  </si>
  <si>
    <t>Restrictions on assignment of capital</t>
  </si>
  <si>
    <t>9.5.1</t>
  </si>
  <si>
    <r>
      <t xml:space="preserve">Trading Book capital requirement using </t>
    </r>
    <r>
      <rPr>
        <b/>
        <i/>
        <sz val="10"/>
        <rFont val="Arial"/>
        <family val="2"/>
      </rPr>
      <t>only</t>
    </r>
    <r>
      <rPr>
        <sz val="10"/>
        <rFont val="Arial"/>
        <family val="2"/>
      </rPr>
      <t xml:space="preserve"> Original and Add Own Funds</t>
    </r>
  </si>
  <si>
    <t>9.5.2</t>
  </si>
  <si>
    <t>Trading Book capital requirement using all categories of Own Funds</t>
  </si>
  <si>
    <t>10.0.0</t>
  </si>
  <si>
    <t>Excess Capital not used to support either Book</t>
  </si>
  <si>
    <t>10.1.0</t>
  </si>
  <si>
    <t>Excess Original Own Funds</t>
  </si>
  <si>
    <t>10.2.0</t>
  </si>
  <si>
    <t>Excess Additional Own Funds</t>
  </si>
  <si>
    <t>10.3.0</t>
  </si>
  <si>
    <t>Excess Supplementary Own Funds</t>
  </si>
  <si>
    <t>10.4.0</t>
  </si>
  <si>
    <t>Total Excess Capital before Deductions</t>
  </si>
  <si>
    <t>10.5.0</t>
  </si>
  <si>
    <t>10.6.0</t>
  </si>
  <si>
    <t>Net Excess Capital</t>
  </si>
  <si>
    <t>11.0.0</t>
  </si>
  <si>
    <t>Capital Adequacy Ratio*</t>
  </si>
  <si>
    <t>*This ratio could be used for publication purposes</t>
  </si>
  <si>
    <t>12.0.0</t>
  </si>
  <si>
    <t>Supervisory Capital Adequacy</t>
  </si>
  <si>
    <t>OPR</t>
  </si>
  <si>
    <t>OPERATIONAL RISK</t>
  </si>
  <si>
    <t>BANKING ACTIVITIES</t>
  </si>
  <si>
    <t>GROSS INCOME</t>
  </si>
  <si>
    <t>LOANS AND ADVANCES
(IN CASE OF ASA APPLICATION)</t>
  </si>
  <si>
    <t>CAPITAL
REQUIREMENTS</t>
  </si>
  <si>
    <t>AMA MEMORANDUM ITEMS TO BE REPORTED IF APPLICABLE</t>
  </si>
  <si>
    <t>YEAR-3</t>
  </si>
  <si>
    <t>YEAR-2</t>
  </si>
  <si>
    <t>LAST YEAR</t>
  </si>
  <si>
    <t>RELEVANT INDICATOR</t>
  </si>
  <si>
    <t>PERCENTAGE</t>
  </si>
  <si>
    <t>OF WHICH:
DUE TO AN ALLOCATION MECHANISM</t>
  </si>
  <si>
    <t>CAPITAL REQUIREMENTS BEFORE ALLEVIATION DUE TO EXPECTED LOSS AND RISK TRANSFER MECHANISMS</t>
  </si>
  <si>
    <r>
      <t xml:space="preserve">(-) ALLEVIATION OF CAPITAL REQUIREMENTS DUE TO THE EXPECTED LOSS CAPTURED IN BUSINESS PRACTICES                                         </t>
    </r>
    <r>
      <rPr>
        <sz val="12"/>
        <color indexed="10"/>
        <rFont val="Times New Roman"/>
        <family val="1"/>
      </rPr>
      <t>INPUT FIGURES AS NEGATIVE</t>
    </r>
  </si>
  <si>
    <r>
      <t xml:space="preserve">(-) ALLEVIATION OF CAPITAL REQUIREMENTS DUE TO RISK TRANSFER MECHANISMS                </t>
    </r>
    <r>
      <rPr>
        <sz val="12"/>
        <color indexed="10"/>
        <rFont val="Times New Roman"/>
        <family val="1"/>
      </rPr>
      <t>INPUT FIGURES AS NEGATIVE</t>
    </r>
  </si>
  <si>
    <t>EXCESS ON LIMIT FOR CAPITAL ALLEVIATION OF RISK TRANSFER MECHANISMS</t>
  </si>
  <si>
    <t>OF WHICH: DUE TO INSURANCE</t>
  </si>
  <si>
    <t>10=8+11+12</t>
  </si>
  <si>
    <t>1. TOTAL BANKING ACTIVITIES SUBJECT TO BASIC INDICATOR APPROACH (BIA)</t>
  </si>
  <si>
    <t>2. TOTAL BANKING ACTIVITIES SUBJECT TO STANDARDISED (STA) / ALTERNATIVE STANDARDISED (ASA) APPROACHES</t>
  </si>
  <si>
    <t>SUBJECT TO STA:</t>
  </si>
  <si>
    <t>CORPORATE FINANCE (CF)</t>
  </si>
  <si>
    <t>TRADING AND SALES (TS)</t>
  </si>
  <si>
    <t>RETAIL BROKERAGE (RBr)</t>
  </si>
  <si>
    <t>COMMERCIAL BANKING (CB)</t>
  </si>
  <si>
    <t>RETAIL BANKING (RB)</t>
  </si>
  <si>
    <t>PAYMENT AND SETTLEMENT (PS)</t>
  </si>
  <si>
    <t>AGENCY SERVICES (AS)</t>
  </si>
  <si>
    <t>ASSET MANAGEMENT (AM)</t>
  </si>
  <si>
    <t>SUBJECT TO ASA:</t>
  </si>
  <si>
    <t>3. TOTAL BANKING ACTIVITIES SUBJECT TO ADVANCED MEASUREMENT APPROACHES AMA (a)</t>
  </si>
  <si>
    <t>(a) Information on the Gross Income for activities subject to AMA calculations will be provided in the case of combined use of different methodologies as indicated in Annex X part 4 of Directive 2000/12/EC.</t>
  </si>
  <si>
    <t>OPR Details</t>
  </si>
  <si>
    <t>OPERATIONAL RISK: GROSS LOSSES BY BUSINESS LINES AND EVENT TYPES IN THE LAST YEAR FOR THE ADVANCED MEASUREMENT APPROACH</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</si>
  <si>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</si>
  <si>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</si>
  <si>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</si>
  <si>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</si>
  <si>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</si>
  <si>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</si>
  <si>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</si>
  <si>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</si>
  <si>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</si>
  <si>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</si>
  <si>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</si>
  <si>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</si>
  <si>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</si>
  <si>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t>CORPORATE FINANCE [CF]</t>
  </si>
  <si>
    <t>Number of events</t>
  </si>
  <si>
    <t>Total loss amount</t>
  </si>
  <si>
    <t>Maximum single loss</t>
  </si>
  <si>
    <t>TRADING AND SALES [TS]</t>
  </si>
  <si>
    <t>RETAIL BROKERAGE [RBr]</t>
  </si>
  <si>
    <t>COMMERCIAL BANKING [CB]</t>
  </si>
  <si>
    <t>RETAIL BANKING [RB]</t>
  </si>
  <si>
    <t>PAYMENT AND SETTLEMENT [PS]</t>
  </si>
  <si>
    <t>AGENCY SERVICES [AS]</t>
  </si>
  <si>
    <t>ASSET MANAGEMENT [AM]</t>
  </si>
  <si>
    <t>TOTAL BUSINESS LINES</t>
  </si>
  <si>
    <t>OPR LOSS Details</t>
  </si>
  <si>
    <t xml:space="preserve">
INTERNAL REFERENCE NUMBER</t>
  </si>
  <si>
    <t>STATUS:
ENDED?
YES/NO</t>
  </si>
  <si>
    <t>LOSS ALREADY DIRECTLY RECOVERED</t>
  </si>
  <si>
    <t>LOSS ALREADY RECOVERED FROM RISK TRANSFER MECHANISMS</t>
  </si>
  <si>
    <t>LOSS POTENTIALLY TO BE RECOVERED DIRECTLY OR FROM RISK TRANSFER MECHANISMS</t>
  </si>
  <si>
    <t>RELATED
TO
"CR"
or
"MKR"</t>
  </si>
  <si>
    <t>BREAKDOWN OF GROSS LOSS (%) BY BUSINESS LINES</t>
  </si>
  <si>
    <t>RISK EVENT TYPE
(Specify column number from OPR Details)</t>
  </si>
  <si>
    <t>RELEVANT DATES FOR THE EVENTS (dd/mm/yyyy)</t>
  </si>
  <si>
    <t>GROSS LOSS
AMOUNT</t>
  </si>
  <si>
    <t>OF WHICH: UNREALIZED</t>
  </si>
  <si>
    <t>CF</t>
  </si>
  <si>
    <t>TS</t>
  </si>
  <si>
    <t>RBr</t>
  </si>
  <si>
    <t>CB</t>
  </si>
  <si>
    <t>RB</t>
  </si>
  <si>
    <t>PS</t>
  </si>
  <si>
    <t>AS</t>
  </si>
  <si>
    <t>AM</t>
  </si>
  <si>
    <t>OCCURRENCE</t>
  </si>
  <si>
    <t>RECOGNITION</t>
  </si>
  <si>
    <t>FIRST PAYMENT FROM RISK TRANSFER MECHANISMS</t>
  </si>
  <si>
    <t>LATEST PAYMENT FROM RISK TRANSFER MECHANISMS</t>
  </si>
  <si>
    <t>MAJOR OPERATIONAL RISK LOSSES RECORDED IN THE LAST YEAR OR WHICH ARE STILL OPEN FOR THE ADVANCED MEASURMENT APPROACH</t>
  </si>
  <si>
    <t xml:space="preserve">   Matrix of Collateral Exposure Classes to Counterparty Exposure Classes</t>
  </si>
  <si>
    <t>Collateral Exposure Class</t>
  </si>
  <si>
    <t>Counterparty Exposure Class</t>
  </si>
  <si>
    <t>Central Government</t>
  </si>
  <si>
    <t>Regional Government</t>
  </si>
  <si>
    <t>Administrative Bodies</t>
  </si>
  <si>
    <t>Multilateral Development Banks</t>
  </si>
  <si>
    <t>International Organisations</t>
  </si>
  <si>
    <t>Institutions</t>
  </si>
  <si>
    <t>Corporates</t>
  </si>
  <si>
    <t>Retail</t>
  </si>
  <si>
    <t>Residential Real Estate</t>
  </si>
  <si>
    <t>Commercial Real Estate</t>
  </si>
  <si>
    <t>Covered Bonds</t>
  </si>
  <si>
    <t>Securitisation</t>
  </si>
  <si>
    <t>Short term on Institutions and Corporates</t>
  </si>
  <si>
    <t>Collective Investment Units</t>
  </si>
  <si>
    <t xml:space="preserve">   Central Government or Local Authority</t>
  </si>
  <si>
    <t xml:space="preserve">   Administrative Bodies and non-Commercial undertakings</t>
  </si>
  <si>
    <t xml:space="preserve">   Multilateral Development Banks</t>
  </si>
  <si>
    <t xml:space="preserve">   International Organisations</t>
  </si>
  <si>
    <t xml:space="preserve">   Institutions</t>
  </si>
  <si>
    <t xml:space="preserve">   Corporate</t>
  </si>
  <si>
    <t xml:space="preserve">   Retail</t>
  </si>
  <si>
    <t xml:space="preserve">   Real Estate Property</t>
  </si>
  <si>
    <t xml:space="preserve">   Past Due Items</t>
  </si>
  <si>
    <t xml:space="preserve">   Regulatory High Risk</t>
  </si>
  <si>
    <t xml:space="preserve">   Covered Bonds</t>
  </si>
  <si>
    <t xml:space="preserve">   Other Items</t>
  </si>
  <si>
    <t xml:space="preserve">   Collective Investment Undertakings</t>
  </si>
  <si>
    <t xml:space="preserve">   Short-term claims on institutions and corporate</t>
  </si>
  <si>
    <t xml:space="preserve">   Securitisation Positions</t>
  </si>
  <si>
    <t>Checks</t>
  </si>
  <si>
    <t>TOTAL</t>
  </si>
  <si>
    <t>BREAKDOWN OF THE EXPOSURE VALUE SUBJECT TO RISK WEIGHTS ACCORDING TO RISK WEIGHTS</t>
  </si>
  <si>
    <t>LOOK-THROUGH</t>
  </si>
  <si>
    <t>MEZZANINE</t>
  </si>
  <si>
    <t>1. Total unsettled transactions in the Trading Book</t>
  </si>
  <si>
    <t>APPROACH APPLIED (SA/IRB/MIX)</t>
  </si>
  <si>
    <t>CR EQU IRB</t>
  </si>
  <si>
    <t>TYPE</t>
  </si>
  <si>
    <t>NUMBER OF EXPOSURES</t>
  </si>
  <si>
    <t xml:space="preserve"> ELGD %    </t>
  </si>
  <si>
    <t>OWN FUNDS REQUIREMENTS BEFORE SECURITISATION %</t>
  </si>
  <si>
    <t>ELIGIBLE LIQUIDITY FACILITIES</t>
  </si>
  <si>
    <t>without credit assessment by a nominated ECAI (a)</t>
  </si>
  <si>
    <t>secured by commercial real estate(a)</t>
  </si>
  <si>
    <t>secured by real estate (a)</t>
  </si>
  <si>
    <t>SECURITISATION STRUCTURE</t>
  </si>
  <si>
    <t>BREAKDOWN OF TOTAL EXPOSURES ASSIGNED TO OBLIGOR GRADES OR POOLS:</t>
  </si>
  <si>
    <t>PD ASSIGNED TO THE OBLIGOR GRADE OR POOL
(%)</t>
  </si>
  <si>
    <t>28=22+23+24                                +25+26+27</t>
  </si>
  <si>
    <t>TOTAL OF EXPOSURE VALUE OF SPECIFIED RISK WEIGHTS</t>
  </si>
  <si>
    <t xml:space="preserve">UNFUNDED CREDIT PROTECTION ADJUSTED VALUES (Ga)                                      </t>
  </si>
  <si>
    <t>&gt;0% and &lt;=20%</t>
  </si>
  <si>
    <t>&gt;20% and &lt;=50%</t>
  </si>
  <si>
    <t>&gt;50% and &lt;=100%</t>
  </si>
  <si>
    <r>
      <t xml:space="preserve">(-) VALUE ADJUSTMENTS AND PROVISIONS                             </t>
    </r>
    <r>
      <rPr>
        <i/>
        <sz val="18"/>
        <color indexed="10"/>
        <rFont val="Times New Roman"/>
        <family val="1"/>
      </rPr>
      <t>INPUT AS NEGATIVE FIGURES</t>
    </r>
  </si>
  <si>
    <r>
      <t xml:space="preserve">(-) CREDIT RISK MITIGATION TECHNIQUES AFFECTING THE AMOUNT OF THE EXPOSURE: FUNDED CREDIT PROTECTION FINANCIAL COLLATERAL COMPREHENSIVE METHOD ADJUSTED VALUE (Cvam)                                    </t>
    </r>
    <r>
      <rPr>
        <i/>
        <sz val="18"/>
        <color indexed="10"/>
        <rFont val="Times New Roman"/>
        <family val="1"/>
      </rPr>
      <t>INPUT AS NEGATIVE FIGURES</t>
    </r>
  </si>
  <si>
    <r>
      <t xml:space="preserve">(-) FUNDED CREDIT PROTECTION (Cvam)                                             </t>
    </r>
    <r>
      <rPr>
        <i/>
        <sz val="18"/>
        <color indexed="10"/>
        <rFont val="Times New Roman"/>
        <family val="1"/>
      </rPr>
      <t>INPUT AS NEGATIVE FIGURES</t>
    </r>
  </si>
  <si>
    <r>
      <t xml:space="preserve">(-) TOTAL OUTFLOWS                                     </t>
    </r>
    <r>
      <rPr>
        <i/>
        <sz val="18"/>
        <color indexed="10"/>
        <rFont val="Times New Roman"/>
        <family val="1"/>
      </rPr>
      <t>INPUT AS NEGATIVE FIGURES</t>
    </r>
    <r>
      <rPr>
        <sz val="18"/>
        <color indexed="8"/>
        <rFont val="Times New Roman"/>
        <family val="1"/>
      </rPr>
      <t xml:space="preserve">                                    </t>
    </r>
  </si>
  <si>
    <r>
      <t xml:space="preserve">(-) TOTAL OUTFLOWS                                                 </t>
    </r>
    <r>
      <rPr>
        <i/>
        <sz val="18"/>
        <color indexed="10"/>
        <rFont val="Times New Roman"/>
        <family val="1"/>
      </rPr>
      <t xml:space="preserve"> INPUT AS NEGATIVE FIGURES</t>
    </r>
  </si>
  <si>
    <t>ORIGINAL EXPOSURE PRE CONVERSION FACTORS</t>
  </si>
  <si>
    <t>EXPOSURE AFTER CRM SUBSTITUTION EFFECTS PRE CONVERSION FACTORS</t>
  </si>
  <si>
    <t>Securities Financing Transactions &amp; Long Settlement Transactions</t>
  </si>
  <si>
    <t>4=1+3</t>
  </si>
  <si>
    <t>EXPECTED LOSS AMOUNT</t>
  </si>
  <si>
    <t>of which:                 past due (a)</t>
  </si>
  <si>
    <t>of which:                past due (a)</t>
  </si>
  <si>
    <t>VALUE ADJUSTMENTS AND PROVISIONS</t>
  </si>
  <si>
    <t>EXPOSURE NET OF VALUE ADJUSTMENTS AND PROVISIONS</t>
  </si>
  <si>
    <t>FULLY ADJUSTED EXPOSURE VALUE (E*)</t>
  </si>
  <si>
    <t xml:space="preserve">EXPOSURE VALUE    </t>
  </si>
  <si>
    <t>RISK WEIGHTED EXPOSURE AMOUNT</t>
  </si>
  <si>
    <t>TOTAL CAPITAL REQUIREMENTS AFTER CAP</t>
  </si>
  <si>
    <t>UNFUNDED CREDIT PROTECTION: ADJUSTED VALUES (Ga)</t>
  </si>
  <si>
    <t>FUNDED CREDIT PROTECTION</t>
  </si>
  <si>
    <t>GUARANTEES</t>
  </si>
  <si>
    <t>CREDIT DERIVATIVES</t>
  </si>
  <si>
    <t>FINANCIAL COLLATERAL: SIMPLE METHOD</t>
  </si>
  <si>
    <t>OTHER FUNDED CREDIT PROTECTION</t>
  </si>
  <si>
    <t>ORIGINATOR: TOTAL EXPOSURES</t>
  </si>
  <si>
    <t>EXPOSURE VALUE</t>
  </si>
  <si>
    <t>6 - 10%</t>
  </si>
  <si>
    <t>12 - 18%</t>
  </si>
  <si>
    <t>20 - 35%</t>
  </si>
  <si>
    <t>50 - 75%</t>
  </si>
  <si>
    <t>INVESTOR: TOTAL EXPOSURES</t>
  </si>
  <si>
    <t>TOTAL AMOUNT OF SECURITISED EXPOSURES ORIGINATED</t>
  </si>
  <si>
    <t>CR SA</t>
  </si>
  <si>
    <t>CR IRB</t>
  </si>
  <si>
    <t>IRB Exposure class:</t>
  </si>
  <si>
    <t>Off balance sheet items</t>
  </si>
  <si>
    <t>CR SEC Details</t>
  </si>
  <si>
    <t>NOTIONAL AMOUNT RETAINED OR REPURCHASED OF CREDIT PROTECTION</t>
  </si>
  <si>
    <t>OF WHICH: SECOND LOSS IN ABCP</t>
  </si>
  <si>
    <t>SECURITISATION POSITIONS</t>
  </si>
  <si>
    <t>SETTLEMENT RISK IN THE TRADING BOOK</t>
  </si>
  <si>
    <t>CR SEC SA</t>
  </si>
  <si>
    <t>CR SEC IRB</t>
  </si>
  <si>
    <t xml:space="preserve">EXPOSURE VALUE </t>
  </si>
  <si>
    <t>CAPITAL REQUIREMENTS</t>
  </si>
  <si>
    <t>11=4+9+10</t>
  </si>
  <si>
    <t>15=11+12+13</t>
  </si>
  <si>
    <t>20=15-16-0,8*17-0,5*18</t>
  </si>
  <si>
    <t>INTERNAL RATING SYSTEM</t>
  </si>
  <si>
    <t>EXPOSURE WEIGHTED AVERAGE LGD (%)</t>
  </si>
  <si>
    <t>MEMORANDUM ITEMS:</t>
  </si>
  <si>
    <t>UNFUNDED CREDIT PROTECTION</t>
  </si>
  <si>
    <t>NUMBER OF OBLIGORS</t>
  </si>
  <si>
    <t>TOTAL INFLOWS</t>
  </si>
  <si>
    <t>OF WHICH: OFF BALANCE SHEET ITEMS</t>
  </si>
  <si>
    <t>ELIGIBLE FINANCIAL COLLATERAL</t>
  </si>
  <si>
    <t>OTHER ELIGIBLE COLLATERAL</t>
  </si>
  <si>
    <t>REAL ESTATE</t>
  </si>
  <si>
    <t xml:space="preserve">OTHER PHYSICAL COLLATERAL </t>
  </si>
  <si>
    <t>RECEIVABLES</t>
  </si>
  <si>
    <t>RISK WEIGHT: 0%</t>
  </si>
  <si>
    <t>Of which: in category 1</t>
  </si>
  <si>
    <t>EXPOSURE WEIGHTED AVERAGE LGD
(%)</t>
  </si>
  <si>
    <t>RISK WEIGHTED EXPOSURE AMOUNTS</t>
  </si>
  <si>
    <t>MEMORANDUM ITEM:</t>
  </si>
  <si>
    <t>SUBJECT TO RISK WEIGHTS</t>
  </si>
  <si>
    <t>OTHER</t>
  </si>
  <si>
    <t>OWN ESTIMATES OF LGD'S ARE USED:
UNFUNDED CREDIT PROTECTION</t>
  </si>
  <si>
    <t>OWN ESTIMATES OF LGD'S ARE USED:
OTHER FUNDED CREDIT PROTECTION</t>
  </si>
  <si>
    <t>EXPOSURE-WEIGHTED AVERAGE MATURITY VALUE (DAYS)</t>
  </si>
  <si>
    <t>CHECK:</t>
  </si>
  <si>
    <t>Check:</t>
  </si>
  <si>
    <t>OBLIGOR GRADE(a):                       1</t>
  </si>
  <si>
    <t>RISK WEIGHT:                      190%</t>
  </si>
  <si>
    <t>BREAKDOWN OF THE FULLY ADJUSTED EXPOSURE VALUE (E*) OF OFF BALANCE SHEET ITEMS ACCORDING TO CREDIT CONVERSION FACTORS</t>
  </si>
  <si>
    <t>21=19+20</t>
  </si>
  <si>
    <t>FIRST LOSS</t>
  </si>
  <si>
    <t>SPONSOR: TOTAL EXPOSURES</t>
  </si>
  <si>
    <t>Derivatives</t>
  </si>
  <si>
    <t>RATED</t>
  </si>
  <si>
    <t>UNRATED</t>
  </si>
  <si>
    <t>7=5+6</t>
  </si>
  <si>
    <t>SUBSTITUTION OF THE EXPOSURE DUE TO CRM</t>
  </si>
  <si>
    <t>TOTAL EXPOSURES</t>
  </si>
  <si>
    <t>(b) This row will be available for the specialized lending, corporate and total exposure classes</t>
  </si>
  <si>
    <t>ORIGINATION DATE 
(mm/yyyy)</t>
  </si>
  <si>
    <t>INSTITUTION'S SHARE
(%)</t>
  </si>
  <si>
    <t xml:space="preserve">TOTAL AMOUNT </t>
  </si>
  <si>
    <t>SECURITISED EXPOSURES ORIGINATED</t>
  </si>
  <si>
    <t xml:space="preserve">SECURITISATION TYPE:
(TRADITIONAL / SYNTHETIC)    </t>
  </si>
  <si>
    <t>ROLE OF THE INSTITUTION:
(SPONSOR / ORIGINATOR)</t>
  </si>
  <si>
    <t xml:space="preserve">VOLATILITY ADJUSTMENT TO THE EXPOSURE </t>
  </si>
  <si>
    <t xml:space="preserve">1. PD/LGD APRROACH: TOTAL </t>
  </si>
  <si>
    <t>2. SIMPLE RISK WEIGHT APPROACH: TOTAL</t>
  </si>
  <si>
    <t>3. INTERNAL MODELS APPROACH</t>
  </si>
  <si>
    <t>BREAKDOWN OF TOTAL EXPOSURES UNDER THE PD/LGD APRROACH BY OBLIGOR GRADES:</t>
  </si>
  <si>
    <t>SECURITISATION POSITIONS (ORIGINAL EXPOSURE PRE CONVERSION FACTORS)</t>
  </si>
  <si>
    <t>1.4 EXPOSURES FROM FREE DELIVERIES APPLYING RISK WEIGHTS UNDER THE ALTERNATIVE TREATMENT OR 100%</t>
  </si>
  <si>
    <t>(a) Order from the lower to the higher according to the PD assigned to the obligor grade</t>
  </si>
  <si>
    <t>SYNTHETIC SECURITIZATIONS: CREDIT PROTECTION TO THE SECURITISED EXPOSURES</t>
  </si>
  <si>
    <t>CREDIT, COUNTERPARTY CREDIT AND DELIVERY RISKS: IRB APPROACH TO CAPITAL REQUIREMENTS</t>
  </si>
  <si>
    <t>UNSETTLED TRANSACTIONS AT SETTLEMENT PRICE</t>
  </si>
  <si>
    <t>PRICE DIFFERENCE EXPOSURE DUE TO UNSETTLED TRANSACTIONS</t>
  </si>
  <si>
    <t>(1)</t>
  </si>
  <si>
    <t>(2)</t>
  </si>
  <si>
    <t>(3)</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</si>
  <si>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</si>
  <si>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</si>
  <si>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</si>
  <si>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</si>
  <si>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</si>
  <si>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Own estimates of LGD and/or conversion factors:</t>
  </si>
  <si>
    <t>CR TB SETT</t>
  </si>
  <si>
    <t>SUPERVISORY FORMULA METHOD</t>
  </si>
  <si>
    <t>AVERAGE RISK WEIGHT (%)</t>
  </si>
  <si>
    <t xml:space="preserve"> INTERNAL ASSESMENT APPROACH</t>
  </si>
  <si>
    <t>19=17+18</t>
  </si>
  <si>
    <t>INTERNAL CODE</t>
  </si>
  <si>
    <t>NON ABCP PROGRAMS</t>
  </si>
  <si>
    <t>TOTAL CAPITAL REQUIREMENTS BEFORE CAP</t>
  </si>
  <si>
    <t>MOST SENIOR</t>
  </si>
  <si>
    <t xml:space="preserve">FIRST LOSS </t>
  </si>
  <si>
    <t>DIRECT CREDIT SUBSTITUTE</t>
  </si>
  <si>
    <t>BREAKDOWN OF THE FULLY ADJUSTED EXPOSURE VALUE (E*) OF OFF BALANCE SHEET ITEMS ACCORDING TO CONVERSION FACTORS</t>
  </si>
  <si>
    <t>CREDIT RISK MITIGATION (CRM) TECHNIQUES WITH SUBSTITUTION EFFECTS ON THE EXPOSURE</t>
  </si>
  <si>
    <t>From Contractual Cross Product Netting</t>
  </si>
  <si>
    <t>Other risk weights</t>
  </si>
  <si>
    <t>(a) These rows would be applicable if the Institution reports the data for the IRB exposure classes and for the total exposure class.</t>
  </si>
  <si>
    <t>BREAKDOWN OF TOTAL EXPOSURES BY EXPOSURE TYPES:</t>
  </si>
  <si>
    <t>BREAKDOWN OF TOTAL EXPOSURES BY RISK WEIGHTS:</t>
  </si>
  <si>
    <t>OBLIGOR GRADE OR POOL(a):         1</t>
  </si>
  <si>
    <t>RISK CAPITAL CHARGE (%)</t>
  </si>
  <si>
    <t>(4)</t>
  </si>
  <si>
    <t>Include separate sheets in accordance to the different exposure classes as required</t>
  </si>
  <si>
    <t>CONVERSION FACTOR APPLIED</t>
  </si>
  <si>
    <r>
      <t xml:space="preserve">(-) EXPOSURE VALUE DEDUCTED FROM OWN FUNDS                     </t>
    </r>
    <r>
      <rPr>
        <i/>
        <sz val="14"/>
        <color indexed="10"/>
        <rFont val="Times New Roman"/>
        <family val="1"/>
      </rPr>
      <t>INPUT AS NEGATIVE FIGURES</t>
    </r>
    <r>
      <rPr>
        <sz val="14"/>
        <rFont val="Times New Roman"/>
        <family val="1"/>
      </rPr>
      <t xml:space="preserve">
</t>
    </r>
  </si>
  <si>
    <r>
      <t xml:space="preserve">(-) VALUE ADJUSTMENTS AND PROVISIONS </t>
    </r>
    <r>
      <rPr>
        <i/>
        <sz val="14"/>
        <color indexed="10"/>
        <rFont val="Times New Roman"/>
        <family val="1"/>
      </rPr>
      <t xml:space="preserve">INPUT AS NEGATIVE FIGURES </t>
    </r>
  </si>
  <si>
    <t>-</t>
  </si>
  <si>
    <t>€ 000s</t>
  </si>
  <si>
    <t xml:space="preserve"> € 000s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</si>
</sst>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dd/mm/yyyy;@"/>
    <numFmt numFmtId="183" formatCode="[$€-2]\ #,##0;[Red]\-[$€-2]\ #,##0"/>
  </numFmts>
  <fonts count="70">
    <font>
      <sz val="11"/>
      <name val="Times New Roman"/>
      <family val="0"/>
    </font>
    <font>
      <u val="single"/>
      <sz val="10"/>
      <color indexed="12"/>
      <name val="Arial"/>
      <family val="0"/>
    </font>
    <font>
      <u val="single"/>
      <sz val="10"/>
      <color indexed="36"/>
      <name val="Arial"/>
      <family val="0"/>
    </font>
    <font>
      <sz val="10"/>
      <name val="Arial"/>
      <family val="0"/>
    </font>
    <font>
      <sz val="18"/>
      <color indexed="8"/>
      <name val="Arial"/>
      <family val="0"/>
    </font>
    <font>
      <sz val="18"/>
      <name val="Times New Roman"/>
      <family val="0"/>
    </font>
    <font>
      <sz val="18"/>
      <name val="Arial"/>
      <family val="0"/>
    </font>
    <font>
      <b/>
      <sz val="22"/>
      <color indexed="8"/>
      <name val="Arial"/>
      <family val="2"/>
    </font>
    <font>
      <sz val="10"/>
      <color indexed="8"/>
      <name val="Arial"/>
      <family val="0"/>
    </font>
    <font>
      <sz val="20"/>
      <color indexed="8"/>
      <name val="Arial"/>
      <family val="0"/>
    </font>
    <font>
      <sz val="11"/>
      <color indexed="8"/>
      <name val="Arial"/>
      <family val="0"/>
    </font>
    <font>
      <sz val="16"/>
      <color indexed="8"/>
      <name val="Arial"/>
      <family val="0"/>
    </font>
    <font>
      <sz val="8"/>
      <name val="Arial"/>
      <family val="0"/>
    </font>
    <font>
      <sz val="8"/>
      <name val="Times New Roman"/>
      <family val="0"/>
    </font>
    <font>
      <b/>
      <sz val="24"/>
      <name val="Times New Roman"/>
      <family val="1"/>
    </font>
    <font>
      <sz val="22"/>
      <name val="Times New Roman"/>
      <family val="1"/>
    </font>
    <font>
      <sz val="10"/>
      <name val="Times New Roman"/>
      <family val="1"/>
    </font>
    <font>
      <sz val="12"/>
      <name val="Times New Roman"/>
      <family val="1"/>
    </font>
    <font>
      <b/>
      <sz val="12"/>
      <name val="Times New Roman"/>
      <family val="1"/>
    </font>
    <font>
      <sz val="12"/>
      <color indexed="10"/>
      <name val="Times New Roman"/>
      <family val="1"/>
    </font>
    <font>
      <i/>
      <sz val="12"/>
      <name val="Times New Roman"/>
      <family val="1"/>
    </font>
    <font>
      <sz val="28"/>
      <name val="Times New Roman"/>
      <family val="1"/>
    </font>
    <font>
      <b/>
      <sz val="28"/>
      <name val="Times New Roman"/>
      <family val="1"/>
    </font>
    <font>
      <sz val="24"/>
      <name val="Times New Roman"/>
      <family val="1"/>
    </font>
    <font>
      <sz val="14"/>
      <name val="Times New Roman"/>
      <family val="1"/>
    </font>
    <font>
      <b/>
      <sz val="14"/>
      <name val="Times New Roman"/>
      <family val="1"/>
    </font>
    <font>
      <sz val="14"/>
      <color indexed="10"/>
      <name val="Times New Roman"/>
      <family val="1"/>
    </font>
    <font>
      <b/>
      <u val="single"/>
      <sz val="22"/>
      <color indexed="12"/>
      <name val="Times New Roman"/>
      <family val="1"/>
    </font>
    <font>
      <sz val="14"/>
      <color indexed="23"/>
      <name val="Times New Roman"/>
      <family val="1"/>
    </font>
    <font>
      <b/>
      <sz val="12"/>
      <color indexed="10"/>
      <name val="Times New Roman"/>
      <family val="1"/>
    </font>
    <font>
      <b/>
      <sz val="14"/>
      <color indexed="10"/>
      <name val="Times New Roman"/>
      <family val="1"/>
    </font>
    <font>
      <i/>
      <sz val="14"/>
      <name val="Times New Roman"/>
      <family val="1"/>
    </font>
    <font>
      <b/>
      <u val="single"/>
      <sz val="20"/>
      <color indexed="12"/>
      <name val="Times New Roman"/>
      <family val="1"/>
    </font>
    <font>
      <b/>
      <sz val="22"/>
      <name val="Times New Roman"/>
      <family val="1"/>
    </font>
    <font>
      <i/>
      <sz val="12"/>
      <color indexed="10"/>
      <name val="Times New Roman"/>
      <family val="1"/>
    </font>
    <font>
      <b/>
      <sz val="28"/>
      <color indexed="8"/>
      <name val="Times New Roman"/>
      <family val="1"/>
    </font>
    <font>
      <b/>
      <sz val="32"/>
      <color indexed="8"/>
      <name val="Times New Roman"/>
      <family val="1"/>
    </font>
    <font>
      <sz val="26"/>
      <name val="Times New Roman"/>
      <family val="1"/>
    </font>
    <font>
      <sz val="10"/>
      <color indexed="8"/>
      <name val="Times New Roman"/>
      <family val="1"/>
    </font>
    <font>
      <b/>
      <sz val="22"/>
      <color indexed="8"/>
      <name val="Times New Roman"/>
      <family val="1"/>
    </font>
    <font>
      <sz val="22"/>
      <color indexed="8"/>
      <name val="Times New Roman"/>
      <family val="1"/>
    </font>
    <font>
      <sz val="17"/>
      <color indexed="8"/>
      <name val="Times New Roman"/>
      <family val="1"/>
    </font>
    <font>
      <sz val="11"/>
      <color indexed="8"/>
      <name val="Times New Roman"/>
      <family val="1"/>
    </font>
    <font>
      <sz val="18"/>
      <color indexed="8"/>
      <name val="Times New Roman"/>
      <family val="1"/>
    </font>
    <font>
      <b/>
      <sz val="18"/>
      <color indexed="8"/>
      <name val="Times New Roman"/>
      <family val="1"/>
    </font>
    <font>
      <b/>
      <sz val="18"/>
      <name val="Times New Roman"/>
      <family val="1"/>
    </font>
    <font>
      <i/>
      <sz val="18"/>
      <color indexed="10"/>
      <name val="Times New Roman"/>
      <family val="1"/>
    </font>
    <font>
      <b/>
      <sz val="18"/>
      <color indexed="8"/>
      <name val="Arial"/>
      <family val="2"/>
    </font>
    <font>
      <i/>
      <sz val="18"/>
      <color indexed="10"/>
      <name val="Arial"/>
      <family val="2"/>
    </font>
    <font>
      <b/>
      <u val="single"/>
      <sz val="16"/>
      <color indexed="12"/>
      <name val="Times New Roman"/>
      <family val="1"/>
    </font>
    <font>
      <i/>
      <sz val="14"/>
      <color indexed="10"/>
      <name val="Times New Roman"/>
      <family val="1"/>
    </font>
    <font>
      <i/>
      <sz val="11"/>
      <name val="Times New Roman"/>
      <family val="1"/>
    </font>
    <font>
      <b/>
      <sz val="10"/>
      <name val="Times New Roman"/>
      <family val="1"/>
    </font>
    <font>
      <b/>
      <u val="single"/>
      <sz val="14"/>
      <color indexed="12"/>
      <name val="Times New Roman"/>
      <family val="1"/>
    </font>
    <font>
      <b/>
      <sz val="11"/>
      <name val="Times New Roman"/>
      <family val="1"/>
    </font>
    <font>
      <b/>
      <sz val="16"/>
      <name val="Times New Roman"/>
      <family val="1"/>
    </font>
    <font>
      <b/>
      <i/>
      <sz val="10"/>
      <name val="Times New Roman"/>
      <family val="1"/>
    </font>
    <font>
      <b/>
      <sz val="14"/>
      <name val="Arial"/>
      <family val="2"/>
    </font>
    <font>
      <b/>
      <sz val="10"/>
      <name val="Arial"/>
      <family val="2"/>
    </font>
    <font>
      <i/>
      <sz val="10"/>
      <name val="Arial"/>
      <family val="2"/>
    </font>
    <font>
      <b/>
      <i/>
      <sz val="10"/>
      <name val="Arial"/>
      <family val="2"/>
    </font>
    <font>
      <i/>
      <sz val="8"/>
      <name val="Arial"/>
      <family val="2"/>
    </font>
    <font>
      <b/>
      <i/>
      <sz val="8"/>
      <name val="Arial"/>
      <family val="2"/>
    </font>
    <font>
      <b/>
      <u val="single"/>
      <sz val="18"/>
      <color indexed="12"/>
      <name val="Times New Roman"/>
      <family val="1"/>
    </font>
    <font>
      <b/>
      <sz val="20"/>
      <name val="Times New Roman"/>
      <family val="1"/>
    </font>
    <font>
      <i/>
      <sz val="16"/>
      <name val="Times New Roman"/>
      <family val="1"/>
    </font>
    <font>
      <i/>
      <u val="single"/>
      <sz val="12"/>
      <name val="Times New Roman"/>
      <family val="1"/>
    </font>
    <font>
      <sz val="16"/>
      <name val="Times New Roman"/>
      <family val="1"/>
    </font>
    <font>
      <sz val="14"/>
      <name val="Arial"/>
      <family val="2"/>
    </font>
    <font>
      <i/>
      <sz val="10"/>
      <name val="Times New Roman"/>
      <family val="1"/>
    </font>
  </fonts>
  <fills count="13">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gray0625">
        <bgColor indexed="43"/>
      </patternFill>
    </fill>
    <fill>
      <patternFill patternType="gray0625">
        <bgColor indexed="42"/>
      </patternFill>
    </fill>
    <fill>
      <patternFill patternType="gray0625">
        <fgColor indexed="9"/>
        <bgColor indexed="43"/>
      </patternFill>
    </fill>
    <fill>
      <patternFill patternType="gray0625">
        <bgColor indexed="9"/>
      </patternFill>
    </fill>
    <fill>
      <patternFill patternType="solid">
        <fgColor indexed="13"/>
        <bgColor indexed="64"/>
      </patternFill>
    </fill>
    <fill>
      <patternFill patternType="solid">
        <fgColor indexed="55"/>
        <bgColor indexed="64"/>
      </patternFill>
    </fill>
  </fills>
  <borders count="102">
    <border>
      <left/>
      <right/>
      <top/>
      <bottom/>
      <diagonal/>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medium"/>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style="medium"/>
    </border>
    <border>
      <left style="thin"/>
      <right style="thin"/>
      <top style="medium"/>
      <bottom>
        <color indexed="63"/>
      </bottom>
    </border>
    <border>
      <left style="thin"/>
      <right style="medium"/>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medium"/>
    </border>
    <border>
      <left style="thin"/>
      <right>
        <color indexed="63"/>
      </right>
      <top style="thin"/>
      <bottom style="medium"/>
    </border>
    <border>
      <left style="medium"/>
      <right style="medium"/>
      <top>
        <color indexed="63"/>
      </top>
      <bottom style="medium"/>
    </border>
    <border>
      <left style="thin"/>
      <right style="medium"/>
      <top style="medium"/>
      <bottom>
        <color indexed="63"/>
      </botto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style="hair"/>
      <bottom>
        <color indexed="63"/>
      </bottom>
    </border>
    <border>
      <left style="thin"/>
      <right style="thin"/>
      <top style="hair"/>
      <bottom>
        <color indexed="63"/>
      </bottom>
    </border>
    <border>
      <left style="thin"/>
      <right>
        <color indexed="63"/>
      </right>
      <top style="medium"/>
      <bottom style="hair"/>
    </border>
    <border>
      <left style="thin"/>
      <right style="thin"/>
      <top style="medium"/>
      <bottom style="hair"/>
    </border>
    <border>
      <left style="thin"/>
      <right>
        <color indexed="63"/>
      </right>
      <top style="hair"/>
      <bottom style="medium"/>
    </border>
    <border>
      <left style="thin"/>
      <right style="thin"/>
      <top style="hair"/>
      <bottom style="medium"/>
    </border>
    <border>
      <left>
        <color indexed="63"/>
      </left>
      <right style="medium"/>
      <top style="medium"/>
      <bottom style="thin"/>
    </border>
    <border>
      <left style="medium"/>
      <right style="medium"/>
      <top style="medium"/>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74"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1473">
    <xf numFmtId="0" fontId="0" fillId="0" borderId="0" xfId="0" applyAlignment="1">
      <alignment/>
    </xf>
    <xf numFmtId="0" fontId="8"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vertical="center"/>
    </xf>
    <xf numFmtId="9" fontId="4" fillId="0" borderId="0"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6" fillId="3" borderId="2" xfId="0" applyNumberFormat="1" applyFont="1" applyFill="1" applyBorder="1" applyAlignment="1">
      <alignment horizontal="center" vertical="center" wrapText="1"/>
    </xf>
    <xf numFmtId="0" fontId="0" fillId="0" borderId="0" xfId="0" applyFont="1" applyAlignment="1">
      <alignment/>
    </xf>
    <xf numFmtId="0" fontId="15" fillId="0" borderId="0" xfId="25" applyFont="1">
      <alignment/>
      <protection/>
    </xf>
    <xf numFmtId="0" fontId="16" fillId="0" borderId="0" xfId="25" applyFont="1" applyAlignment="1">
      <alignment wrapText="1"/>
      <protection/>
    </xf>
    <xf numFmtId="0" fontId="16" fillId="0" borderId="0" xfId="25" applyFont="1" applyBorder="1">
      <alignment/>
      <protection/>
    </xf>
    <xf numFmtId="0" fontId="16" fillId="0" borderId="0" xfId="25" applyFont="1" applyFill="1" applyBorder="1">
      <alignment/>
      <protection/>
    </xf>
    <xf numFmtId="0" fontId="17" fillId="0" borderId="0" xfId="0" applyFont="1" applyAlignment="1">
      <alignment/>
    </xf>
    <xf numFmtId="0" fontId="17" fillId="0" borderId="0" xfId="25" applyFont="1" applyFill="1" applyBorder="1">
      <alignment/>
      <protection/>
    </xf>
    <xf numFmtId="3" fontId="18" fillId="3" borderId="3" xfId="25" applyNumberFormat="1" applyFont="1" applyFill="1" applyBorder="1" applyAlignment="1">
      <alignment horizontal="center" vertical="center" wrapText="1"/>
      <protection/>
    </xf>
    <xf numFmtId="9" fontId="18" fillId="2" borderId="3" xfId="25" applyNumberFormat="1" applyFont="1" applyFill="1" applyBorder="1" applyAlignment="1">
      <alignment horizontal="left" vertical="center" wrapText="1"/>
      <protection/>
    </xf>
    <xf numFmtId="9" fontId="18" fillId="2" borderId="4" xfId="25" applyNumberFormat="1" applyFont="1" applyFill="1" applyBorder="1" applyAlignment="1">
      <alignment horizontal="left" vertical="center" wrapText="1"/>
      <protection/>
    </xf>
    <xf numFmtId="9" fontId="18" fillId="3" borderId="3" xfId="25" applyNumberFormat="1" applyFont="1" applyFill="1" applyBorder="1" applyAlignment="1">
      <alignment horizontal="center" vertical="center" wrapText="1"/>
      <protection/>
    </xf>
    <xf numFmtId="0" fontId="20" fillId="2" borderId="5" xfId="25" applyFont="1" applyFill="1" applyBorder="1" applyAlignment="1">
      <alignment horizontal="right" vertical="center" wrapText="1"/>
      <protection/>
    </xf>
    <xf numFmtId="0" fontId="20" fillId="2" borderId="3" xfId="25" applyFont="1" applyFill="1" applyBorder="1" applyAlignment="1">
      <alignment horizontal="right" vertical="center" wrapText="1"/>
      <protection/>
    </xf>
    <xf numFmtId="0" fontId="20" fillId="2" borderId="4" xfId="25" applyFont="1" applyFill="1" applyBorder="1" applyAlignment="1">
      <alignment horizontal="right" vertical="center" wrapText="1"/>
      <protection/>
    </xf>
    <xf numFmtId="0" fontId="20" fillId="2" borderId="6" xfId="25" applyFont="1" applyFill="1" applyBorder="1" applyAlignment="1">
      <alignment horizontal="right" vertical="center" wrapText="1"/>
      <protection/>
    </xf>
    <xf numFmtId="9" fontId="18" fillId="0" borderId="3" xfId="25" applyNumberFormat="1" applyFont="1" applyFill="1" applyBorder="1" applyAlignment="1">
      <alignment horizontal="center" vertical="center" wrapText="1"/>
      <protection/>
    </xf>
    <xf numFmtId="9" fontId="18" fillId="0" borderId="7" xfId="25" applyNumberFormat="1" applyFont="1" applyFill="1" applyBorder="1" applyAlignment="1">
      <alignment horizontal="center" vertical="center" wrapText="1"/>
      <protection/>
    </xf>
    <xf numFmtId="0" fontId="15" fillId="0" borderId="0" xfId="25" applyFont="1" applyBorder="1">
      <alignment/>
      <protection/>
    </xf>
    <xf numFmtId="0" fontId="16" fillId="0" borderId="0" xfId="25" applyFont="1" applyBorder="1" applyAlignment="1">
      <alignment wrapText="1"/>
      <protection/>
    </xf>
    <xf numFmtId="0" fontId="21" fillId="0" borderId="0" xfId="0" applyFont="1" applyAlignment="1">
      <alignment/>
    </xf>
    <xf numFmtId="0" fontId="22" fillId="0" borderId="0" xfId="25" applyFont="1" applyAlignment="1">
      <alignment horizontal="right"/>
      <protection/>
    </xf>
    <xf numFmtId="0" fontId="22" fillId="0" borderId="0" xfId="25" applyFont="1" applyAlignment="1">
      <alignment horizontal="center" wrapText="1"/>
      <protection/>
    </xf>
    <xf numFmtId="0" fontId="21" fillId="0" borderId="0" xfId="25" applyFont="1" applyAlignment="1">
      <alignment wrapText="1"/>
      <protection/>
    </xf>
    <xf numFmtId="0" fontId="21" fillId="0" borderId="0" xfId="25" applyFont="1" applyBorder="1">
      <alignment/>
      <protection/>
    </xf>
    <xf numFmtId="0" fontId="21" fillId="0" borderId="0" xfId="25" applyFont="1" applyFill="1" applyBorder="1">
      <alignment/>
      <protection/>
    </xf>
    <xf numFmtId="0" fontId="23" fillId="0" borderId="0" xfId="0" applyFont="1" applyAlignment="1">
      <alignment/>
    </xf>
    <xf numFmtId="0" fontId="14" fillId="0" borderId="8" xfId="25" applyFont="1" applyFill="1" applyBorder="1" applyAlignment="1">
      <alignment vertical="top"/>
      <protection/>
    </xf>
    <xf numFmtId="0" fontId="14" fillId="0" borderId="9" xfId="25" applyFont="1" applyBorder="1" applyAlignment="1">
      <alignment horizontal="centerContinuous" vertical="center"/>
      <protection/>
    </xf>
    <xf numFmtId="0" fontId="14" fillId="0" borderId="9" xfId="25" applyFont="1" applyBorder="1" applyAlignment="1">
      <alignment horizontal="centerContinuous" vertical="top" wrapText="1"/>
      <protection/>
    </xf>
    <xf numFmtId="0" fontId="23" fillId="0" borderId="9" xfId="25" applyFont="1" applyBorder="1" applyAlignment="1">
      <alignment horizontal="centerContinuous" vertical="top"/>
      <protection/>
    </xf>
    <xf numFmtId="0" fontId="14" fillId="0" borderId="9" xfId="25" applyFont="1" applyBorder="1" applyAlignment="1">
      <alignment horizontal="right" vertical="top"/>
      <protection/>
    </xf>
    <xf numFmtId="0" fontId="14" fillId="0" borderId="9" xfId="25" applyFont="1" applyBorder="1" applyAlignment="1">
      <alignment horizontal="left" vertical="top"/>
      <protection/>
    </xf>
    <xf numFmtId="0" fontId="23" fillId="0" borderId="10" xfId="25" applyFont="1" applyBorder="1" applyAlignment="1">
      <alignment horizontal="centerContinuous" vertical="top"/>
      <protection/>
    </xf>
    <xf numFmtId="0" fontId="23" fillId="0" borderId="0" xfId="25" applyFont="1" applyFill="1" applyBorder="1" applyAlignment="1">
      <alignment vertical="top"/>
      <protection/>
    </xf>
    <xf numFmtId="0" fontId="23" fillId="0" borderId="0" xfId="25" applyFont="1" applyBorder="1" applyAlignment="1">
      <alignment vertical="top"/>
      <protection/>
    </xf>
    <xf numFmtId="0" fontId="24" fillId="0" borderId="0" xfId="0" applyFont="1" applyAlignment="1">
      <alignment/>
    </xf>
    <xf numFmtId="0" fontId="25" fillId="0" borderId="3" xfId="25" applyFont="1" applyFill="1" applyBorder="1" applyAlignment="1">
      <alignment vertical="top"/>
      <protection/>
    </xf>
    <xf numFmtId="0" fontId="25" fillId="0" borderId="0" xfId="25" applyFont="1" applyBorder="1" applyAlignment="1">
      <alignment horizontal="centerContinuous" vertical="center"/>
      <protection/>
    </xf>
    <xf numFmtId="0" fontId="25" fillId="0" borderId="0" xfId="25" applyFont="1" applyBorder="1" applyAlignment="1">
      <alignment horizontal="centerContinuous" vertical="top" wrapText="1"/>
      <protection/>
    </xf>
    <xf numFmtId="0" fontId="24" fillId="0" borderId="0" xfId="25" applyFont="1" applyBorder="1" applyAlignment="1">
      <alignment horizontal="centerContinuous" vertical="top"/>
      <protection/>
    </xf>
    <xf numFmtId="0" fontId="25" fillId="0" borderId="0" xfId="25" applyFont="1" applyBorder="1" applyAlignment="1">
      <alignment horizontal="right" vertical="top"/>
      <protection/>
    </xf>
    <xf numFmtId="0" fontId="24" fillId="0" borderId="11" xfId="25" applyFont="1" applyBorder="1" applyAlignment="1">
      <alignment horizontal="centerContinuous" vertical="top"/>
      <protection/>
    </xf>
    <xf numFmtId="0" fontId="24" fillId="0" borderId="0" xfId="25" applyFont="1" applyFill="1" applyBorder="1" applyAlignment="1">
      <alignment vertical="top"/>
      <protection/>
    </xf>
    <xf numFmtId="0" fontId="24" fillId="0" borderId="0" xfId="25" applyFont="1" applyBorder="1" applyAlignment="1">
      <alignment vertical="top"/>
      <protection/>
    </xf>
    <xf numFmtId="0" fontId="25" fillId="0" borderId="0" xfId="25" applyFont="1" applyBorder="1" applyAlignment="1">
      <alignment vertical="center" wrapText="1"/>
      <protection/>
    </xf>
    <xf numFmtId="0" fontId="24" fillId="0" borderId="0" xfId="25" applyFont="1" applyBorder="1">
      <alignment/>
      <protection/>
    </xf>
    <xf numFmtId="0" fontId="24" fillId="0" borderId="11" xfId="25" applyFont="1" applyBorder="1">
      <alignment/>
      <protection/>
    </xf>
    <xf numFmtId="0" fontId="24" fillId="0" borderId="0" xfId="25" applyFont="1" applyFill="1" applyBorder="1">
      <alignment/>
      <protection/>
    </xf>
    <xf numFmtId="0" fontId="24" fillId="0" borderId="12" xfId="25" applyFont="1" applyBorder="1" applyAlignment="1">
      <alignment horizontal="center" wrapText="1"/>
      <protection/>
    </xf>
    <xf numFmtId="0" fontId="26" fillId="0" borderId="0" xfId="0" applyFont="1" applyBorder="1" applyAlignment="1">
      <alignment/>
    </xf>
    <xf numFmtId="0" fontId="24" fillId="0" borderId="12" xfId="25" applyFont="1" applyBorder="1" applyAlignment="1">
      <alignment horizontal="center" vertical="center" wrapText="1"/>
      <protection/>
    </xf>
    <xf numFmtId="0" fontId="25" fillId="0" borderId="12" xfId="25" applyFont="1" applyBorder="1" applyAlignment="1">
      <alignment horizontal="center" vertical="center" wrapText="1"/>
      <protection/>
    </xf>
    <xf numFmtId="0" fontId="25" fillId="0" borderId="12" xfId="25" applyFont="1" applyBorder="1" applyAlignment="1">
      <alignment vertical="center" wrapText="1"/>
      <protection/>
    </xf>
    <xf numFmtId="0" fontId="24" fillId="0" borderId="12" xfId="25" applyFont="1" applyBorder="1">
      <alignment/>
      <protection/>
    </xf>
    <xf numFmtId="0" fontId="25" fillId="0" borderId="13" xfId="25" applyFont="1" applyBorder="1" applyAlignment="1">
      <alignment horizontal="right"/>
      <protection/>
    </xf>
    <xf numFmtId="0" fontId="24" fillId="0" borderId="0" xfId="25" applyFont="1" applyFill="1" applyBorder="1" applyAlignment="1">
      <alignment wrapText="1"/>
      <protection/>
    </xf>
    <xf numFmtId="0" fontId="24" fillId="4" borderId="0" xfId="25" applyFont="1" applyFill="1" applyBorder="1" applyAlignment="1">
      <alignment wrapText="1"/>
      <protection/>
    </xf>
    <xf numFmtId="0" fontId="24" fillId="5" borderId="4" xfId="25" applyFont="1" applyFill="1" applyBorder="1" applyAlignment="1">
      <alignment vertical="center" wrapText="1"/>
      <protection/>
    </xf>
    <xf numFmtId="0" fontId="24" fillId="6" borderId="14" xfId="25" applyFont="1" applyFill="1" applyBorder="1" applyAlignment="1">
      <alignment horizontal="center" vertical="center" wrapText="1"/>
      <protection/>
    </xf>
    <xf numFmtId="0" fontId="24" fillId="6" borderId="15" xfId="25" applyFont="1" applyFill="1" applyBorder="1" applyAlignment="1">
      <alignment horizontal="center" vertical="center" wrapText="1"/>
      <protection/>
    </xf>
    <xf numFmtId="0" fontId="24" fillId="6" borderId="16" xfId="25" applyFont="1" applyFill="1" applyBorder="1" applyAlignment="1">
      <alignment horizontal="center" vertical="center" wrapText="1"/>
      <protection/>
    </xf>
    <xf numFmtId="0" fontId="24" fillId="6" borderId="17" xfId="25" applyFont="1" applyFill="1" applyBorder="1" applyAlignment="1">
      <alignment horizontal="center" vertical="center" wrapText="1"/>
      <protection/>
    </xf>
    <xf numFmtId="0" fontId="24" fillId="6" borderId="18" xfId="25" applyFont="1" applyFill="1" applyBorder="1" applyAlignment="1">
      <alignment horizontal="center" vertical="center" wrapText="1"/>
      <protection/>
    </xf>
    <xf numFmtId="0" fontId="24" fillId="6" borderId="19" xfId="25" applyFont="1" applyFill="1" applyBorder="1" applyAlignment="1">
      <alignment horizontal="center" vertical="center" wrapText="1"/>
      <protection/>
    </xf>
    <xf numFmtId="3" fontId="25" fillId="0" borderId="0" xfId="0" applyNumberFormat="1" applyFont="1" applyAlignment="1">
      <alignment horizontal="center"/>
    </xf>
    <xf numFmtId="3" fontId="25" fillId="0" borderId="0" xfId="25" applyNumberFormat="1" applyFont="1" applyFill="1" applyBorder="1" applyAlignment="1">
      <alignment horizontal="center" vertical="center" wrapText="1"/>
      <protection/>
    </xf>
    <xf numFmtId="3" fontId="25" fillId="0" borderId="0" xfId="25" applyNumberFormat="1" applyFont="1" applyBorder="1" applyAlignment="1">
      <alignment horizontal="center" vertical="center" wrapText="1"/>
      <protection/>
    </xf>
    <xf numFmtId="0" fontId="24" fillId="0" borderId="0" xfId="25" applyFont="1" applyFill="1" applyBorder="1" applyAlignment="1">
      <alignment vertical="center" wrapText="1"/>
      <protection/>
    </xf>
    <xf numFmtId="0" fontId="24" fillId="0" borderId="0" xfId="25" applyFont="1" applyBorder="1" applyAlignment="1">
      <alignment vertical="center" wrapText="1"/>
      <protection/>
    </xf>
    <xf numFmtId="3" fontId="24" fillId="3" borderId="20" xfId="25" applyNumberFormat="1" applyFont="1" applyFill="1" applyBorder="1" applyAlignment="1" quotePrefix="1">
      <alignment horizontal="center" vertical="center" wrapText="1"/>
      <protection/>
    </xf>
    <xf numFmtId="3" fontId="24" fillId="5" borderId="1" xfId="25" applyNumberFormat="1" applyFont="1" applyFill="1" applyBorder="1" applyAlignment="1">
      <alignment horizontal="center" vertical="center" wrapText="1"/>
      <protection/>
    </xf>
    <xf numFmtId="3" fontId="24" fillId="3" borderId="1" xfId="25" applyNumberFormat="1" applyFont="1" applyFill="1" applyBorder="1" applyAlignment="1" quotePrefix="1">
      <alignment horizontal="center" vertical="center" wrapText="1"/>
      <protection/>
    </xf>
    <xf numFmtId="3" fontId="24" fillId="0" borderId="20" xfId="25" applyNumberFormat="1" applyFont="1" applyFill="1" applyBorder="1" applyAlignment="1" quotePrefix="1">
      <alignment horizontal="center" vertical="center" wrapText="1"/>
      <protection/>
    </xf>
    <xf numFmtId="3" fontId="24" fillId="0" borderId="1" xfId="25" applyNumberFormat="1" applyFont="1" applyFill="1" applyBorder="1" applyAlignment="1" quotePrefix="1">
      <alignment horizontal="center" vertical="center" wrapText="1"/>
      <protection/>
    </xf>
    <xf numFmtId="3" fontId="24" fillId="0" borderId="21" xfId="25" applyNumberFormat="1" applyFont="1" applyFill="1" applyBorder="1" applyAlignment="1" quotePrefix="1">
      <alignment horizontal="center" vertical="center" wrapText="1"/>
      <protection/>
    </xf>
    <xf numFmtId="3" fontId="24" fillId="5" borderId="6" xfId="25" applyNumberFormat="1" applyFont="1" applyFill="1" applyBorder="1" applyAlignment="1" quotePrefix="1">
      <alignment horizontal="center" vertical="center" wrapText="1"/>
      <protection/>
    </xf>
    <xf numFmtId="3" fontId="24" fillId="5" borderId="22" xfId="25" applyNumberFormat="1" applyFont="1" applyFill="1" applyBorder="1" applyAlignment="1" quotePrefix="1">
      <alignment horizontal="center" vertical="center" wrapText="1"/>
      <protection/>
    </xf>
    <xf numFmtId="3" fontId="24" fillId="5" borderId="16" xfId="25" applyNumberFormat="1" applyFont="1" applyFill="1" applyBorder="1" applyAlignment="1" quotePrefix="1">
      <alignment horizontal="center" vertical="center" wrapText="1"/>
      <protection/>
    </xf>
    <xf numFmtId="0" fontId="24" fillId="0" borderId="0" xfId="25" applyFont="1" applyBorder="1" applyAlignment="1">
      <alignment horizontal="center" vertical="center" wrapText="1"/>
      <protection/>
    </xf>
    <xf numFmtId="3" fontId="24" fillId="3" borderId="23" xfId="25" applyNumberFormat="1" applyFont="1" applyFill="1" applyBorder="1" applyAlignment="1" quotePrefix="1">
      <alignment horizontal="center" vertical="center" wrapText="1"/>
      <protection/>
    </xf>
    <xf numFmtId="3" fontId="24" fillId="5" borderId="2" xfId="25" applyNumberFormat="1" applyFont="1" applyFill="1" applyBorder="1" applyAlignment="1">
      <alignment horizontal="center" vertical="center" wrapText="1"/>
      <protection/>
    </xf>
    <xf numFmtId="3" fontId="24" fillId="3" borderId="24" xfId="25" applyNumberFormat="1" applyFont="1" applyFill="1" applyBorder="1" applyAlignment="1" quotePrefix="1">
      <alignment horizontal="center" vertical="center" wrapText="1"/>
      <protection/>
    </xf>
    <xf numFmtId="3" fontId="24" fillId="0" borderId="23" xfId="25" applyNumberFormat="1" applyFont="1" applyFill="1" applyBorder="1" applyAlignment="1" quotePrefix="1">
      <alignment horizontal="center" vertical="center" wrapText="1"/>
      <protection/>
    </xf>
    <xf numFmtId="3" fontId="24" fillId="0" borderId="24" xfId="25" applyNumberFormat="1" applyFont="1" applyFill="1" applyBorder="1" applyAlignment="1" quotePrefix="1">
      <alignment horizontal="center" vertical="center" wrapText="1"/>
      <protection/>
    </xf>
    <xf numFmtId="3" fontId="24" fillId="0" borderId="25" xfId="25" applyNumberFormat="1" applyFont="1" applyFill="1" applyBorder="1" applyAlignment="1" quotePrefix="1">
      <alignment horizontal="center" vertical="center" wrapText="1"/>
      <protection/>
    </xf>
    <xf numFmtId="3" fontId="24" fillId="3" borderId="14" xfId="25" applyNumberFormat="1" applyFont="1" applyFill="1" applyBorder="1" applyAlignment="1" quotePrefix="1">
      <alignment horizontal="center" vertical="center" wrapText="1"/>
      <protection/>
    </xf>
    <xf numFmtId="3" fontId="24" fillId="3" borderId="17" xfId="25" applyNumberFormat="1" applyFont="1" applyFill="1" applyBorder="1" applyAlignment="1" quotePrefix="1">
      <alignment horizontal="center" vertical="center" wrapText="1"/>
      <protection/>
    </xf>
    <xf numFmtId="3" fontId="24" fillId="3" borderId="19" xfId="25" applyNumberFormat="1" applyFont="1" applyFill="1" applyBorder="1" applyAlignment="1" quotePrefix="1">
      <alignment horizontal="center" vertical="center" wrapText="1"/>
      <protection/>
    </xf>
    <xf numFmtId="3" fontId="24" fillId="3" borderId="23" xfId="25" applyNumberFormat="1" applyFont="1" applyFill="1" applyBorder="1" applyAlignment="1">
      <alignment horizontal="center" vertical="center" wrapText="1"/>
      <protection/>
    </xf>
    <xf numFmtId="3" fontId="24" fillId="5" borderId="5" xfId="25" applyNumberFormat="1" applyFont="1" applyFill="1" applyBorder="1" applyAlignment="1" quotePrefix="1">
      <alignment horizontal="center" vertical="center" wrapText="1"/>
      <protection/>
    </xf>
    <xf numFmtId="3" fontId="24" fillId="5" borderId="26" xfId="25" applyNumberFormat="1" applyFont="1" applyFill="1" applyBorder="1" applyAlignment="1" quotePrefix="1">
      <alignment horizontal="center" vertical="center" wrapText="1"/>
      <protection/>
    </xf>
    <xf numFmtId="3" fontId="24" fillId="5" borderId="27" xfId="25" applyNumberFormat="1" applyFont="1" applyFill="1" applyBorder="1" applyAlignment="1" quotePrefix="1">
      <alignment horizontal="center" vertical="center" wrapText="1"/>
      <protection/>
    </xf>
    <xf numFmtId="3" fontId="24" fillId="5" borderId="3" xfId="25" applyNumberFormat="1" applyFont="1" applyFill="1" applyBorder="1" applyAlignment="1" quotePrefix="1">
      <alignment horizontal="center" vertical="center" wrapText="1"/>
      <protection/>
    </xf>
    <xf numFmtId="3" fontId="24" fillId="5" borderId="0" xfId="25" applyNumberFormat="1" applyFont="1" applyFill="1" applyBorder="1" applyAlignment="1" quotePrefix="1">
      <alignment horizontal="center" vertical="center" wrapText="1"/>
      <protection/>
    </xf>
    <xf numFmtId="3" fontId="24" fillId="5" borderId="11" xfId="25" applyNumberFormat="1" applyFont="1" applyFill="1" applyBorder="1" applyAlignment="1" quotePrefix="1">
      <alignment horizontal="center" vertical="center" wrapText="1"/>
      <protection/>
    </xf>
    <xf numFmtId="3" fontId="24" fillId="3" borderId="28" xfId="25" applyNumberFormat="1" applyFont="1" applyFill="1" applyBorder="1" applyAlignment="1" quotePrefix="1">
      <alignment horizontal="center" vertical="center" wrapText="1"/>
      <protection/>
    </xf>
    <xf numFmtId="3" fontId="24" fillId="3" borderId="2" xfId="25" applyNumberFormat="1" applyFont="1" applyFill="1" applyBorder="1" applyAlignment="1" quotePrefix="1">
      <alignment horizontal="center" vertical="center" wrapText="1"/>
      <protection/>
    </xf>
    <xf numFmtId="3" fontId="24" fillId="0" borderId="28" xfId="25" applyNumberFormat="1" applyFont="1" applyFill="1" applyBorder="1" applyAlignment="1" quotePrefix="1">
      <alignment horizontal="center" vertical="center" wrapText="1"/>
      <protection/>
    </xf>
    <xf numFmtId="3" fontId="24" fillId="0" borderId="2" xfId="25" applyNumberFormat="1" applyFont="1" applyFill="1" applyBorder="1" applyAlignment="1" quotePrefix="1">
      <alignment horizontal="center" vertical="center" wrapText="1"/>
      <protection/>
    </xf>
    <xf numFmtId="3" fontId="24" fillId="0" borderId="29" xfId="25" applyNumberFormat="1" applyFont="1" applyFill="1" applyBorder="1" applyAlignment="1" quotePrefix="1">
      <alignment horizontal="center" vertical="center" wrapText="1"/>
      <protection/>
    </xf>
    <xf numFmtId="3" fontId="24" fillId="5" borderId="4" xfId="25" applyNumberFormat="1" applyFont="1" applyFill="1" applyBorder="1" applyAlignment="1" quotePrefix="1">
      <alignment horizontal="center" vertical="center" wrapText="1"/>
      <protection/>
    </xf>
    <xf numFmtId="3" fontId="24" fillId="5" borderId="30" xfId="25" applyNumberFormat="1" applyFont="1" applyFill="1" applyBorder="1" applyAlignment="1" quotePrefix="1">
      <alignment horizontal="center" vertical="center" wrapText="1"/>
      <protection/>
    </xf>
    <xf numFmtId="3" fontId="24" fillId="5" borderId="31" xfId="25" applyNumberFormat="1" applyFont="1" applyFill="1" applyBorder="1" applyAlignment="1" quotePrefix="1">
      <alignment horizontal="center" vertical="center" wrapText="1"/>
      <protection/>
    </xf>
    <xf numFmtId="3" fontId="24" fillId="0" borderId="20" xfId="25" applyNumberFormat="1" applyFont="1" applyBorder="1" applyAlignment="1">
      <alignment horizontal="center" vertical="center" wrapText="1"/>
      <protection/>
    </xf>
    <xf numFmtId="3" fontId="24" fillId="0" borderId="1" xfId="25" applyNumberFormat="1" applyFont="1" applyBorder="1" applyAlignment="1">
      <alignment horizontal="center" vertical="center" wrapText="1"/>
      <protection/>
    </xf>
    <xf numFmtId="3" fontId="24" fillId="5" borderId="0" xfId="25" applyNumberFormat="1" applyFont="1" applyFill="1" applyBorder="1" applyAlignment="1">
      <alignment horizontal="center" vertical="center" wrapText="1"/>
      <protection/>
    </xf>
    <xf numFmtId="3" fontId="24" fillId="5" borderId="26" xfId="25" applyNumberFormat="1" applyFont="1" applyFill="1" applyBorder="1" applyAlignment="1">
      <alignment horizontal="center" vertical="center" wrapText="1"/>
      <protection/>
    </xf>
    <xf numFmtId="3" fontId="24" fillId="5" borderId="26" xfId="25" applyNumberFormat="1" applyFont="1" applyFill="1" applyBorder="1" applyAlignment="1">
      <alignment horizontal="center" vertical="center"/>
      <protection/>
    </xf>
    <xf numFmtId="3" fontId="24" fillId="0" borderId="20" xfId="25" applyNumberFormat="1" applyFont="1" applyFill="1" applyBorder="1" applyAlignment="1">
      <alignment horizontal="center" vertical="center"/>
      <protection/>
    </xf>
    <xf numFmtId="3" fontId="24" fillId="0" borderId="1" xfId="25" applyNumberFormat="1" applyFont="1" applyFill="1" applyBorder="1" applyAlignment="1">
      <alignment horizontal="center" vertical="center"/>
      <protection/>
    </xf>
    <xf numFmtId="3" fontId="24" fillId="0" borderId="21" xfId="25" applyNumberFormat="1" applyFont="1" applyFill="1" applyBorder="1" applyAlignment="1">
      <alignment horizontal="center" vertical="center"/>
      <protection/>
    </xf>
    <xf numFmtId="0" fontId="24" fillId="0" borderId="0" xfId="25" applyFont="1" applyFill="1" applyBorder="1" applyAlignment="1">
      <alignment vertical="center"/>
      <protection/>
    </xf>
    <xf numFmtId="0" fontId="24" fillId="0" borderId="0" xfId="25" applyFont="1" applyBorder="1" applyAlignment="1">
      <alignment vertical="center"/>
      <protection/>
    </xf>
    <xf numFmtId="3" fontId="24" fillId="0" borderId="23" xfId="25" applyNumberFormat="1" applyFont="1" applyBorder="1" applyAlignment="1">
      <alignment horizontal="center" vertical="center" wrapText="1"/>
      <protection/>
    </xf>
    <xf numFmtId="3" fontId="24" fillId="0" borderId="24" xfId="25" applyNumberFormat="1" applyFont="1" applyBorder="1" applyAlignment="1">
      <alignment horizontal="center" vertical="center" wrapText="1"/>
      <protection/>
    </xf>
    <xf numFmtId="3" fontId="24" fillId="5" borderId="0" xfId="25" applyNumberFormat="1" applyFont="1" applyFill="1" applyBorder="1" applyAlignment="1">
      <alignment horizontal="center" vertical="center"/>
      <protection/>
    </xf>
    <xf numFmtId="3" fontId="24" fillId="0" borderId="23" xfId="25" applyNumberFormat="1" applyFont="1" applyFill="1" applyBorder="1" applyAlignment="1">
      <alignment horizontal="center" vertical="center"/>
      <protection/>
    </xf>
    <xf numFmtId="3" fontId="24" fillId="0" borderId="24" xfId="25" applyNumberFormat="1" applyFont="1" applyFill="1" applyBorder="1" applyAlignment="1">
      <alignment horizontal="center" vertical="center"/>
      <protection/>
    </xf>
    <xf numFmtId="3" fontId="24" fillId="0" borderId="25" xfId="25" applyNumberFormat="1" applyFont="1" applyFill="1" applyBorder="1" applyAlignment="1">
      <alignment horizontal="center" vertical="center"/>
      <protection/>
    </xf>
    <xf numFmtId="3" fontId="24" fillId="2" borderId="20" xfId="25" applyNumberFormat="1" applyFont="1" applyFill="1" applyBorder="1" applyAlignment="1">
      <alignment horizontal="center" vertical="center" wrapText="1"/>
      <protection/>
    </xf>
    <xf numFmtId="3" fontId="24" fillId="2" borderId="1" xfId="25" applyNumberFormat="1" applyFont="1" applyFill="1" applyBorder="1" applyAlignment="1">
      <alignment horizontal="center" vertical="center" wrapText="1"/>
      <protection/>
    </xf>
    <xf numFmtId="3" fontId="24" fillId="2" borderId="20" xfId="25" applyNumberFormat="1" applyFont="1" applyFill="1" applyBorder="1" applyAlignment="1">
      <alignment horizontal="center" vertical="center"/>
      <protection/>
    </xf>
    <xf numFmtId="3" fontId="24" fillId="2" borderId="1" xfId="25" applyNumberFormat="1" applyFont="1" applyFill="1" applyBorder="1" applyAlignment="1">
      <alignment horizontal="center" vertical="center"/>
      <protection/>
    </xf>
    <xf numFmtId="3" fontId="24" fillId="2" borderId="21" xfId="25" applyNumberFormat="1" applyFont="1" applyFill="1" applyBorder="1" applyAlignment="1">
      <alignment horizontal="center" vertical="center"/>
      <protection/>
    </xf>
    <xf numFmtId="3" fontId="24" fillId="2" borderId="23" xfId="25" applyNumberFormat="1" applyFont="1" applyFill="1" applyBorder="1" applyAlignment="1">
      <alignment horizontal="center" vertical="center" wrapText="1"/>
      <protection/>
    </xf>
    <xf numFmtId="3" fontId="24" fillId="2" borderId="24" xfId="25" applyNumberFormat="1" applyFont="1" applyFill="1" applyBorder="1" applyAlignment="1">
      <alignment horizontal="center" vertical="center" wrapText="1"/>
      <protection/>
    </xf>
    <xf numFmtId="3" fontId="24" fillId="2" borderId="23" xfId="25" applyNumberFormat="1" applyFont="1" applyFill="1" applyBorder="1" applyAlignment="1">
      <alignment horizontal="center" vertical="center"/>
      <protection/>
    </xf>
    <xf numFmtId="3" fontId="24" fillId="2" borderId="24" xfId="25" applyNumberFormat="1" applyFont="1" applyFill="1" applyBorder="1" applyAlignment="1">
      <alignment horizontal="center" vertical="center"/>
      <protection/>
    </xf>
    <xf numFmtId="3" fontId="24" fillId="2" borderId="25" xfId="25" applyNumberFormat="1" applyFont="1" applyFill="1" applyBorder="1" applyAlignment="1">
      <alignment horizontal="center" vertical="center"/>
      <protection/>
    </xf>
    <xf numFmtId="3" fontId="24" fillId="2" borderId="28" xfId="25" applyNumberFormat="1" applyFont="1" applyFill="1" applyBorder="1" applyAlignment="1">
      <alignment horizontal="center" vertical="center" wrapText="1"/>
      <protection/>
    </xf>
    <xf numFmtId="3" fontId="24" fillId="2" borderId="2" xfId="25" applyNumberFormat="1" applyFont="1" applyFill="1" applyBorder="1" applyAlignment="1">
      <alignment horizontal="center" vertical="center" wrapText="1"/>
      <protection/>
    </xf>
    <xf numFmtId="3" fontId="24" fillId="2" borderId="28" xfId="25" applyNumberFormat="1" applyFont="1" applyFill="1" applyBorder="1" applyAlignment="1">
      <alignment horizontal="center" vertical="center"/>
      <protection/>
    </xf>
    <xf numFmtId="3" fontId="24" fillId="2" borderId="2" xfId="25" applyNumberFormat="1" applyFont="1" applyFill="1" applyBorder="1" applyAlignment="1">
      <alignment horizontal="center" vertical="center"/>
      <protection/>
    </xf>
    <xf numFmtId="3" fontId="24" fillId="2" borderId="29" xfId="25" applyNumberFormat="1" applyFont="1" applyFill="1" applyBorder="1" applyAlignment="1">
      <alignment horizontal="center" vertical="center"/>
      <protection/>
    </xf>
    <xf numFmtId="3" fontId="24" fillId="2" borderId="14" xfId="25" applyNumberFormat="1" applyFont="1" applyFill="1" applyBorder="1" applyAlignment="1">
      <alignment horizontal="center" vertical="center" wrapText="1"/>
      <protection/>
    </xf>
    <xf numFmtId="3" fontId="24" fillId="2" borderId="17" xfId="25" applyNumberFormat="1" applyFont="1" applyFill="1" applyBorder="1" applyAlignment="1">
      <alignment horizontal="center" vertical="center" wrapText="1"/>
      <protection/>
    </xf>
    <xf numFmtId="3" fontId="24" fillId="2" borderId="14" xfId="25" applyNumberFormat="1" applyFont="1" applyFill="1" applyBorder="1" applyAlignment="1">
      <alignment horizontal="center" vertical="center"/>
      <protection/>
    </xf>
    <xf numFmtId="3" fontId="24" fillId="2" borderId="17" xfId="25" applyNumberFormat="1" applyFont="1" applyFill="1" applyBorder="1" applyAlignment="1">
      <alignment horizontal="center" vertical="center"/>
      <protection/>
    </xf>
    <xf numFmtId="3" fontId="24" fillId="2" borderId="19" xfId="25" applyNumberFormat="1" applyFont="1" applyFill="1" applyBorder="1" applyAlignment="1">
      <alignment horizontal="center" vertical="center"/>
      <protection/>
    </xf>
    <xf numFmtId="3" fontId="24" fillId="0" borderId="32" xfId="25" applyNumberFormat="1" applyFont="1" applyBorder="1" applyAlignment="1">
      <alignment horizontal="center" vertical="center" wrapText="1"/>
      <protection/>
    </xf>
    <xf numFmtId="3" fontId="24" fillId="0" borderId="33" xfId="25" applyNumberFormat="1" applyFont="1" applyBorder="1" applyAlignment="1">
      <alignment horizontal="center" vertical="center" wrapText="1"/>
      <protection/>
    </xf>
    <xf numFmtId="3" fontId="24" fillId="5" borderId="7" xfId="25" applyNumberFormat="1" applyFont="1" applyFill="1" applyBorder="1" applyAlignment="1">
      <alignment horizontal="center" vertical="center" wrapText="1"/>
      <protection/>
    </xf>
    <xf numFmtId="3" fontId="24" fillId="5" borderId="12" xfId="25" applyNumberFormat="1" applyFont="1" applyFill="1" applyBorder="1" applyAlignment="1">
      <alignment horizontal="center" vertical="center" wrapText="1"/>
      <protection/>
    </xf>
    <xf numFmtId="3" fontId="24" fillId="5" borderId="12" xfId="25" applyNumberFormat="1" applyFont="1" applyFill="1" applyBorder="1" applyAlignment="1">
      <alignment horizontal="center" vertical="center"/>
      <protection/>
    </xf>
    <xf numFmtId="3" fontId="24" fillId="5" borderId="13" xfId="25" applyNumberFormat="1" applyFont="1" applyFill="1" applyBorder="1" applyAlignment="1">
      <alignment horizontal="center" vertical="center"/>
      <protection/>
    </xf>
    <xf numFmtId="3" fontId="24" fillId="0" borderId="32" xfId="25" applyNumberFormat="1" applyFont="1" applyFill="1" applyBorder="1" applyAlignment="1">
      <alignment horizontal="center" vertical="center"/>
      <protection/>
    </xf>
    <xf numFmtId="3" fontId="24" fillId="0" borderId="33" xfId="25" applyNumberFormat="1" applyFont="1" applyFill="1" applyBorder="1" applyAlignment="1">
      <alignment horizontal="center" vertical="center"/>
      <protection/>
    </xf>
    <xf numFmtId="3" fontId="24" fillId="0" borderId="34" xfId="25" applyNumberFormat="1" applyFont="1" applyFill="1" applyBorder="1" applyAlignment="1">
      <alignment horizontal="center" vertical="center"/>
      <protection/>
    </xf>
    <xf numFmtId="0" fontId="24" fillId="0" borderId="0" xfId="25" applyFont="1" applyBorder="1" applyAlignment="1">
      <alignment/>
      <protection/>
    </xf>
    <xf numFmtId="0" fontId="24" fillId="0" borderId="0" xfId="25" applyFont="1" applyBorder="1" applyAlignment="1">
      <alignment wrapText="1"/>
      <protection/>
    </xf>
    <xf numFmtId="0" fontId="17" fillId="5" borderId="8" xfId="25" applyFont="1" applyFill="1" applyBorder="1" applyAlignment="1">
      <alignment vertical="center" wrapText="1"/>
      <protection/>
    </xf>
    <xf numFmtId="0" fontId="17" fillId="4" borderId="0" xfId="25" applyFont="1" applyFill="1" applyBorder="1">
      <alignment/>
      <protection/>
    </xf>
    <xf numFmtId="0" fontId="17" fillId="5" borderId="3" xfId="25" applyFont="1" applyFill="1" applyBorder="1" applyAlignment="1">
      <alignment vertical="center" wrapText="1"/>
      <protection/>
    </xf>
    <xf numFmtId="0" fontId="19" fillId="0" borderId="23" xfId="25" applyFont="1" applyFill="1" applyBorder="1" applyAlignment="1">
      <alignment vertical="center" wrapText="1"/>
      <protection/>
    </xf>
    <xf numFmtId="0" fontId="17" fillId="2" borderId="16" xfId="0" applyFont="1" applyFill="1" applyBorder="1" applyAlignment="1">
      <alignment horizontal="centerContinuous" vertical="center"/>
    </xf>
    <xf numFmtId="0" fontId="17" fillId="0" borderId="0" xfId="25" applyFont="1" applyFill="1" applyBorder="1" applyAlignment="1">
      <alignment wrapText="1"/>
      <protection/>
    </xf>
    <xf numFmtId="0" fontId="17" fillId="4" borderId="0" xfId="25" applyFont="1" applyFill="1" applyBorder="1" applyAlignment="1">
      <alignment wrapText="1"/>
      <protection/>
    </xf>
    <xf numFmtId="0" fontId="19" fillId="0" borderId="28" xfId="25" applyFont="1" applyFill="1" applyBorder="1" applyAlignment="1">
      <alignment vertical="center" wrapText="1"/>
      <protection/>
    </xf>
    <xf numFmtId="3" fontId="25" fillId="7" borderId="14" xfId="25" applyNumberFormat="1" applyFont="1" applyFill="1" applyBorder="1" applyAlignment="1" quotePrefix="1">
      <alignment horizontal="center" vertical="center" wrapText="1"/>
      <protection/>
    </xf>
    <xf numFmtId="3" fontId="25" fillId="7" borderId="17" xfId="25" applyNumberFormat="1" applyFont="1" applyFill="1" applyBorder="1" applyAlignment="1" quotePrefix="1">
      <alignment horizontal="center" vertical="center" wrapText="1"/>
      <protection/>
    </xf>
    <xf numFmtId="3" fontId="25" fillId="7" borderId="19" xfId="25" applyNumberFormat="1" applyFont="1" applyFill="1" applyBorder="1" applyAlignment="1" quotePrefix="1">
      <alignment horizontal="center" vertical="center" wrapText="1"/>
      <protection/>
    </xf>
    <xf numFmtId="3" fontId="25" fillId="7" borderId="18" xfId="25" applyNumberFormat="1" applyFont="1" applyFill="1" applyBorder="1" applyAlignment="1" quotePrefix="1">
      <alignment horizontal="center" vertical="center" wrapText="1"/>
      <protection/>
    </xf>
    <xf numFmtId="3" fontId="25" fillId="7" borderId="15" xfId="25" applyNumberFormat="1" applyFont="1" applyFill="1" applyBorder="1" applyAlignment="1" quotePrefix="1">
      <alignment horizontal="center" vertical="center" wrapText="1"/>
      <protection/>
    </xf>
    <xf numFmtId="3" fontId="25" fillId="7" borderId="35" xfId="25" applyNumberFormat="1" applyFont="1" applyFill="1" applyBorder="1" applyAlignment="1" quotePrefix="1">
      <alignment horizontal="center" vertical="center"/>
      <protection/>
    </xf>
    <xf numFmtId="3" fontId="25" fillId="7" borderId="1" xfId="25" applyNumberFormat="1" applyFont="1" applyFill="1" applyBorder="1" applyAlignment="1" quotePrefix="1">
      <alignment horizontal="center" vertical="center"/>
      <protection/>
    </xf>
    <xf numFmtId="3" fontId="25" fillId="7" borderId="21" xfId="25" applyNumberFormat="1" applyFont="1" applyFill="1" applyBorder="1" applyAlignment="1">
      <alignment horizontal="center" vertical="center" wrapText="1"/>
      <protection/>
    </xf>
    <xf numFmtId="3" fontId="18" fillId="0" borderId="0" xfId="0" applyNumberFormat="1" applyFont="1" applyFill="1" applyAlignment="1">
      <alignment horizontal="center" wrapText="1"/>
    </xf>
    <xf numFmtId="3" fontId="18" fillId="0" borderId="0" xfId="0" applyNumberFormat="1" applyFont="1" applyAlignment="1">
      <alignment horizontal="center" wrapText="1"/>
    </xf>
    <xf numFmtId="9" fontId="18" fillId="2" borderId="23" xfId="0" applyNumberFormat="1" applyFont="1" applyFill="1" applyBorder="1" applyAlignment="1">
      <alignment horizontal="right" vertical="center" wrapText="1"/>
    </xf>
    <xf numFmtId="3" fontId="27" fillId="0" borderId="0" xfId="20" applyNumberFormat="1" applyFont="1" applyAlignment="1">
      <alignment/>
    </xf>
    <xf numFmtId="3" fontId="0" fillId="0" borderId="0" xfId="0" applyNumberFormat="1" applyFont="1" applyAlignment="1">
      <alignment wrapText="1"/>
    </xf>
    <xf numFmtId="3" fontId="0" fillId="0" borderId="0" xfId="0" applyNumberFormat="1" applyFont="1" applyAlignment="1">
      <alignment/>
    </xf>
    <xf numFmtId="3" fontId="23" fillId="0" borderId="0" xfId="0" applyNumberFormat="1" applyFont="1" applyAlignment="1">
      <alignment/>
    </xf>
    <xf numFmtId="3" fontId="17" fillId="0" borderId="0" xfId="0" applyNumberFormat="1" applyFont="1" applyFill="1" applyAlignment="1">
      <alignment/>
    </xf>
    <xf numFmtId="3" fontId="17" fillId="5" borderId="36" xfId="0" applyNumberFormat="1" applyFont="1" applyFill="1" applyBorder="1" applyAlignment="1">
      <alignment vertical="center" wrapText="1"/>
    </xf>
    <xf numFmtId="3" fontId="17" fillId="0" borderId="37" xfId="0" applyNumberFormat="1" applyFont="1" applyFill="1" applyBorder="1" applyAlignment="1">
      <alignment horizontal="center" vertical="center" wrapText="1"/>
    </xf>
    <xf numFmtId="3" fontId="17" fillId="3" borderId="38" xfId="0" applyNumberFormat="1" applyFont="1" applyFill="1" applyBorder="1" applyAlignment="1">
      <alignment horizontal="centerContinuous" vertical="center" wrapText="1"/>
    </xf>
    <xf numFmtId="3" fontId="17" fillId="3" borderId="39" xfId="0" applyNumberFormat="1" applyFont="1" applyFill="1" applyBorder="1" applyAlignment="1">
      <alignment horizontal="centerContinuous" vertical="center"/>
    </xf>
    <xf numFmtId="3" fontId="17" fillId="0" borderId="37" xfId="0" applyNumberFormat="1" applyFont="1" applyFill="1" applyBorder="1" applyAlignment="1">
      <alignment vertical="center" wrapText="1"/>
    </xf>
    <xf numFmtId="3" fontId="17" fillId="3" borderId="40" xfId="0" applyNumberFormat="1" applyFont="1" applyFill="1" applyBorder="1" applyAlignment="1">
      <alignment horizontal="center" vertical="center" wrapText="1"/>
    </xf>
    <xf numFmtId="3" fontId="17" fillId="0" borderId="0" xfId="0" applyNumberFormat="1" applyFont="1" applyFill="1" applyBorder="1" applyAlignment="1">
      <alignment/>
    </xf>
    <xf numFmtId="3" fontId="17" fillId="4" borderId="0" xfId="0" applyNumberFormat="1" applyFont="1" applyFill="1" applyAlignment="1">
      <alignment/>
    </xf>
    <xf numFmtId="3" fontId="17" fillId="5" borderId="23" xfId="0" applyNumberFormat="1" applyFont="1" applyFill="1" applyBorder="1" applyAlignment="1">
      <alignment vertical="center" wrapText="1"/>
    </xf>
    <xf numFmtId="3" fontId="17" fillId="2" borderId="41" xfId="0" applyNumberFormat="1" applyFont="1" applyFill="1" applyBorder="1" applyAlignment="1">
      <alignment horizontal="centerContinuous" vertical="center" wrapText="1"/>
    </xf>
    <xf numFmtId="3" fontId="17" fillId="2" borderId="30" xfId="0" applyNumberFormat="1" applyFont="1" applyFill="1" applyBorder="1" applyAlignment="1">
      <alignment horizontal="centerContinuous" vertical="center"/>
    </xf>
    <xf numFmtId="3" fontId="17" fillId="0" borderId="42" xfId="0" applyNumberFormat="1" applyFont="1" applyFill="1" applyBorder="1" applyAlignment="1">
      <alignment horizontal="center" vertical="center" wrapText="1"/>
    </xf>
    <xf numFmtId="3" fontId="17" fillId="0" borderId="42" xfId="0" applyNumberFormat="1" applyFont="1" applyFill="1" applyBorder="1" applyAlignment="1">
      <alignment vertical="center" wrapText="1"/>
    </xf>
    <xf numFmtId="3" fontId="17" fillId="2" borderId="0" xfId="0" applyNumberFormat="1" applyFont="1" applyFill="1" applyBorder="1" applyAlignment="1">
      <alignment horizontal="centerContinuous" vertical="center" wrapText="1"/>
    </xf>
    <xf numFmtId="3" fontId="17" fillId="0" borderId="0" xfId="0" applyNumberFormat="1" applyFont="1" applyFill="1" applyAlignment="1">
      <alignment wrapText="1"/>
    </xf>
    <xf numFmtId="3" fontId="17" fillId="0" borderId="0" xfId="0" applyNumberFormat="1" applyFont="1" applyFill="1" applyBorder="1" applyAlignment="1">
      <alignment wrapText="1"/>
    </xf>
    <xf numFmtId="3" fontId="17" fillId="4" borderId="0" xfId="0" applyNumberFormat="1" applyFont="1" applyFill="1" applyAlignment="1">
      <alignment wrapText="1"/>
    </xf>
    <xf numFmtId="3" fontId="17" fillId="5" borderId="23" xfId="26" applyNumberFormat="1" applyFont="1" applyFill="1" applyBorder="1" applyAlignment="1">
      <alignment horizontal="center" vertical="center" wrapText="1"/>
      <protection/>
    </xf>
    <xf numFmtId="3" fontId="17" fillId="0" borderId="0" xfId="0" applyNumberFormat="1" applyFont="1" applyAlignment="1">
      <alignment wrapText="1"/>
    </xf>
    <xf numFmtId="3" fontId="18" fillId="2" borderId="23" xfId="26" applyNumberFormat="1" applyFont="1" applyFill="1" applyBorder="1" applyAlignment="1">
      <alignment horizontal="left" vertical="center" wrapText="1"/>
      <protection/>
    </xf>
    <xf numFmtId="3" fontId="17" fillId="0" borderId="0" xfId="0" applyNumberFormat="1" applyFont="1" applyFill="1" applyBorder="1" applyAlignment="1">
      <alignment vertical="center" wrapText="1"/>
    </xf>
    <xf numFmtId="3" fontId="18" fillId="0" borderId="0" xfId="0" applyNumberFormat="1" applyFont="1" applyAlignment="1">
      <alignment wrapText="1"/>
    </xf>
    <xf numFmtId="3" fontId="18" fillId="0" borderId="23" xfId="0" applyNumberFormat="1" applyFont="1" applyFill="1" applyBorder="1" applyAlignment="1">
      <alignment horizontal="right" vertical="center" wrapText="1"/>
    </xf>
    <xf numFmtId="3" fontId="17" fillId="0" borderId="0" xfId="0" applyNumberFormat="1" applyFont="1" applyAlignment="1">
      <alignment/>
    </xf>
    <xf numFmtId="3" fontId="18" fillId="0" borderId="0" xfId="0" applyNumberFormat="1" applyFont="1" applyAlignment="1">
      <alignment horizontal="center" vertical="center"/>
    </xf>
    <xf numFmtId="3" fontId="29" fillId="0" borderId="0" xfId="0" applyNumberFormat="1" applyFont="1" applyFill="1" applyAlignment="1">
      <alignment vertical="center" wrapText="1"/>
    </xf>
    <xf numFmtId="3" fontId="24" fillId="0" borderId="0" xfId="0" applyNumberFormat="1" applyFont="1" applyAlignment="1">
      <alignment/>
    </xf>
    <xf numFmtId="3" fontId="25" fillId="0" borderId="0" xfId="0" applyNumberFormat="1" applyFont="1" applyBorder="1" applyAlignment="1">
      <alignment horizontal="right"/>
    </xf>
    <xf numFmtId="3" fontId="25" fillId="0" borderId="0" xfId="0" applyNumberFormat="1" applyFont="1" applyBorder="1" applyAlignment="1">
      <alignment vertical="center" wrapText="1"/>
    </xf>
    <xf numFmtId="3" fontId="24" fillId="0" borderId="0" xfId="0" applyNumberFormat="1" applyFont="1" applyBorder="1" applyAlignment="1">
      <alignment/>
    </xf>
    <xf numFmtId="3" fontId="24" fillId="3" borderId="0" xfId="0" applyNumberFormat="1" applyFont="1" applyFill="1" applyBorder="1" applyAlignment="1">
      <alignment wrapText="1"/>
    </xf>
    <xf numFmtId="3" fontId="24" fillId="3" borderId="0" xfId="0" applyNumberFormat="1" applyFont="1" applyFill="1" applyBorder="1" applyAlignment="1">
      <alignment horizontal="left"/>
    </xf>
    <xf numFmtId="3" fontId="24" fillId="0" borderId="0" xfId="0" applyNumberFormat="1" applyFont="1" applyFill="1" applyBorder="1" applyAlignment="1">
      <alignment horizontal="left" vertical="center"/>
    </xf>
    <xf numFmtId="3" fontId="24" fillId="6" borderId="1" xfId="0" applyNumberFormat="1" applyFont="1" applyFill="1" applyBorder="1" applyAlignment="1" quotePrefix="1">
      <alignment horizontal="center" vertical="center" wrapText="1"/>
    </xf>
    <xf numFmtId="3" fontId="24" fillId="6" borderId="1" xfId="0" applyNumberFormat="1" applyFont="1" applyFill="1" applyBorder="1" applyAlignment="1">
      <alignment horizontal="center" vertical="center" wrapText="1"/>
    </xf>
    <xf numFmtId="3" fontId="24" fillId="0" borderId="43" xfId="0" applyNumberFormat="1" applyFont="1" applyFill="1" applyBorder="1" applyAlignment="1">
      <alignment horizontal="center" vertical="center" wrapText="1"/>
    </xf>
    <xf numFmtId="3" fontId="28" fillId="5" borderId="1" xfId="25" applyNumberFormat="1" applyFont="1" applyFill="1" applyBorder="1" applyAlignment="1">
      <alignment horizontal="center" vertical="center" wrapText="1"/>
      <protection/>
    </xf>
    <xf numFmtId="3" fontId="24" fillId="0" borderId="1" xfId="0" applyNumberFormat="1" applyFont="1" applyFill="1" applyBorder="1" applyAlignment="1">
      <alignment horizontal="center" vertical="center" wrapText="1"/>
    </xf>
    <xf numFmtId="3" fontId="28" fillId="5" borderId="2" xfId="25" applyNumberFormat="1" applyFont="1" applyFill="1" applyBorder="1" applyAlignment="1">
      <alignment horizontal="center" vertical="center" wrapText="1"/>
      <protection/>
    </xf>
    <xf numFmtId="3" fontId="24" fillId="0" borderId="24" xfId="0" applyNumberFormat="1" applyFont="1" applyFill="1" applyBorder="1" applyAlignment="1">
      <alignment horizontal="center" vertical="center" wrapText="1"/>
    </xf>
    <xf numFmtId="3" fontId="24" fillId="5" borderId="43" xfId="0" applyNumberFormat="1" applyFont="1" applyFill="1" applyBorder="1" applyAlignment="1">
      <alignment horizontal="center" vertical="center" wrapText="1"/>
    </xf>
    <xf numFmtId="3" fontId="24" fillId="5" borderId="24" xfId="0" applyNumberFormat="1" applyFont="1" applyFill="1" applyBorder="1" applyAlignment="1">
      <alignment horizontal="center" vertical="center" wrapText="1"/>
    </xf>
    <xf numFmtId="3" fontId="24" fillId="0" borderId="0" xfId="0" applyNumberFormat="1" applyFont="1" applyBorder="1" applyAlignment="1">
      <alignment wrapText="1"/>
    </xf>
    <xf numFmtId="3" fontId="24" fillId="0" borderId="11" xfId="0" applyNumberFormat="1" applyFont="1" applyBorder="1" applyAlignment="1">
      <alignment/>
    </xf>
    <xf numFmtId="3" fontId="24" fillId="0" borderId="1" xfId="0" applyNumberFormat="1" applyFont="1" applyBorder="1" applyAlignment="1">
      <alignment horizontal="center" vertical="center" wrapText="1"/>
    </xf>
    <xf numFmtId="3" fontId="14" fillId="0" borderId="8" xfId="0" applyNumberFormat="1" applyFont="1" applyBorder="1" applyAlignment="1">
      <alignment vertical="top" wrapText="1"/>
    </xf>
    <xf numFmtId="3" fontId="14" fillId="0" borderId="9" xfId="25" applyNumberFormat="1" applyFont="1" applyBorder="1" applyAlignment="1">
      <alignment horizontal="centerContinuous" vertical="center"/>
      <protection/>
    </xf>
    <xf numFmtId="3" fontId="14" fillId="0" borderId="9" xfId="0" applyNumberFormat="1" applyFont="1" applyBorder="1" applyAlignment="1">
      <alignment horizontal="centerContinuous" vertical="top"/>
    </xf>
    <xf numFmtId="3" fontId="14" fillId="0" borderId="9" xfId="25" applyNumberFormat="1" applyFont="1" applyBorder="1" applyAlignment="1">
      <alignment horizontal="left" vertical="top"/>
      <protection/>
    </xf>
    <xf numFmtId="3" fontId="23" fillId="0" borderId="9" xfId="0" applyNumberFormat="1" applyFont="1" applyBorder="1" applyAlignment="1">
      <alignment/>
    </xf>
    <xf numFmtId="3" fontId="14" fillId="0" borderId="10" xfId="0" applyNumberFormat="1" applyFont="1" applyBorder="1" applyAlignment="1">
      <alignment horizontal="centerContinuous" vertical="top"/>
    </xf>
    <xf numFmtId="3" fontId="24" fillId="0" borderId="3" xfId="0" applyNumberFormat="1" applyFont="1" applyBorder="1" applyAlignment="1">
      <alignment/>
    </xf>
    <xf numFmtId="3" fontId="24" fillId="0" borderId="1" xfId="0" applyNumberFormat="1" applyFont="1" applyFill="1" applyBorder="1" applyAlignment="1" quotePrefix="1">
      <alignment horizontal="center" vertical="center" wrapText="1"/>
    </xf>
    <xf numFmtId="3" fontId="24" fillId="0" borderId="24" xfId="0" applyNumberFormat="1" applyFont="1" applyFill="1" applyBorder="1" applyAlignment="1" quotePrefix="1">
      <alignment horizontal="center" vertical="center" wrapText="1"/>
    </xf>
    <xf numFmtId="3" fontId="24" fillId="5" borderId="44" xfId="0" applyNumberFormat="1" applyFont="1" applyFill="1" applyBorder="1" applyAlignment="1">
      <alignment horizontal="center" vertical="center" wrapText="1"/>
    </xf>
    <xf numFmtId="3" fontId="24" fillId="5" borderId="33" xfId="0" applyNumberFormat="1" applyFont="1" applyFill="1" applyBorder="1" applyAlignment="1">
      <alignment horizontal="center" vertical="center" wrapText="1"/>
    </xf>
    <xf numFmtId="3" fontId="24" fillId="5" borderId="45" xfId="0" applyNumberFormat="1" applyFont="1" applyFill="1" applyBorder="1" applyAlignment="1">
      <alignment horizontal="center" vertical="center" wrapText="1"/>
    </xf>
    <xf numFmtId="3" fontId="24" fillId="5" borderId="26" xfId="0" applyNumberFormat="1" applyFont="1" applyFill="1" applyBorder="1" applyAlignment="1">
      <alignment horizontal="center" vertical="center"/>
    </xf>
    <xf numFmtId="3" fontId="24" fillId="5" borderId="0" xfId="0" applyNumberFormat="1" applyFont="1" applyFill="1" applyBorder="1" applyAlignment="1">
      <alignment horizontal="center" vertical="center" wrapText="1"/>
    </xf>
    <xf numFmtId="3" fontId="24" fillId="0" borderId="43" xfId="0" applyNumberFormat="1" applyFont="1" applyFill="1" applyBorder="1" applyAlignment="1">
      <alignment horizontal="center" vertical="center"/>
    </xf>
    <xf numFmtId="3" fontId="24" fillId="0" borderId="24" xfId="0" applyNumberFormat="1" applyFont="1" applyFill="1" applyBorder="1" applyAlignment="1">
      <alignment horizontal="center" vertical="center"/>
    </xf>
    <xf numFmtId="3" fontId="24" fillId="5" borderId="44" xfId="0" applyNumberFormat="1" applyFont="1" applyFill="1" applyBorder="1" applyAlignment="1">
      <alignment horizontal="center" vertical="center"/>
    </xf>
    <xf numFmtId="3" fontId="24" fillId="5" borderId="0" xfId="0" applyNumberFormat="1" applyFont="1" applyFill="1" applyBorder="1" applyAlignment="1">
      <alignment horizontal="center" vertical="center"/>
    </xf>
    <xf numFmtId="3" fontId="24" fillId="5" borderId="35" xfId="0" applyNumberFormat="1" applyFont="1" applyFill="1" applyBorder="1" applyAlignment="1">
      <alignment horizontal="center" vertical="center"/>
    </xf>
    <xf numFmtId="3" fontId="24" fillId="0" borderId="1" xfId="0" applyNumberFormat="1" applyFont="1" applyBorder="1" applyAlignment="1">
      <alignment horizontal="center" vertical="center"/>
    </xf>
    <xf numFmtId="3" fontId="24" fillId="5" borderId="21" xfId="0" applyNumberFormat="1" applyFont="1" applyFill="1" applyBorder="1" applyAlignment="1">
      <alignment horizontal="center" vertical="center"/>
    </xf>
    <xf numFmtId="3" fontId="24" fillId="5" borderId="43" xfId="0" applyNumberFormat="1" applyFont="1" applyFill="1" applyBorder="1" applyAlignment="1">
      <alignment horizontal="center" vertical="center"/>
    </xf>
    <xf numFmtId="3" fontId="24" fillId="0" borderId="24" xfId="0" applyNumberFormat="1" applyFont="1" applyBorder="1" applyAlignment="1">
      <alignment horizontal="center" vertical="center"/>
    </xf>
    <xf numFmtId="3" fontId="24" fillId="5" borderId="25" xfId="0" applyNumberFormat="1" applyFont="1" applyFill="1" applyBorder="1" applyAlignment="1">
      <alignment horizontal="center" vertical="center"/>
    </xf>
    <xf numFmtId="3" fontId="24" fillId="0" borderId="43" xfId="0" applyNumberFormat="1" applyFont="1" applyBorder="1" applyAlignment="1">
      <alignment horizontal="center" vertical="center" wrapText="1"/>
    </xf>
    <xf numFmtId="3" fontId="24" fillId="0" borderId="24" xfId="0" applyNumberFormat="1" applyFont="1" applyBorder="1" applyAlignment="1">
      <alignment horizontal="center" vertical="center" wrapText="1"/>
    </xf>
    <xf numFmtId="3" fontId="24" fillId="5" borderId="35" xfId="0" applyNumberFormat="1" applyFont="1" applyFill="1" applyBorder="1" applyAlignment="1">
      <alignment horizontal="center" vertical="center" wrapText="1"/>
    </xf>
    <xf numFmtId="3" fontId="24" fillId="0" borderId="44" xfId="0" applyNumberFormat="1" applyFont="1" applyBorder="1" applyAlignment="1">
      <alignment horizontal="center" vertical="center" wrapText="1"/>
    </xf>
    <xf numFmtId="3" fontId="24" fillId="0" borderId="21" xfId="0" applyNumberFormat="1" applyFont="1" applyBorder="1" applyAlignment="1">
      <alignment horizontal="center" vertical="center" wrapText="1"/>
    </xf>
    <xf numFmtId="3" fontId="24" fillId="0" borderId="25" xfId="0" applyNumberFormat="1" applyFont="1" applyBorder="1" applyAlignment="1">
      <alignment horizontal="center" vertical="center" wrapText="1"/>
    </xf>
    <xf numFmtId="3" fontId="24" fillId="0" borderId="43" xfId="0" applyNumberFormat="1" applyFont="1" applyBorder="1" applyAlignment="1">
      <alignment horizontal="center" vertical="center"/>
    </xf>
    <xf numFmtId="3" fontId="24" fillId="0" borderId="44"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17" fillId="0" borderId="0" xfId="0" applyNumberFormat="1" applyFont="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25" fillId="7" borderId="21" xfId="25" applyNumberFormat="1" applyFont="1" applyFill="1" applyBorder="1" applyAlignment="1" quotePrefix="1">
      <alignment horizontal="center" vertical="center" wrapText="1"/>
      <protection/>
    </xf>
    <xf numFmtId="3" fontId="25" fillId="7" borderId="25" xfId="25" applyNumberFormat="1" applyFont="1" applyFill="1" applyBorder="1" applyAlignment="1" quotePrefix="1">
      <alignment horizontal="center" vertical="center" wrapText="1"/>
      <protection/>
    </xf>
    <xf numFmtId="3" fontId="25" fillId="7" borderId="29" xfId="25" applyNumberFormat="1" applyFont="1" applyFill="1" applyBorder="1" applyAlignment="1" quotePrefix="1">
      <alignment horizontal="center" vertical="center" wrapText="1"/>
      <protection/>
    </xf>
    <xf numFmtId="3" fontId="25" fillId="7" borderId="25" xfId="25" applyNumberFormat="1" applyFont="1" applyFill="1" applyBorder="1" applyAlignment="1">
      <alignment horizontal="center" vertical="center" wrapText="1"/>
      <protection/>
    </xf>
    <xf numFmtId="3" fontId="25" fillId="8" borderId="21" xfId="25" applyNumberFormat="1" applyFont="1" applyFill="1" applyBorder="1" applyAlignment="1">
      <alignment horizontal="center" vertical="center" wrapText="1"/>
      <protection/>
    </xf>
    <xf numFmtId="3" fontId="25" fillId="8" borderId="25" xfId="25" applyNumberFormat="1" applyFont="1" applyFill="1" applyBorder="1" applyAlignment="1">
      <alignment horizontal="center" vertical="center" wrapText="1"/>
      <protection/>
    </xf>
    <xf numFmtId="3" fontId="25" fillId="8" borderId="29" xfId="25" applyNumberFormat="1" applyFont="1" applyFill="1" applyBorder="1" applyAlignment="1">
      <alignment horizontal="center" vertical="center" wrapText="1"/>
      <protection/>
    </xf>
    <xf numFmtId="3" fontId="25" fillId="8" borderId="19" xfId="25" applyNumberFormat="1" applyFont="1" applyFill="1" applyBorder="1" applyAlignment="1">
      <alignment horizontal="center" vertical="center" wrapText="1"/>
      <protection/>
    </xf>
    <xf numFmtId="3" fontId="25" fillId="7" borderId="34" xfId="25" applyNumberFormat="1" applyFont="1" applyFill="1" applyBorder="1" applyAlignment="1">
      <alignment horizontal="center" vertical="center" wrapText="1"/>
      <protection/>
    </xf>
    <xf numFmtId="3" fontId="25" fillId="7" borderId="46" xfId="25" applyNumberFormat="1" applyFont="1" applyFill="1" applyBorder="1" applyAlignment="1" quotePrefix="1">
      <alignment horizontal="center" vertical="center" wrapText="1"/>
      <protection/>
    </xf>
    <xf numFmtId="3" fontId="25" fillId="7" borderId="47" xfId="25" applyNumberFormat="1" applyFont="1" applyFill="1" applyBorder="1" applyAlignment="1" quotePrefix="1">
      <alignment horizontal="center" vertical="center" wrapText="1"/>
      <protection/>
    </xf>
    <xf numFmtId="3" fontId="25" fillId="7" borderId="48" xfId="25" applyNumberFormat="1" applyFont="1" applyFill="1" applyBorder="1" applyAlignment="1" quotePrefix="1">
      <alignment horizontal="center" vertical="center" wrapText="1"/>
      <protection/>
    </xf>
    <xf numFmtId="3" fontId="25" fillId="7" borderId="43" xfId="25" applyNumberFormat="1" applyFont="1" applyFill="1" applyBorder="1" applyAlignment="1" quotePrefix="1">
      <alignment horizontal="center" vertical="center"/>
      <protection/>
    </xf>
    <xf numFmtId="3" fontId="25" fillId="7" borderId="42" xfId="25" applyNumberFormat="1" applyFont="1" applyFill="1" applyBorder="1" applyAlignment="1" quotePrefix="1">
      <alignment horizontal="center" vertical="center"/>
      <protection/>
    </xf>
    <xf numFmtId="3" fontId="25" fillId="7" borderId="43" xfId="25" applyNumberFormat="1" applyFont="1" applyFill="1" applyBorder="1" applyAlignment="1">
      <alignment horizontal="center" vertical="center"/>
      <protection/>
    </xf>
    <xf numFmtId="3" fontId="25" fillId="8" borderId="35" xfId="25" applyNumberFormat="1" applyFont="1" applyFill="1" applyBorder="1" applyAlignment="1">
      <alignment horizontal="center" vertical="center"/>
      <protection/>
    </xf>
    <xf numFmtId="3" fontId="25" fillId="8" borderId="43" xfId="25" applyNumberFormat="1" applyFont="1" applyFill="1" applyBorder="1" applyAlignment="1">
      <alignment horizontal="center" vertical="center"/>
      <protection/>
    </xf>
    <xf numFmtId="3" fontId="25" fillId="8" borderId="42" xfId="25" applyNumberFormat="1" applyFont="1" applyFill="1" applyBorder="1" applyAlignment="1">
      <alignment horizontal="center" vertical="center"/>
      <protection/>
    </xf>
    <xf numFmtId="3" fontId="25" fillId="8" borderId="15" xfId="25" applyNumberFormat="1" applyFont="1" applyFill="1" applyBorder="1" applyAlignment="1">
      <alignment horizontal="center" vertical="center"/>
      <protection/>
    </xf>
    <xf numFmtId="3" fontId="25" fillId="7" borderId="49" xfId="25" applyNumberFormat="1" applyFont="1" applyFill="1" applyBorder="1" applyAlignment="1">
      <alignment horizontal="center" vertical="center"/>
      <protection/>
    </xf>
    <xf numFmtId="3" fontId="25" fillId="7" borderId="24" xfId="0" applyNumberFormat="1" applyFont="1" applyFill="1" applyBorder="1" applyAlignment="1">
      <alignment horizontal="center" vertical="center" wrapText="1"/>
    </xf>
    <xf numFmtId="3" fontId="24" fillId="0" borderId="21" xfId="0" applyNumberFormat="1" applyFont="1" applyFill="1" applyBorder="1" applyAlignment="1">
      <alignment horizontal="center" vertical="center" wrapText="1"/>
    </xf>
    <xf numFmtId="3" fontId="24" fillId="0" borderId="25" xfId="0" applyNumberFormat="1" applyFont="1" applyFill="1" applyBorder="1" applyAlignment="1">
      <alignment horizontal="center" vertical="center" wrapText="1"/>
    </xf>
    <xf numFmtId="10" fontId="31" fillId="0" borderId="43" xfId="0" applyNumberFormat="1" applyFont="1" applyBorder="1" applyAlignment="1">
      <alignment horizontal="center" vertical="center" wrapText="1"/>
    </xf>
    <xf numFmtId="3" fontId="24" fillId="6" borderId="21" xfId="0" applyNumberFormat="1" applyFont="1" applyFill="1" applyBorder="1" applyAlignment="1">
      <alignment horizontal="center" vertical="center" wrapText="1"/>
    </xf>
    <xf numFmtId="3" fontId="18" fillId="9" borderId="37" xfId="0" applyNumberFormat="1" applyFont="1" applyFill="1" applyBorder="1" applyAlignment="1">
      <alignment horizontal="center" vertical="center" wrapText="1"/>
    </xf>
    <xf numFmtId="3" fontId="18" fillId="7" borderId="37" xfId="0" applyNumberFormat="1"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3" fontId="18" fillId="7" borderId="40" xfId="0" applyNumberFormat="1" applyFont="1" applyFill="1" applyBorder="1" applyAlignment="1">
      <alignment horizontal="center" vertical="center" wrapText="1"/>
    </xf>
    <xf numFmtId="3" fontId="18" fillId="7" borderId="50" xfId="0" applyNumberFormat="1" applyFont="1" applyFill="1" applyBorder="1" applyAlignment="1">
      <alignment horizontal="center" vertical="center" wrapText="1"/>
    </xf>
    <xf numFmtId="3" fontId="18" fillId="7" borderId="51" xfId="0" applyNumberFormat="1" applyFont="1" applyFill="1" applyBorder="1" applyAlignment="1">
      <alignment horizontal="center" vertical="center" wrapText="1"/>
    </xf>
    <xf numFmtId="3" fontId="18" fillId="2" borderId="7" xfId="26" applyNumberFormat="1" applyFont="1" applyFill="1" applyBorder="1" applyAlignment="1">
      <alignment horizontal="left" vertical="center" wrapText="1"/>
      <protection/>
    </xf>
    <xf numFmtId="3" fontId="24" fillId="0" borderId="33" xfId="0" applyNumberFormat="1" applyFont="1" applyFill="1" applyBorder="1" applyAlignment="1">
      <alignment horizontal="center" vertical="center" wrapText="1"/>
    </xf>
    <xf numFmtId="3" fontId="24" fillId="5" borderId="49" xfId="0" applyNumberFormat="1" applyFont="1" applyFill="1" applyBorder="1" applyAlignment="1">
      <alignment horizontal="center" vertical="center" wrapText="1"/>
    </xf>
    <xf numFmtId="3" fontId="24" fillId="0" borderId="49" xfId="0" applyNumberFormat="1" applyFont="1" applyFill="1" applyBorder="1" applyAlignment="1">
      <alignment horizontal="center" vertical="center" wrapText="1"/>
    </xf>
    <xf numFmtId="3" fontId="24" fillId="0" borderId="33" xfId="0" applyNumberFormat="1" applyFont="1" applyFill="1" applyBorder="1" applyAlignment="1" quotePrefix="1">
      <alignment horizontal="center" vertical="center" wrapText="1"/>
    </xf>
    <xf numFmtId="3" fontId="24" fillId="0" borderId="34"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3" fontId="25" fillId="9" borderId="40" xfId="0" applyNumberFormat="1" applyFont="1" applyFill="1" applyBorder="1" applyAlignment="1">
      <alignment horizontal="center" vertical="center" wrapText="1"/>
    </xf>
    <xf numFmtId="3" fontId="25" fillId="7" borderId="40" xfId="0" applyNumberFormat="1" applyFont="1" applyFill="1" applyBorder="1" applyAlignment="1">
      <alignment horizontal="center" vertical="center" wrapText="1"/>
    </xf>
    <xf numFmtId="3" fontId="25" fillId="5" borderId="38" xfId="0" applyNumberFormat="1" applyFont="1" applyFill="1" applyBorder="1" applyAlignment="1">
      <alignment horizontal="center" vertical="center" wrapText="1"/>
    </xf>
    <xf numFmtId="3" fontId="25" fillId="5" borderId="39" xfId="0" applyNumberFormat="1" applyFont="1" applyFill="1" applyBorder="1" applyAlignment="1">
      <alignment horizontal="center" vertical="center" wrapText="1"/>
    </xf>
    <xf numFmtId="3" fontId="25" fillId="5" borderId="52" xfId="0" applyNumberFormat="1" applyFont="1" applyFill="1" applyBorder="1" applyAlignment="1">
      <alignment horizontal="center" vertical="center" wrapText="1"/>
    </xf>
    <xf numFmtId="3" fontId="25" fillId="5" borderId="53" xfId="0" applyNumberFormat="1" applyFont="1" applyFill="1" applyBorder="1" applyAlignment="1">
      <alignment horizontal="center" vertical="center" wrapText="1"/>
    </xf>
    <xf numFmtId="3" fontId="25" fillId="5" borderId="9" xfId="0" applyNumberFormat="1" applyFont="1" applyFill="1" applyBorder="1" applyAlignment="1" quotePrefix="1">
      <alignment horizontal="center" vertical="center" wrapText="1"/>
    </xf>
    <xf numFmtId="3" fontId="25" fillId="5" borderId="52" xfId="0" applyNumberFormat="1" applyFont="1" applyFill="1" applyBorder="1" applyAlignment="1">
      <alignment horizontal="center" wrapText="1"/>
    </xf>
    <xf numFmtId="3" fontId="25" fillId="7" borderId="51" xfId="0" applyNumberFormat="1" applyFont="1" applyFill="1" applyBorder="1" applyAlignment="1">
      <alignment horizontal="center" vertical="center" wrapText="1"/>
    </xf>
    <xf numFmtId="3" fontId="18" fillId="0" borderId="32" xfId="0" applyNumberFormat="1" applyFont="1" applyFill="1" applyBorder="1" applyAlignment="1">
      <alignment horizontal="right" vertical="center" wrapText="1"/>
    </xf>
    <xf numFmtId="10" fontId="31" fillId="0" borderId="49" xfId="0" applyNumberFormat="1" applyFont="1" applyBorder="1" applyAlignment="1">
      <alignment horizontal="center" vertical="center" wrapText="1"/>
    </xf>
    <xf numFmtId="3" fontId="24" fillId="0" borderId="33" xfId="0" applyNumberFormat="1" applyFont="1" applyBorder="1" applyAlignment="1">
      <alignment horizontal="center" vertical="center" wrapText="1"/>
    </xf>
    <xf numFmtId="3" fontId="24" fillId="5" borderId="54" xfId="0" applyNumberFormat="1" applyFont="1" applyFill="1" applyBorder="1" applyAlignment="1">
      <alignment horizontal="center" vertical="center"/>
    </xf>
    <xf numFmtId="3" fontId="24" fillId="5" borderId="12" xfId="0" applyNumberFormat="1" applyFont="1" applyFill="1" applyBorder="1" applyAlignment="1">
      <alignment horizontal="center" vertical="center" wrapText="1"/>
    </xf>
    <xf numFmtId="3" fontId="24" fillId="0" borderId="49" xfId="0" applyNumberFormat="1" applyFont="1" applyFill="1" applyBorder="1" applyAlignment="1">
      <alignment horizontal="center" vertical="center"/>
    </xf>
    <xf numFmtId="3" fontId="24" fillId="0" borderId="33" xfId="0" applyNumberFormat="1" applyFont="1" applyFill="1" applyBorder="1" applyAlignment="1">
      <alignment horizontal="center" vertical="center"/>
    </xf>
    <xf numFmtId="3" fontId="24" fillId="5" borderId="12" xfId="0" applyNumberFormat="1" applyFont="1" applyFill="1" applyBorder="1" applyAlignment="1">
      <alignment horizontal="center" vertical="center"/>
    </xf>
    <xf numFmtId="3" fontId="24" fillId="5" borderId="49" xfId="0" applyNumberFormat="1" applyFont="1" applyFill="1" applyBorder="1" applyAlignment="1">
      <alignment horizontal="center" vertical="center"/>
    </xf>
    <xf numFmtId="3" fontId="24" fillId="0" borderId="49" xfId="0" applyNumberFormat="1" applyFont="1" applyBorder="1" applyAlignment="1">
      <alignment horizontal="center" vertical="center"/>
    </xf>
    <xf numFmtId="3" fontId="24" fillId="0" borderId="33" xfId="0" applyNumberFormat="1" applyFont="1" applyBorder="1" applyAlignment="1">
      <alignment horizontal="center" vertical="center"/>
    </xf>
    <xf numFmtId="3" fontId="24" fillId="0" borderId="54" xfId="0" applyNumberFormat="1" applyFont="1" applyBorder="1" applyAlignment="1">
      <alignment horizontal="center" vertical="center"/>
    </xf>
    <xf numFmtId="3" fontId="24" fillId="0" borderId="34" xfId="0" applyNumberFormat="1" applyFont="1" applyBorder="1" applyAlignment="1">
      <alignment horizontal="center" vertical="center"/>
    </xf>
    <xf numFmtId="3" fontId="18" fillId="0" borderId="55" xfId="0" applyNumberFormat="1" applyFont="1" applyFill="1" applyBorder="1" applyAlignment="1">
      <alignment horizontal="center" vertical="center" wrapText="1"/>
    </xf>
    <xf numFmtId="3" fontId="25" fillId="5" borderId="40" xfId="0" applyNumberFormat="1" applyFont="1" applyFill="1" applyBorder="1" applyAlignment="1">
      <alignment horizontal="center" vertical="center" wrapText="1"/>
    </xf>
    <xf numFmtId="3" fontId="30" fillId="5" borderId="38" xfId="0" applyNumberFormat="1" applyFont="1" applyFill="1" applyBorder="1" applyAlignment="1">
      <alignment horizontal="center" vertical="center" wrapText="1"/>
    </xf>
    <xf numFmtId="3" fontId="25" fillId="5" borderId="39" xfId="0" applyNumberFormat="1" applyFont="1" applyFill="1" applyBorder="1" applyAlignment="1">
      <alignment horizontal="center" vertical="center"/>
    </xf>
    <xf numFmtId="3" fontId="25" fillId="7" borderId="40" xfId="0" applyNumberFormat="1" applyFont="1" applyFill="1" applyBorder="1" applyAlignment="1">
      <alignment horizontal="center" vertical="center"/>
    </xf>
    <xf numFmtId="3" fontId="25" fillId="7" borderId="52" xfId="0" applyNumberFormat="1" applyFont="1" applyFill="1" applyBorder="1" applyAlignment="1">
      <alignment horizontal="center" vertical="center"/>
    </xf>
    <xf numFmtId="3" fontId="25" fillId="7" borderId="33" xfId="0" applyNumberFormat="1" applyFont="1" applyFill="1" applyBorder="1" applyAlignment="1">
      <alignment horizontal="center" vertical="center" wrapText="1"/>
    </xf>
    <xf numFmtId="3" fontId="24" fillId="5" borderId="56" xfId="0" applyNumberFormat="1" applyFont="1" applyFill="1" applyBorder="1" applyAlignment="1">
      <alignment horizontal="center" vertical="center" wrapText="1"/>
    </xf>
    <xf numFmtId="3" fontId="24" fillId="0" borderId="56" xfId="0" applyNumberFormat="1" applyFont="1" applyBorder="1" applyAlignment="1">
      <alignment horizontal="center" vertical="center" wrapText="1"/>
    </xf>
    <xf numFmtId="3" fontId="24" fillId="5" borderId="57" xfId="0" applyNumberFormat="1" applyFont="1" applyFill="1" applyBorder="1" applyAlignment="1">
      <alignment horizontal="center" vertical="center" wrapText="1"/>
    </xf>
    <xf numFmtId="3" fontId="24" fillId="5" borderId="58" xfId="0" applyNumberFormat="1" applyFont="1" applyFill="1" applyBorder="1" applyAlignment="1">
      <alignment horizontal="center" vertical="center" wrapText="1"/>
    </xf>
    <xf numFmtId="3" fontId="24" fillId="5" borderId="59" xfId="0" applyNumberFormat="1" applyFont="1" applyFill="1" applyBorder="1" applyAlignment="1">
      <alignment horizontal="center" vertical="center" wrapText="1"/>
    </xf>
    <xf numFmtId="3" fontId="24" fillId="0" borderId="59" xfId="0" applyNumberFormat="1" applyFont="1" applyFill="1" applyBorder="1" applyAlignment="1">
      <alignment horizontal="center" vertical="center" wrapText="1"/>
    </xf>
    <xf numFmtId="3" fontId="24" fillId="0" borderId="56" xfId="0" applyNumberFormat="1" applyFont="1" applyFill="1" applyBorder="1" applyAlignment="1">
      <alignment horizontal="center" vertical="center"/>
    </xf>
    <xf numFmtId="3" fontId="24" fillId="5" borderId="57" xfId="0" applyNumberFormat="1" applyFont="1" applyFill="1" applyBorder="1" applyAlignment="1">
      <alignment horizontal="center" vertical="center"/>
    </xf>
    <xf numFmtId="3" fontId="24" fillId="5" borderId="58" xfId="0" applyNumberFormat="1" applyFont="1" applyFill="1" applyBorder="1" applyAlignment="1">
      <alignment horizontal="center" vertical="center"/>
    </xf>
    <xf numFmtId="3" fontId="24" fillId="5" borderId="59" xfId="0" applyNumberFormat="1" applyFont="1" applyFill="1" applyBorder="1" applyAlignment="1">
      <alignment horizontal="center" vertical="center"/>
    </xf>
    <xf numFmtId="3" fontId="24" fillId="0" borderId="56" xfId="0" applyNumberFormat="1" applyFont="1" applyBorder="1" applyAlignment="1">
      <alignment horizontal="center" vertical="center"/>
    </xf>
    <xf numFmtId="3" fontId="24" fillId="0" borderId="57" xfId="0" applyNumberFormat="1" applyFont="1" applyBorder="1" applyAlignment="1">
      <alignment horizontal="center" vertical="center"/>
    </xf>
    <xf numFmtId="3" fontId="24" fillId="0" borderId="58" xfId="0" applyNumberFormat="1" applyFont="1" applyBorder="1" applyAlignment="1">
      <alignment horizontal="center" vertical="center"/>
    </xf>
    <xf numFmtId="3" fontId="24" fillId="5" borderId="60" xfId="0" applyNumberFormat="1" applyFont="1" applyFill="1" applyBorder="1" applyAlignment="1">
      <alignment horizontal="center" vertical="center"/>
    </xf>
    <xf numFmtId="3" fontId="24" fillId="0" borderId="56" xfId="0" applyNumberFormat="1" applyFont="1" applyFill="1" applyBorder="1" applyAlignment="1">
      <alignment horizontal="center" vertical="center" wrapText="1"/>
    </xf>
    <xf numFmtId="3" fontId="24" fillId="0" borderId="58" xfId="0" applyNumberFormat="1" applyFont="1" applyFill="1" applyBorder="1" applyAlignment="1">
      <alignment horizontal="center" vertical="center"/>
    </xf>
    <xf numFmtId="3" fontId="24" fillId="0" borderId="60" xfId="0" applyNumberFormat="1" applyFont="1" applyFill="1" applyBorder="1" applyAlignment="1">
      <alignment horizontal="center" vertical="center"/>
    </xf>
    <xf numFmtId="3" fontId="22" fillId="0" borderId="0" xfId="0" applyNumberFormat="1" applyFont="1" applyAlignment="1">
      <alignment horizontal="right" wrapText="1"/>
    </xf>
    <xf numFmtId="3" fontId="21" fillId="0" borderId="0" xfId="0" applyNumberFormat="1" applyFont="1" applyAlignment="1">
      <alignment wrapText="1"/>
    </xf>
    <xf numFmtId="3" fontId="21" fillId="0" borderId="0" xfId="0" applyNumberFormat="1" applyFont="1" applyAlignment="1">
      <alignment/>
    </xf>
    <xf numFmtId="3" fontId="25" fillId="7" borderId="1" xfId="0" applyNumberFormat="1" applyFont="1" applyFill="1" applyBorder="1" applyAlignment="1">
      <alignment horizontal="center" vertical="center" wrapText="1"/>
    </xf>
    <xf numFmtId="3" fontId="24" fillId="3" borderId="24" xfId="0" applyNumberFormat="1" applyFont="1" applyFill="1" applyBorder="1" applyAlignment="1">
      <alignment horizontal="center" vertical="center" wrapText="1"/>
    </xf>
    <xf numFmtId="3" fontId="24" fillId="3" borderId="56" xfId="0" applyNumberFormat="1" applyFont="1" applyFill="1" applyBorder="1" applyAlignment="1">
      <alignment horizontal="center" vertical="center" wrapText="1"/>
    </xf>
    <xf numFmtId="3" fontId="18" fillId="5" borderId="53" xfId="0" applyNumberFormat="1" applyFont="1" applyFill="1" applyBorder="1" applyAlignment="1">
      <alignment horizontal="center" vertical="center" wrapText="1"/>
    </xf>
    <xf numFmtId="3" fontId="24" fillId="6" borderId="45" xfId="0" applyNumberFormat="1" applyFont="1" applyFill="1" applyBorder="1" applyAlignment="1" quotePrefix="1">
      <alignment horizontal="center" vertical="center" wrapText="1"/>
    </xf>
    <xf numFmtId="3" fontId="18" fillId="7" borderId="38" xfId="0" applyNumberFormat="1" applyFont="1" applyFill="1" applyBorder="1" applyAlignment="1">
      <alignment horizontal="center" vertical="center" wrapText="1"/>
    </xf>
    <xf numFmtId="3" fontId="24" fillId="6" borderId="20" xfId="0" applyNumberFormat="1" applyFont="1" applyFill="1" applyBorder="1" applyAlignment="1">
      <alignment horizontal="center" vertical="center" wrapText="1"/>
    </xf>
    <xf numFmtId="3" fontId="24" fillId="0" borderId="45" xfId="0" applyNumberFormat="1" applyFont="1" applyFill="1" applyBorder="1" applyAlignment="1">
      <alignment horizontal="center" vertical="center" wrapText="1"/>
    </xf>
    <xf numFmtId="3" fontId="24" fillId="0" borderId="44" xfId="0" applyNumberFormat="1" applyFont="1" applyFill="1" applyBorder="1" applyAlignment="1">
      <alignment horizontal="center" vertical="center" wrapText="1"/>
    </xf>
    <xf numFmtId="3" fontId="24" fillId="0" borderId="54" xfId="0" applyNumberFormat="1" applyFont="1" applyFill="1" applyBorder="1" applyAlignment="1">
      <alignment horizontal="center" vertical="center" wrapText="1"/>
    </xf>
    <xf numFmtId="3" fontId="25" fillId="7" borderId="38" xfId="0" applyNumberFormat="1" applyFont="1" applyFill="1" applyBorder="1" applyAlignment="1">
      <alignment horizontal="center" vertical="center" wrapText="1"/>
    </xf>
    <xf numFmtId="3" fontId="24" fillId="0" borderId="23" xfId="0" applyNumberFormat="1" applyFont="1" applyFill="1" applyBorder="1" applyAlignment="1">
      <alignment horizontal="center" vertical="center" wrapText="1"/>
    </xf>
    <xf numFmtId="3" fontId="24" fillId="0" borderId="32" xfId="0" applyNumberFormat="1" applyFont="1" applyFill="1" applyBorder="1" applyAlignment="1">
      <alignment horizontal="center" vertical="center" wrapText="1"/>
    </xf>
    <xf numFmtId="3" fontId="18" fillId="7" borderId="61" xfId="0" applyNumberFormat="1" applyFont="1" applyFill="1" applyBorder="1" applyAlignment="1">
      <alignment horizontal="center" vertical="center" wrapText="1"/>
    </xf>
    <xf numFmtId="3" fontId="25" fillId="7" borderId="61" xfId="0" applyNumberFormat="1" applyFont="1" applyFill="1" applyBorder="1" applyAlignment="1">
      <alignment horizontal="center" vertical="center" wrapText="1"/>
    </xf>
    <xf numFmtId="3" fontId="24" fillId="0" borderId="0" xfId="0" applyNumberFormat="1" applyFont="1" applyBorder="1" applyAlignment="1">
      <alignment horizontal="center" vertical="center" wrapText="1"/>
    </xf>
    <xf numFmtId="3" fontId="25" fillId="7" borderId="39" xfId="0" applyNumberFormat="1" applyFont="1" applyFill="1" applyBorder="1" applyAlignment="1">
      <alignment horizontal="center" vertical="center"/>
    </xf>
    <xf numFmtId="3" fontId="24" fillId="0" borderId="20" xfId="0"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3" fontId="24" fillId="0" borderId="23" xfId="0" applyNumberFormat="1" applyFont="1" applyBorder="1" applyAlignment="1">
      <alignment horizontal="center" vertical="center"/>
    </xf>
    <xf numFmtId="3" fontId="24" fillId="0" borderId="32" xfId="0" applyNumberFormat="1" applyFont="1" applyBorder="1" applyAlignment="1">
      <alignment horizontal="center" vertical="center"/>
    </xf>
    <xf numFmtId="3" fontId="25" fillId="7" borderId="61" xfId="0" applyNumberFormat="1" applyFont="1" applyFill="1" applyBorder="1" applyAlignment="1">
      <alignment horizontal="center" vertical="center"/>
    </xf>
    <xf numFmtId="3" fontId="24" fillId="0" borderId="20" xfId="0" applyNumberFormat="1" applyFont="1" applyFill="1" applyBorder="1" applyAlignment="1">
      <alignment horizontal="center" vertical="center" wrapText="1"/>
    </xf>
    <xf numFmtId="3" fontId="24" fillId="0" borderId="45"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5" borderId="62" xfId="0" applyNumberFormat="1" applyFont="1" applyFill="1" applyBorder="1" applyAlignment="1">
      <alignment horizontal="center" vertical="center"/>
    </xf>
    <xf numFmtId="3" fontId="24" fillId="0" borderId="62" xfId="0" applyNumberFormat="1" applyFont="1" applyFill="1" applyBorder="1" applyAlignment="1">
      <alignment horizontal="center" vertical="center" wrapText="1"/>
    </xf>
    <xf numFmtId="3" fontId="25" fillId="5" borderId="51" xfId="0" applyNumberFormat="1" applyFont="1" applyFill="1" applyBorder="1" applyAlignment="1">
      <alignment horizontal="center" vertical="center"/>
    </xf>
    <xf numFmtId="3" fontId="25" fillId="5" borderId="40" xfId="0" applyNumberFormat="1" applyFont="1" applyFill="1" applyBorder="1" applyAlignment="1">
      <alignment horizontal="center" vertical="center"/>
    </xf>
    <xf numFmtId="3" fontId="25" fillId="5" borderId="52" xfId="0" applyNumberFormat="1" applyFont="1" applyFill="1" applyBorder="1" applyAlignment="1">
      <alignment horizontal="center" vertical="center"/>
    </xf>
    <xf numFmtId="3" fontId="18" fillId="0" borderId="36" xfId="26" applyNumberFormat="1" applyFont="1" applyFill="1" applyBorder="1" applyAlignment="1">
      <alignment horizontal="left" vertical="center" wrapText="1"/>
      <protection/>
    </xf>
    <xf numFmtId="9" fontId="18" fillId="0" borderId="63" xfId="0" applyNumberFormat="1" applyFont="1" applyFill="1" applyBorder="1" applyAlignment="1">
      <alignment horizontal="left" vertical="center" wrapText="1"/>
    </xf>
    <xf numFmtId="0" fontId="17" fillId="3" borderId="41" xfId="0" applyFont="1" applyFill="1" applyBorder="1" applyAlignment="1">
      <alignment horizontal="centerContinuous" vertical="center" wrapText="1"/>
    </xf>
    <xf numFmtId="0" fontId="19" fillId="3" borderId="30" xfId="0" applyFont="1" applyFill="1" applyBorder="1" applyAlignment="1">
      <alignment horizontal="centerContinuous" vertical="center"/>
    </xf>
    <xf numFmtId="0" fontId="17" fillId="0" borderId="43" xfId="0" applyFont="1" applyFill="1" applyBorder="1" applyAlignment="1">
      <alignment horizontal="center" vertical="center" wrapText="1"/>
    </xf>
    <xf numFmtId="0" fontId="17" fillId="0" borderId="24" xfId="26" applyFont="1" applyFill="1" applyBorder="1" applyAlignment="1">
      <alignment horizontal="center" vertical="center" wrapText="1"/>
      <protection/>
    </xf>
    <xf numFmtId="0" fontId="17" fillId="2" borderId="23" xfId="26" applyFont="1" applyFill="1" applyBorder="1" applyAlignment="1">
      <alignment horizontal="center" vertical="center" wrapText="1"/>
      <protection/>
    </xf>
    <xf numFmtId="0" fontId="17" fillId="2" borderId="41" xfId="0" applyFont="1" applyFill="1" applyBorder="1" applyAlignment="1">
      <alignment horizontal="centerContinuous" vertical="center" wrapText="1"/>
    </xf>
    <xf numFmtId="0" fontId="17" fillId="2" borderId="30" xfId="0" applyFont="1" applyFill="1" applyBorder="1" applyAlignment="1">
      <alignment horizontal="centerContinuous" vertical="center"/>
    </xf>
    <xf numFmtId="0" fontId="17" fillId="0" borderId="42" xfId="0" applyFont="1" applyFill="1" applyBorder="1" applyAlignment="1">
      <alignment horizontal="center" vertical="center" wrapText="1"/>
    </xf>
    <xf numFmtId="0" fontId="17" fillId="2" borderId="23" xfId="26" applyFont="1" applyFill="1" applyBorder="1" applyAlignment="1">
      <alignment vertical="center" wrapText="1"/>
      <protection/>
    </xf>
    <xf numFmtId="0" fontId="17" fillId="0" borderId="0" xfId="26" applyFont="1" applyBorder="1" applyAlignment="1">
      <alignment horizontal="center" vertical="center" wrapText="1"/>
      <protection/>
    </xf>
    <xf numFmtId="0" fontId="33" fillId="0" borderId="0" xfId="26" applyFont="1" applyBorder="1" applyAlignment="1">
      <alignment horizontal="center" vertical="center"/>
      <protection/>
    </xf>
    <xf numFmtId="0" fontId="33" fillId="0" borderId="3" xfId="26" applyFont="1" applyBorder="1" applyAlignment="1">
      <alignment horizontal="center" vertical="center"/>
      <protection/>
    </xf>
    <xf numFmtId="0" fontId="18" fillId="0" borderId="12" xfId="26" applyFont="1" applyBorder="1" applyAlignment="1">
      <alignment horizontal="center" vertical="center" wrapText="1"/>
      <protection/>
    </xf>
    <xf numFmtId="0" fontId="18" fillId="0" borderId="13" xfId="26" applyFont="1" applyBorder="1" applyAlignment="1">
      <alignment horizontal="center" vertical="center" wrapText="1"/>
      <protection/>
    </xf>
    <xf numFmtId="0" fontId="17" fillId="0" borderId="44" xfId="26" applyFont="1" applyFill="1" applyBorder="1" applyAlignment="1">
      <alignment horizontal="center" vertical="center" wrapText="1"/>
      <protection/>
    </xf>
    <xf numFmtId="0" fontId="32" fillId="0" borderId="0" xfId="20" applyFont="1" applyAlignment="1">
      <alignment vertical="center"/>
    </xf>
    <xf numFmtId="0" fontId="16" fillId="0" borderId="0" xfId="26" applyFont="1" applyAlignment="1">
      <alignment vertical="center" wrapText="1"/>
      <protection/>
    </xf>
    <xf numFmtId="0" fontId="16" fillId="0" borderId="0" xfId="26" applyFont="1" applyAlignment="1">
      <alignment vertical="center"/>
      <protection/>
    </xf>
    <xf numFmtId="0" fontId="14" fillId="0" borderId="0" xfId="0" applyFont="1" applyAlignment="1">
      <alignment vertical="center"/>
    </xf>
    <xf numFmtId="0" fontId="14" fillId="0" borderId="8" xfId="0" applyFont="1" applyBorder="1" applyAlignment="1">
      <alignment vertical="center"/>
    </xf>
    <xf numFmtId="0" fontId="14" fillId="0" borderId="9" xfId="0" applyFont="1" applyBorder="1" applyAlignment="1">
      <alignment horizontal="centerContinuous" vertical="center"/>
    </xf>
    <xf numFmtId="0" fontId="14" fillId="0" borderId="9" xfId="0" applyFont="1" applyBorder="1" applyAlignment="1">
      <alignment vertical="center"/>
    </xf>
    <xf numFmtId="0" fontId="14" fillId="0" borderId="10" xfId="0" applyFont="1" applyBorder="1" applyAlignment="1">
      <alignment vertical="center"/>
    </xf>
    <xf numFmtId="0" fontId="23" fillId="0" borderId="0" xfId="26" applyFont="1" applyAlignment="1">
      <alignment vertical="center"/>
      <protection/>
    </xf>
    <xf numFmtId="0" fontId="23" fillId="0" borderId="3" xfId="26" applyFont="1" applyBorder="1" applyAlignment="1">
      <alignment vertical="center"/>
      <protection/>
    </xf>
    <xf numFmtId="0" fontId="23" fillId="0" borderId="0" xfId="26" applyFont="1" applyBorder="1" applyAlignment="1">
      <alignment vertical="center"/>
      <protection/>
    </xf>
    <xf numFmtId="0" fontId="23" fillId="0" borderId="11" xfId="26" applyFont="1" applyBorder="1" applyAlignment="1">
      <alignment vertical="center"/>
      <protection/>
    </xf>
    <xf numFmtId="0" fontId="25" fillId="0" borderId="0" xfId="25" applyFont="1" applyBorder="1" applyAlignment="1">
      <alignment horizontal="right" vertical="center"/>
      <protection/>
    </xf>
    <xf numFmtId="3" fontId="24" fillId="0" borderId="11" xfId="0" applyNumberFormat="1" applyFont="1" applyBorder="1" applyAlignment="1">
      <alignment vertical="center"/>
    </xf>
    <xf numFmtId="0" fontId="16" fillId="0" borderId="7" xfId="26" applyFont="1" applyFill="1" applyBorder="1" applyAlignment="1">
      <alignment vertical="center"/>
      <protection/>
    </xf>
    <xf numFmtId="0" fontId="15" fillId="0" borderId="12" xfId="26" applyFont="1" applyFill="1" applyBorder="1" applyAlignment="1">
      <alignment horizontal="center" vertical="center"/>
      <protection/>
    </xf>
    <xf numFmtId="3" fontId="0" fillId="0" borderId="12" xfId="0" applyNumberFormat="1" applyFont="1" applyBorder="1" applyAlignment="1">
      <alignment vertical="center"/>
    </xf>
    <xf numFmtId="0" fontId="25" fillId="0" borderId="13" xfId="25" applyFont="1" applyBorder="1" applyAlignment="1">
      <alignment horizontal="right" vertical="center"/>
      <protection/>
    </xf>
    <xf numFmtId="0" fontId="17" fillId="0" borderId="0" xfId="26" applyFont="1" applyAlignment="1">
      <alignment vertical="center"/>
      <protection/>
    </xf>
    <xf numFmtId="0" fontId="17" fillId="0" borderId="0" xfId="26" applyFont="1" applyAlignment="1">
      <alignment vertical="center" wrapText="1"/>
      <protection/>
    </xf>
    <xf numFmtId="0" fontId="17" fillId="0" borderId="0" xfId="26" applyFont="1" applyBorder="1" applyAlignment="1">
      <alignment vertical="center" wrapText="1"/>
      <protection/>
    </xf>
    <xf numFmtId="0" fontId="16" fillId="0" borderId="0" xfId="26" applyFont="1" applyBorder="1" applyAlignment="1">
      <alignment vertical="center" wrapText="1"/>
      <protection/>
    </xf>
    <xf numFmtId="0" fontId="16" fillId="0" borderId="0" xfId="26" applyFont="1" applyBorder="1" applyAlignment="1" quotePrefix="1">
      <alignment horizontal="left" vertical="center" wrapText="1"/>
      <protection/>
    </xf>
    <xf numFmtId="0" fontId="17" fillId="0" borderId="23" xfId="0" applyFont="1" applyBorder="1" applyAlignment="1">
      <alignment horizontal="right" vertical="center" wrapText="1"/>
    </xf>
    <xf numFmtId="0" fontId="17" fillId="5" borderId="43" xfId="26" applyFont="1" applyFill="1" applyBorder="1" applyAlignment="1" quotePrefix="1">
      <alignment horizontal="center" vertical="center" wrapText="1"/>
      <protection/>
    </xf>
    <xf numFmtId="0" fontId="17" fillId="0" borderId="24" xfId="26" applyFont="1" applyFill="1" applyBorder="1" applyAlignment="1" quotePrefix="1">
      <alignment horizontal="center" vertical="center" wrapText="1"/>
      <protection/>
    </xf>
    <xf numFmtId="0" fontId="17" fillId="5" borderId="44" xfId="26" applyFont="1" applyFill="1" applyBorder="1" applyAlignment="1" quotePrefix="1">
      <alignment horizontal="center" vertical="center" wrapText="1"/>
      <protection/>
    </xf>
    <xf numFmtId="0" fontId="17" fillId="5" borderId="0" xfId="26" applyFont="1" applyFill="1" applyBorder="1" applyAlignment="1" quotePrefix="1">
      <alignment horizontal="center" vertical="center" wrapText="1"/>
      <protection/>
    </xf>
    <xf numFmtId="0" fontId="17" fillId="5" borderId="24" xfId="26" applyFont="1" applyFill="1" applyBorder="1" applyAlignment="1" quotePrefix="1">
      <alignment horizontal="center" vertical="center" wrapText="1"/>
      <protection/>
    </xf>
    <xf numFmtId="0" fontId="17" fillId="0" borderId="21" xfId="26" applyFont="1" applyFill="1" applyBorder="1" applyAlignment="1" quotePrefix="1">
      <alignment horizontal="center" vertical="center" wrapText="1"/>
      <protection/>
    </xf>
    <xf numFmtId="0" fontId="17" fillId="5" borderId="43" xfId="26" applyFont="1" applyFill="1" applyBorder="1" applyAlignment="1">
      <alignment horizontal="center" vertical="center" wrapText="1"/>
      <protection/>
    </xf>
    <xf numFmtId="0" fontId="17" fillId="0" borderId="24" xfId="26" applyFont="1" applyBorder="1" applyAlignment="1">
      <alignment horizontal="center" vertical="center" wrapText="1"/>
      <protection/>
    </xf>
    <xf numFmtId="0" fontId="17" fillId="5" borderId="44" xfId="26" applyFont="1" applyFill="1" applyBorder="1" applyAlignment="1">
      <alignment horizontal="center" vertical="center" wrapText="1"/>
      <protection/>
    </xf>
    <xf numFmtId="0" fontId="17" fillId="5" borderId="0" xfId="26" applyFont="1" applyFill="1" applyBorder="1" applyAlignment="1">
      <alignment horizontal="center" vertical="center" wrapText="1"/>
      <protection/>
    </xf>
    <xf numFmtId="0" fontId="17" fillId="5" borderId="24" xfId="26" applyFont="1" applyFill="1" applyBorder="1" applyAlignment="1">
      <alignment horizontal="center" vertical="center" wrapText="1"/>
      <protection/>
    </xf>
    <xf numFmtId="0" fontId="17" fillId="0" borderId="25" xfId="26" applyFont="1" applyFill="1" applyBorder="1" applyAlignment="1">
      <alignment horizontal="center" vertical="center" wrapText="1"/>
      <protection/>
    </xf>
    <xf numFmtId="0" fontId="17" fillId="0" borderId="0" xfId="26" applyFont="1" applyBorder="1" applyAlignment="1">
      <alignment vertical="center"/>
      <protection/>
    </xf>
    <xf numFmtId="0" fontId="17" fillId="5" borderId="35" xfId="26" applyFont="1" applyFill="1" applyBorder="1" applyAlignment="1">
      <alignment vertical="center" wrapText="1"/>
      <protection/>
    </xf>
    <xf numFmtId="9" fontId="17" fillId="0" borderId="23" xfId="26" applyNumberFormat="1" applyFont="1" applyBorder="1" applyAlignment="1">
      <alignment horizontal="right" vertical="center" wrapText="1"/>
      <protection/>
    </xf>
    <xf numFmtId="0" fontId="17" fillId="5" borderId="43" xfId="26" applyFont="1" applyFill="1" applyBorder="1" applyAlignment="1">
      <alignment vertical="center" wrapText="1"/>
      <protection/>
    </xf>
    <xf numFmtId="0" fontId="17" fillId="5" borderId="44" xfId="26" applyFont="1" applyFill="1" applyBorder="1" applyAlignment="1">
      <alignment vertical="center" wrapText="1"/>
      <protection/>
    </xf>
    <xf numFmtId="0" fontId="17" fillId="5" borderId="0" xfId="26" applyFont="1" applyFill="1" applyBorder="1" applyAlignment="1">
      <alignment vertical="center" wrapText="1"/>
      <protection/>
    </xf>
    <xf numFmtId="0" fontId="17" fillId="0" borderId="21" xfId="26" applyFont="1" applyFill="1" applyBorder="1" applyAlignment="1">
      <alignment horizontal="center" vertical="center" wrapText="1"/>
      <protection/>
    </xf>
    <xf numFmtId="0" fontId="17" fillId="0" borderId="8" xfId="26" applyFont="1" applyBorder="1" applyAlignment="1">
      <alignment horizontal="center" vertical="center" wrapText="1"/>
      <protection/>
    </xf>
    <xf numFmtId="0" fontId="17" fillId="0" borderId="9" xfId="26" applyFont="1" applyBorder="1" applyAlignment="1">
      <alignment vertical="center" wrapText="1"/>
      <protection/>
    </xf>
    <xf numFmtId="0" fontId="17" fillId="0" borderId="9" xfId="26" applyFont="1" applyBorder="1" applyAlignment="1">
      <alignment horizontal="center" vertical="center" wrapText="1"/>
      <protection/>
    </xf>
    <xf numFmtId="0" fontId="17" fillId="0" borderId="10" xfId="26" applyFont="1" applyBorder="1" applyAlignment="1">
      <alignment horizontal="center" vertical="center" wrapText="1"/>
      <protection/>
    </xf>
    <xf numFmtId="0" fontId="17" fillId="0" borderId="7" xfId="26" applyFont="1" applyBorder="1" applyAlignment="1">
      <alignment horizontal="left" vertical="center"/>
      <protection/>
    </xf>
    <xf numFmtId="0" fontId="17" fillId="0" borderId="12" xfId="26" applyFont="1" applyBorder="1" applyAlignment="1">
      <alignment horizontal="left" vertical="center"/>
      <protection/>
    </xf>
    <xf numFmtId="0" fontId="17" fillId="0" borderId="43" xfId="26" applyFont="1" applyFill="1" applyBorder="1" applyAlignment="1">
      <alignment horizontal="center" vertical="center" wrapText="1"/>
      <protection/>
    </xf>
    <xf numFmtId="0" fontId="17" fillId="0" borderId="5" xfId="26" applyFont="1" applyFill="1" applyBorder="1" applyAlignment="1">
      <alignment horizontal="center" vertical="center" wrapText="1"/>
      <protection/>
    </xf>
    <xf numFmtId="0" fontId="17" fillId="0" borderId="3" xfId="26" applyFont="1" applyFill="1" applyBorder="1" applyAlignment="1">
      <alignment horizontal="center" vertical="center" wrapText="1"/>
      <protection/>
    </xf>
    <xf numFmtId="0" fontId="17" fillId="0" borderId="25" xfId="26" applyFont="1" applyFill="1" applyBorder="1" applyAlignment="1" quotePrefix="1">
      <alignment horizontal="center" vertical="center" wrapText="1"/>
      <protection/>
    </xf>
    <xf numFmtId="0" fontId="17" fillId="5" borderId="45" xfId="26" applyFont="1" applyFill="1" applyBorder="1" applyAlignment="1">
      <alignment vertical="center" wrapText="1"/>
      <protection/>
    </xf>
    <xf numFmtId="0" fontId="17" fillId="5" borderId="54" xfId="26" applyFont="1" applyFill="1" applyBorder="1" applyAlignment="1">
      <alignment vertical="center" wrapText="1"/>
      <protection/>
    </xf>
    <xf numFmtId="0" fontId="17" fillId="5" borderId="49" xfId="26" applyFont="1" applyFill="1" applyBorder="1" applyAlignment="1">
      <alignment vertical="center" wrapText="1"/>
      <protection/>
    </xf>
    <xf numFmtId="0" fontId="17" fillId="5" borderId="12" xfId="26" applyFont="1" applyFill="1" applyBorder="1" applyAlignment="1">
      <alignment vertical="center" wrapText="1"/>
      <protection/>
    </xf>
    <xf numFmtId="0" fontId="18" fillId="0" borderId="62" xfId="26" applyFont="1" applyFill="1" applyBorder="1" applyAlignment="1">
      <alignment horizontal="left" vertical="center" wrapText="1"/>
      <protection/>
    </xf>
    <xf numFmtId="0" fontId="17" fillId="5" borderId="57" xfId="26" applyFont="1" applyFill="1" applyBorder="1" applyAlignment="1">
      <alignment vertical="center" wrapText="1"/>
      <protection/>
    </xf>
    <xf numFmtId="0" fontId="17" fillId="5" borderId="58" xfId="26" applyFont="1" applyFill="1" applyBorder="1" applyAlignment="1">
      <alignment vertical="center" wrapText="1"/>
      <protection/>
    </xf>
    <xf numFmtId="0" fontId="17" fillId="5" borderId="59" xfId="26" applyFont="1" applyFill="1" applyBorder="1" applyAlignment="1">
      <alignment vertical="center" wrapText="1"/>
      <protection/>
    </xf>
    <xf numFmtId="0" fontId="17" fillId="0" borderId="59" xfId="26" applyFont="1" applyBorder="1" applyAlignment="1">
      <alignment horizontal="center" vertical="center" wrapText="1"/>
      <protection/>
    </xf>
    <xf numFmtId="0" fontId="17" fillId="0" borderId="57" xfId="26" applyFont="1" applyBorder="1" applyAlignment="1">
      <alignment horizontal="center" vertical="center" wrapText="1"/>
      <protection/>
    </xf>
    <xf numFmtId="0" fontId="18" fillId="5" borderId="63" xfId="26" applyFont="1" applyFill="1" applyBorder="1" applyAlignment="1">
      <alignment horizontal="center" vertical="center" wrapText="1"/>
      <protection/>
    </xf>
    <xf numFmtId="0" fontId="17" fillId="0" borderId="60" xfId="26" applyFont="1" applyFill="1" applyBorder="1" applyAlignment="1">
      <alignment horizontal="center" vertical="center" wrapText="1"/>
      <protection/>
    </xf>
    <xf numFmtId="0" fontId="18" fillId="0" borderId="36" xfId="26" applyFont="1" applyFill="1" applyBorder="1" applyAlignment="1">
      <alignment horizontal="left" vertical="center" wrapText="1"/>
      <protection/>
    </xf>
    <xf numFmtId="0" fontId="18" fillId="7" borderId="37" xfId="26" applyFont="1" applyFill="1" applyBorder="1" applyAlignment="1">
      <alignment horizontal="center" vertical="center" wrapText="1"/>
      <protection/>
    </xf>
    <xf numFmtId="0" fontId="17" fillId="0" borderId="40" xfId="26" applyFont="1" applyFill="1" applyBorder="1" applyAlignment="1">
      <alignment horizontal="center" vertical="center" wrapText="1"/>
      <protection/>
    </xf>
    <xf numFmtId="0" fontId="17" fillId="0" borderId="37" xfId="26" applyFont="1" applyFill="1" applyBorder="1" applyAlignment="1">
      <alignment horizontal="center" vertical="center" wrapText="1"/>
      <protection/>
    </xf>
    <xf numFmtId="0" fontId="17" fillId="5" borderId="50" xfId="26" applyFont="1" applyFill="1" applyBorder="1" applyAlignment="1">
      <alignment vertical="center" wrapText="1"/>
      <protection/>
    </xf>
    <xf numFmtId="0" fontId="18" fillId="7" borderId="9" xfId="26" applyFont="1" applyFill="1" applyBorder="1" applyAlignment="1">
      <alignment horizontal="center" vertical="center" wrapText="1"/>
      <protection/>
    </xf>
    <xf numFmtId="0" fontId="18" fillId="7" borderId="61" xfId="26" applyFont="1" applyFill="1" applyBorder="1" applyAlignment="1">
      <alignment horizontal="center" vertical="center" wrapText="1"/>
      <protection/>
    </xf>
    <xf numFmtId="0" fontId="18" fillId="7" borderId="10" xfId="26" applyFont="1" applyFill="1" applyBorder="1" applyAlignment="1">
      <alignment horizontal="center" vertical="center" wrapText="1"/>
      <protection/>
    </xf>
    <xf numFmtId="9" fontId="17" fillId="0" borderId="32" xfId="26" applyNumberFormat="1" applyFont="1" applyBorder="1" applyAlignment="1">
      <alignment horizontal="right" vertical="center" wrapText="1"/>
      <protection/>
    </xf>
    <xf numFmtId="0" fontId="17" fillId="0" borderId="49" xfId="26" applyFont="1" applyFill="1" applyBorder="1" applyAlignment="1">
      <alignment horizontal="center" vertical="center" wrapText="1"/>
      <protection/>
    </xf>
    <xf numFmtId="0" fontId="17" fillId="0" borderId="54" xfId="26" applyFont="1" applyFill="1" applyBorder="1" applyAlignment="1">
      <alignment horizontal="center" vertical="center" wrapText="1"/>
      <protection/>
    </xf>
    <xf numFmtId="0" fontId="17" fillId="0" borderId="7" xfId="26" applyFont="1" applyFill="1" applyBorder="1" applyAlignment="1">
      <alignment horizontal="center" vertical="center" wrapText="1"/>
      <protection/>
    </xf>
    <xf numFmtId="0" fontId="17" fillId="0" borderId="34" xfId="26" applyFont="1" applyFill="1" applyBorder="1" applyAlignment="1">
      <alignment horizontal="center" vertical="center" wrapText="1"/>
      <protection/>
    </xf>
    <xf numFmtId="0" fontId="17" fillId="0" borderId="37" xfId="26" applyFont="1" applyFill="1" applyBorder="1" applyAlignment="1" quotePrefix="1">
      <alignment horizontal="center" vertical="center" wrapText="1"/>
      <protection/>
    </xf>
    <xf numFmtId="0" fontId="18" fillId="7" borderId="37" xfId="26" applyFont="1" applyFill="1" applyBorder="1" applyAlignment="1" quotePrefix="1">
      <alignment horizontal="center" vertical="center" wrapText="1"/>
      <protection/>
    </xf>
    <xf numFmtId="0" fontId="17" fillId="0" borderId="40" xfId="26" applyFont="1" applyFill="1" applyBorder="1" applyAlignment="1" quotePrefix="1">
      <alignment horizontal="center" vertical="center" wrapText="1"/>
      <protection/>
    </xf>
    <xf numFmtId="0" fontId="18" fillId="7" borderId="9" xfId="26" applyFont="1" applyFill="1" applyBorder="1" applyAlignment="1" quotePrefix="1">
      <alignment horizontal="center" vertical="center" wrapText="1"/>
      <protection/>
    </xf>
    <xf numFmtId="0" fontId="18" fillId="7" borderId="61" xfId="26" applyFont="1" applyFill="1" applyBorder="1" applyAlignment="1" quotePrefix="1">
      <alignment horizontal="center" vertical="center" wrapText="1"/>
      <protection/>
    </xf>
    <xf numFmtId="0" fontId="18" fillId="7" borderId="51" xfId="26" applyFont="1" applyFill="1" applyBorder="1" applyAlignment="1" quotePrefix="1">
      <alignment horizontal="center" vertical="center" wrapText="1"/>
      <protection/>
    </xf>
    <xf numFmtId="0" fontId="17" fillId="0" borderId="32" xfId="0" applyFont="1" applyBorder="1" applyAlignment="1">
      <alignment horizontal="right" vertical="center" wrapText="1"/>
    </xf>
    <xf numFmtId="0" fontId="17" fillId="5" borderId="33" xfId="26" applyFont="1" applyFill="1" applyBorder="1" applyAlignment="1">
      <alignment horizontal="center" vertical="center" wrapText="1"/>
      <protection/>
    </xf>
    <xf numFmtId="0" fontId="17" fillId="0" borderId="33" xfId="26" applyFont="1" applyBorder="1" applyAlignment="1">
      <alignment horizontal="center" vertical="center" wrapText="1"/>
      <protection/>
    </xf>
    <xf numFmtId="0" fontId="17" fillId="5" borderId="54" xfId="26" applyFont="1" applyFill="1" applyBorder="1" applyAlignment="1">
      <alignment horizontal="center" vertical="center" wrapText="1"/>
      <protection/>
    </xf>
    <xf numFmtId="0" fontId="17" fillId="5" borderId="12" xfId="26" applyFont="1" applyFill="1" applyBorder="1" applyAlignment="1">
      <alignment horizontal="center" vertical="center" wrapText="1"/>
      <protection/>
    </xf>
    <xf numFmtId="0" fontId="17" fillId="5" borderId="49" xfId="26" applyFont="1" applyFill="1" applyBorder="1" applyAlignment="1">
      <alignment horizontal="center" vertical="center" wrapText="1"/>
      <protection/>
    </xf>
    <xf numFmtId="0" fontId="17" fillId="0" borderId="33" xfId="26" applyFont="1" applyFill="1" applyBorder="1" applyAlignment="1">
      <alignment horizontal="center" vertical="center" wrapText="1"/>
      <protection/>
    </xf>
    <xf numFmtId="0" fontId="17" fillId="0" borderId="34" xfId="26" applyFont="1" applyFill="1" applyBorder="1" applyAlignment="1" quotePrefix="1">
      <alignment horizontal="center" vertical="center" wrapText="1"/>
      <protection/>
    </xf>
    <xf numFmtId="0" fontId="17" fillId="2" borderId="23" xfId="26" applyFont="1" applyFill="1" applyBorder="1" applyAlignment="1" quotePrefix="1">
      <alignment horizontal="center" vertical="center" wrapText="1"/>
      <protection/>
    </xf>
    <xf numFmtId="0" fontId="17" fillId="6" borderId="1" xfId="26" applyFont="1" applyFill="1" applyBorder="1" applyAlignment="1" quotePrefix="1">
      <alignment horizontal="center" vertical="center" wrapText="1"/>
      <protection/>
    </xf>
    <xf numFmtId="0" fontId="17" fillId="6" borderId="45" xfId="26" applyFont="1" applyFill="1" applyBorder="1" applyAlignment="1" quotePrefix="1">
      <alignment horizontal="center" vertical="center" wrapText="1"/>
      <protection/>
    </xf>
    <xf numFmtId="0" fontId="17" fillId="6" borderId="20" xfId="26" applyFont="1" applyFill="1" applyBorder="1" applyAlignment="1" quotePrefix="1">
      <alignment horizontal="center" vertical="center" wrapText="1"/>
      <protection/>
    </xf>
    <xf numFmtId="0" fontId="17" fillId="6" borderId="21" xfId="26" applyFont="1" applyFill="1" applyBorder="1" applyAlignment="1" quotePrefix="1">
      <alignment horizontal="center" vertical="center" wrapText="1"/>
      <protection/>
    </xf>
    <xf numFmtId="0" fontId="17" fillId="5" borderId="57" xfId="26" applyFont="1" applyFill="1" applyBorder="1" applyAlignment="1" quotePrefix="1">
      <alignment horizontal="center" vertical="center" wrapText="1"/>
      <protection/>
    </xf>
    <xf numFmtId="0" fontId="17" fillId="5" borderId="58" xfId="26" applyFont="1" applyFill="1" applyBorder="1" applyAlignment="1" quotePrefix="1">
      <alignment horizontal="center" vertical="center" wrapText="1"/>
      <protection/>
    </xf>
    <xf numFmtId="0" fontId="18" fillId="7" borderId="56" xfId="26" applyFont="1" applyFill="1" applyBorder="1" applyAlignment="1" quotePrefix="1">
      <alignment horizontal="center" vertical="center" wrapText="1"/>
      <protection/>
    </xf>
    <xf numFmtId="0" fontId="17" fillId="5" borderId="63" xfId="26" applyFont="1" applyFill="1" applyBorder="1" applyAlignment="1" quotePrefix="1">
      <alignment horizontal="center" vertical="center" wrapText="1"/>
      <protection/>
    </xf>
    <xf numFmtId="0" fontId="17" fillId="5" borderId="64" xfId="26" applyFont="1" applyFill="1" applyBorder="1" applyAlignment="1" quotePrefix="1">
      <alignment horizontal="center" vertical="center" wrapText="1"/>
      <protection/>
    </xf>
    <xf numFmtId="0" fontId="17" fillId="0" borderId="0" xfId="26" applyFont="1" applyFill="1" applyBorder="1" applyAlignment="1">
      <alignment horizontal="center" vertical="center" wrapText="1"/>
      <protection/>
    </xf>
    <xf numFmtId="0" fontId="17" fillId="0" borderId="12" xfId="26" applyFont="1" applyFill="1" applyBorder="1" applyAlignment="1">
      <alignment horizontal="center" vertical="center" wrapText="1"/>
      <protection/>
    </xf>
    <xf numFmtId="10" fontId="20" fillId="3" borderId="43" xfId="26" applyNumberFormat="1" applyFont="1" applyFill="1" applyBorder="1" applyAlignment="1" quotePrefix="1">
      <alignment horizontal="center" vertical="center" wrapText="1"/>
      <protection/>
    </xf>
    <xf numFmtId="10" fontId="20" fillId="3" borderId="43" xfId="26" applyNumberFormat="1" applyFont="1" applyFill="1" applyBorder="1" applyAlignment="1">
      <alignment horizontal="center" vertical="center" wrapText="1"/>
      <protection/>
    </xf>
    <xf numFmtId="10" fontId="20" fillId="3" borderId="33" xfId="26" applyNumberFormat="1" applyFont="1" applyFill="1" applyBorder="1" applyAlignment="1">
      <alignment horizontal="center" vertical="center" wrapText="1"/>
      <protection/>
    </xf>
    <xf numFmtId="0" fontId="18" fillId="5" borderId="37" xfId="26" applyFont="1" applyFill="1" applyBorder="1" applyAlignment="1" quotePrefix="1">
      <alignment horizontal="center" vertical="center" wrapText="1"/>
      <protection/>
    </xf>
    <xf numFmtId="0" fontId="18" fillId="9" borderId="37" xfId="26" applyFont="1" applyFill="1" applyBorder="1" applyAlignment="1">
      <alignment horizontal="center" vertical="center" wrapText="1"/>
      <protection/>
    </xf>
    <xf numFmtId="0" fontId="38" fillId="0" borderId="0" xfId="0" applyFont="1" applyAlignment="1">
      <alignment/>
    </xf>
    <xf numFmtId="0" fontId="38" fillId="0" borderId="0" xfId="0" applyFont="1" applyBorder="1" applyAlignment="1">
      <alignment wrapText="1"/>
    </xf>
    <xf numFmtId="0" fontId="40" fillId="0" borderId="0" xfId="0" applyFont="1" applyFill="1" applyBorder="1" applyAlignment="1">
      <alignment wrapText="1"/>
    </xf>
    <xf numFmtId="0" fontId="39" fillId="0" borderId="0" xfId="0" applyFont="1" applyFill="1" applyBorder="1" applyAlignment="1">
      <alignment horizontal="left" vertical="center" wrapText="1"/>
    </xf>
    <xf numFmtId="0" fontId="38" fillId="0" borderId="0" xfId="0" applyFont="1" applyFill="1" applyBorder="1" applyAlignment="1">
      <alignment wrapText="1"/>
    </xf>
    <xf numFmtId="0" fontId="41" fillId="0" borderId="0" xfId="0" applyFont="1" applyFill="1" applyBorder="1" applyAlignment="1">
      <alignment horizontal="left" vertical="center" wrapText="1"/>
    </xf>
    <xf numFmtId="0" fontId="38" fillId="0" borderId="0" xfId="0" applyFont="1" applyFill="1" applyAlignment="1">
      <alignment wrapText="1"/>
    </xf>
    <xf numFmtId="0" fontId="42" fillId="0" borderId="0" xfId="0" applyFont="1" applyAlignment="1">
      <alignment wrapText="1"/>
    </xf>
    <xf numFmtId="0" fontId="38" fillId="0" borderId="0" xfId="0" applyFont="1" applyAlignment="1">
      <alignment horizontal="center" wrapText="1"/>
    </xf>
    <xf numFmtId="0" fontId="38" fillId="0" borderId="0" xfId="0" applyFont="1" applyAlignment="1">
      <alignment wrapText="1"/>
    </xf>
    <xf numFmtId="0" fontId="38" fillId="0" borderId="0" xfId="0" applyFont="1" applyAlignment="1">
      <alignment vertical="center"/>
    </xf>
    <xf numFmtId="0" fontId="0" fillId="0" borderId="0" xfId="0" applyAlignment="1">
      <alignment vertical="center"/>
    </xf>
    <xf numFmtId="0" fontId="36" fillId="0" borderId="9" xfId="0" applyFont="1" applyBorder="1" applyAlignment="1">
      <alignment horizontal="centerContinuous" vertical="center"/>
    </xf>
    <xf numFmtId="0" fontId="35" fillId="0" borderId="9" xfId="0" applyFont="1" applyBorder="1" applyAlignment="1">
      <alignment horizontal="centerContinuous" vertical="center"/>
    </xf>
    <xf numFmtId="0" fontId="37" fillId="0" borderId="9" xfId="0" applyFont="1" applyBorder="1" applyAlignment="1">
      <alignment horizontal="centerContinuous" vertical="center"/>
    </xf>
    <xf numFmtId="0" fontId="37" fillId="0" borderId="10" xfId="0" applyFont="1" applyBorder="1" applyAlignment="1">
      <alignment horizontal="centerContinuous" vertical="center"/>
    </xf>
    <xf numFmtId="3" fontId="25" fillId="0" borderId="3" xfId="0" applyNumberFormat="1" applyFont="1" applyBorder="1" applyAlignment="1">
      <alignment horizontal="left"/>
    </xf>
    <xf numFmtId="3" fontId="24" fillId="0" borderId="0" xfId="0" applyNumberFormat="1" applyFont="1" applyBorder="1" applyAlignment="1">
      <alignment horizontal="center" wrapText="1"/>
    </xf>
    <xf numFmtId="3" fontId="26" fillId="0" borderId="0" xfId="0" applyNumberFormat="1" applyFont="1" applyBorder="1" applyAlignment="1">
      <alignment/>
    </xf>
    <xf numFmtId="0" fontId="6" fillId="2"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3" fillId="0" borderId="0" xfId="0" applyFont="1" applyAlignment="1">
      <alignment horizontal="right" vertical="center"/>
    </xf>
    <xf numFmtId="0" fontId="44" fillId="0" borderId="3" xfId="0" applyFont="1" applyBorder="1" applyAlignment="1">
      <alignment horizontal="right" vertical="center" wrapText="1"/>
    </xf>
    <xf numFmtId="0" fontId="44" fillId="0" borderId="0" xfId="0" applyFont="1" applyBorder="1" applyAlignment="1">
      <alignment horizontal="right" vertical="center" wrapText="1"/>
    </xf>
    <xf numFmtId="0" fontId="44" fillId="0" borderId="0" xfId="0" applyFont="1" applyBorder="1" applyAlignment="1">
      <alignment horizontal="right" vertical="center"/>
    </xf>
    <xf numFmtId="0" fontId="44" fillId="0" borderId="0" xfId="0" applyFont="1" applyFill="1" applyBorder="1" applyAlignment="1">
      <alignment horizontal="right" vertical="center"/>
    </xf>
    <xf numFmtId="0" fontId="45" fillId="0" borderId="0" xfId="25" applyFont="1" applyBorder="1" applyAlignment="1">
      <alignment horizontal="right" vertical="center"/>
      <protection/>
    </xf>
    <xf numFmtId="0" fontId="43" fillId="0" borderId="11" xfId="0" applyFont="1" applyBorder="1" applyAlignment="1">
      <alignment horizontal="right" vertical="center"/>
    </xf>
    <xf numFmtId="0" fontId="5" fillId="0" borderId="0" xfId="0" applyFont="1" applyAlignment="1">
      <alignment vertical="center"/>
    </xf>
    <xf numFmtId="0" fontId="44" fillId="3" borderId="0" xfId="0" applyFont="1" applyFill="1" applyBorder="1" applyAlignment="1">
      <alignment horizontal="right" vertical="center"/>
    </xf>
    <xf numFmtId="0" fontId="5" fillId="0" borderId="0" xfId="25" applyFont="1" applyBorder="1" applyAlignment="1">
      <alignment vertical="center"/>
      <protection/>
    </xf>
    <xf numFmtId="0" fontId="43" fillId="0" borderId="0" xfId="0" applyFont="1" applyAlignment="1">
      <alignment vertical="center"/>
    </xf>
    <xf numFmtId="0" fontId="44" fillId="0" borderId="3" xfId="0" applyFont="1" applyBorder="1" applyAlignment="1">
      <alignment horizontal="left" vertical="center" wrapText="1"/>
    </xf>
    <xf numFmtId="0" fontId="44" fillId="0" borderId="0" xfId="0" applyFont="1" applyBorder="1" applyAlignment="1">
      <alignment horizontal="left" vertical="center" wrapText="1"/>
    </xf>
    <xf numFmtId="0" fontId="44" fillId="3" borderId="0" xfId="0" applyFont="1" applyFill="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centerContinuous" vertical="center"/>
    </xf>
    <xf numFmtId="0" fontId="44" fillId="0" borderId="0" xfId="0" applyFont="1" applyFill="1" applyBorder="1" applyAlignment="1">
      <alignment horizontal="centerContinuous" vertical="center"/>
    </xf>
    <xf numFmtId="0" fontId="43" fillId="0" borderId="11" xfId="0" applyFont="1" applyBorder="1" applyAlignment="1">
      <alignment vertical="center"/>
    </xf>
    <xf numFmtId="0" fontId="44" fillId="0" borderId="7" xfId="0" applyFont="1" applyBorder="1" applyAlignment="1">
      <alignment horizontal="left" vertical="center" wrapText="1"/>
    </xf>
    <xf numFmtId="0" fontId="44" fillId="0" borderId="12" xfId="0" applyFont="1" applyBorder="1" applyAlignment="1">
      <alignment horizontal="left" vertical="center" wrapText="1"/>
    </xf>
    <xf numFmtId="0" fontId="44" fillId="0" borderId="12" xfId="0" applyFont="1" applyBorder="1" applyAlignment="1">
      <alignment horizontal="centerContinuous" vertical="center"/>
    </xf>
    <xf numFmtId="0" fontId="43" fillId="0" borderId="12" xfId="0" applyFont="1" applyBorder="1" applyAlignment="1">
      <alignment vertical="center"/>
    </xf>
    <xf numFmtId="0" fontId="44" fillId="0" borderId="13" xfId="0" applyFont="1" applyBorder="1" applyAlignment="1">
      <alignment horizontal="right" vertical="center"/>
    </xf>
    <xf numFmtId="0" fontId="43" fillId="0" borderId="0" xfId="0" applyFont="1" applyFill="1" applyAlignment="1">
      <alignment vertical="center"/>
    </xf>
    <xf numFmtId="0" fontId="43" fillId="5" borderId="3" xfId="0" applyFont="1" applyFill="1" applyBorder="1" applyAlignment="1">
      <alignment vertical="center" wrapText="1"/>
    </xf>
    <xf numFmtId="0" fontId="43" fillId="5" borderId="0" xfId="0" applyFont="1" applyFill="1" applyBorder="1" applyAlignment="1">
      <alignment vertical="center" wrapText="1"/>
    </xf>
    <xf numFmtId="0" fontId="5" fillId="3" borderId="24" xfId="0" applyFont="1" applyFill="1" applyBorder="1" applyAlignment="1">
      <alignment horizontal="center" vertical="center" wrapText="1"/>
    </xf>
    <xf numFmtId="0" fontId="5" fillId="3" borderId="30" xfId="0" applyFont="1" applyFill="1" applyBorder="1" applyAlignment="1">
      <alignment vertical="center" wrapText="1"/>
    </xf>
    <xf numFmtId="0" fontId="5" fillId="3" borderId="42" xfId="0" applyFont="1" applyFill="1" applyBorder="1" applyAlignment="1">
      <alignment vertical="center" wrapText="1"/>
    </xf>
    <xf numFmtId="0" fontId="43" fillId="0" borderId="0" xfId="0" applyFont="1" applyFill="1" applyBorder="1" applyAlignment="1">
      <alignment vertical="center"/>
    </xf>
    <xf numFmtId="0" fontId="4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43" fillId="2" borderId="1" xfId="0" applyNumberFormat="1" applyFont="1" applyFill="1" applyBorder="1" applyAlignment="1">
      <alignment horizontal="center" vertical="center" wrapText="1"/>
    </xf>
    <xf numFmtId="9" fontId="43" fillId="3" borderId="2" xfId="0" applyNumberFormat="1" applyFont="1" applyFill="1" applyBorder="1" applyAlignment="1">
      <alignment vertical="center" wrapText="1"/>
    </xf>
    <xf numFmtId="0" fontId="43" fillId="6" borderId="1" xfId="0" applyFont="1" applyFill="1" applyBorder="1" applyAlignment="1" quotePrefix="1">
      <alignment horizontal="center" vertical="center" wrapText="1"/>
    </xf>
    <xf numFmtId="0" fontId="43" fillId="6" borderId="17" xfId="0" applyFont="1" applyFill="1" applyBorder="1" applyAlignment="1" quotePrefix="1">
      <alignment horizontal="center" vertical="center" wrapText="1"/>
    </xf>
    <xf numFmtId="0" fontId="43" fillId="6" borderId="1" xfId="0" applyFont="1" applyFill="1" applyBorder="1" applyAlignment="1">
      <alignment horizontal="center" vertical="center" wrapText="1"/>
    </xf>
    <xf numFmtId="0" fontId="43" fillId="6" borderId="17" xfId="0" applyFont="1" applyFill="1" applyBorder="1" applyAlignment="1">
      <alignment horizontal="center" vertical="center" wrapText="1"/>
    </xf>
    <xf numFmtId="0" fontId="43" fillId="6" borderId="65" xfId="0" applyFont="1" applyFill="1" applyBorder="1" applyAlignment="1">
      <alignment horizontal="center" vertical="center" wrapText="1"/>
    </xf>
    <xf numFmtId="0" fontId="43" fillId="6" borderId="65" xfId="0" applyFont="1" applyFill="1" applyBorder="1" applyAlignment="1" quotePrefix="1">
      <alignment horizontal="center" vertical="center" wrapText="1"/>
    </xf>
    <xf numFmtId="0" fontId="43" fillId="6" borderId="15" xfId="0" applyFont="1" applyFill="1" applyBorder="1" applyAlignment="1" quotePrefix="1">
      <alignment horizontal="center" vertical="center" wrapText="1"/>
    </xf>
    <xf numFmtId="0" fontId="43" fillId="6" borderId="20" xfId="0" applyFont="1" applyFill="1" applyBorder="1" applyAlignment="1" quotePrefix="1">
      <alignment horizontal="center" vertical="center" wrapText="1"/>
    </xf>
    <xf numFmtId="0" fontId="43" fillId="6" borderId="21" xfId="0" applyFont="1" applyFill="1" applyBorder="1" applyAlignment="1" quotePrefix="1">
      <alignment horizontal="center"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4" fillId="0" borderId="1" xfId="0" applyFont="1" applyFill="1" applyBorder="1" applyAlignment="1">
      <alignment horizontal="center" vertical="center" wrapText="1"/>
    </xf>
    <xf numFmtId="0" fontId="43" fillId="5" borderId="5" xfId="0" applyFont="1" applyFill="1" applyBorder="1" applyAlignment="1">
      <alignment vertical="center" wrapText="1"/>
    </xf>
    <xf numFmtId="0" fontId="43" fillId="5" borderId="27" xfId="0" applyFont="1" applyFill="1" applyBorder="1" applyAlignment="1">
      <alignment vertical="center" wrapText="1"/>
    </xf>
    <xf numFmtId="0" fontId="43" fillId="2" borderId="3" xfId="0" applyFont="1" applyFill="1" applyBorder="1" applyAlignment="1">
      <alignment horizontal="left" vertical="center" wrapText="1"/>
    </xf>
    <xf numFmtId="0" fontId="43" fillId="2" borderId="43" xfId="0" applyFont="1" applyFill="1" applyBorder="1" applyAlignment="1">
      <alignment horizontal="left" vertical="center" wrapText="1"/>
    </xf>
    <xf numFmtId="0" fontId="44" fillId="0" borderId="24" xfId="0" applyFont="1" applyFill="1" applyBorder="1" applyAlignment="1">
      <alignment horizontal="center" vertical="center" wrapText="1"/>
    </xf>
    <xf numFmtId="0" fontId="43" fillId="5" borderId="45" xfId="0" applyFont="1" applyFill="1" applyBorder="1" applyAlignment="1">
      <alignment horizontal="left" vertical="center" wrapText="1"/>
    </xf>
    <xf numFmtId="0" fontId="43" fillId="5" borderId="26" xfId="0" applyFont="1" applyFill="1" applyBorder="1" applyAlignment="1">
      <alignment horizontal="left" vertical="center" wrapText="1"/>
    </xf>
    <xf numFmtId="0" fontId="43" fillId="5" borderId="35" xfId="0" applyFont="1" applyFill="1" applyBorder="1" applyAlignment="1">
      <alignment horizontal="left" vertical="center" wrapText="1"/>
    </xf>
    <xf numFmtId="0" fontId="43" fillId="5" borderId="11" xfId="0" applyFont="1" applyFill="1" applyBorder="1" applyAlignment="1">
      <alignment vertical="center" wrapText="1"/>
    </xf>
    <xf numFmtId="0" fontId="43" fillId="0" borderId="24" xfId="0" applyFont="1" applyFill="1" applyBorder="1" applyAlignment="1">
      <alignment horizontal="center" vertical="center" wrapText="1"/>
    </xf>
    <xf numFmtId="0" fontId="43" fillId="5" borderId="44" xfId="0" applyFont="1" applyFill="1" applyBorder="1" applyAlignment="1">
      <alignment horizontal="left" vertical="center" wrapText="1"/>
    </xf>
    <xf numFmtId="0" fontId="43" fillId="5" borderId="0" xfId="0" applyFont="1" applyFill="1" applyBorder="1" applyAlignment="1">
      <alignment horizontal="left" vertical="center" wrapText="1"/>
    </xf>
    <xf numFmtId="0" fontId="43" fillId="5" borderId="43" xfId="0" applyFont="1" applyFill="1" applyBorder="1" applyAlignment="1">
      <alignment horizontal="left" vertical="center" wrapText="1"/>
    </xf>
    <xf numFmtId="0" fontId="43" fillId="0" borderId="44" xfId="0" applyFont="1" applyFill="1" applyBorder="1" applyAlignment="1">
      <alignment horizontal="center" vertical="center" wrapText="1"/>
    </xf>
    <xf numFmtId="0" fontId="43" fillId="5" borderId="41" xfId="0" applyFont="1" applyFill="1" applyBorder="1" applyAlignment="1">
      <alignment horizontal="left" vertical="center" wrapText="1"/>
    </xf>
    <xf numFmtId="0" fontId="43" fillId="5" borderId="30" xfId="0" applyFont="1" applyFill="1" applyBorder="1" applyAlignment="1">
      <alignment horizontal="left" vertical="center" wrapText="1"/>
    </xf>
    <xf numFmtId="0" fontId="43" fillId="5" borderId="42" xfId="0" applyFont="1" applyFill="1" applyBorder="1" applyAlignment="1">
      <alignment horizontal="left" vertical="center" wrapText="1"/>
    </xf>
    <xf numFmtId="0" fontId="43" fillId="2" borderId="4" xfId="0" applyFont="1" applyFill="1" applyBorder="1" applyAlignment="1">
      <alignment horizontal="left" vertical="center" wrapText="1"/>
    </xf>
    <xf numFmtId="0" fontId="43" fillId="2" borderId="42" xfId="0" applyFont="1" applyFill="1" applyBorder="1" applyAlignment="1">
      <alignment horizontal="left" vertical="center" wrapText="1"/>
    </xf>
    <xf numFmtId="0" fontId="43" fillId="0" borderId="2"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5" borderId="44"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43" fillId="5" borderId="43" xfId="0" applyFont="1" applyFill="1" applyBorder="1" applyAlignment="1">
      <alignment horizontal="center" vertical="center" wrapText="1"/>
    </xf>
    <xf numFmtId="0" fontId="44" fillId="0" borderId="24" xfId="0" applyFont="1" applyBorder="1" applyAlignment="1">
      <alignment horizontal="center" vertical="center" wrapText="1"/>
    </xf>
    <xf numFmtId="0" fontId="43" fillId="5" borderId="45" xfId="0" applyFont="1" applyFill="1" applyBorder="1" applyAlignment="1">
      <alignment horizontal="center" vertical="center" wrapText="1"/>
    </xf>
    <xf numFmtId="0" fontId="43" fillId="5" borderId="26" xfId="0" applyFont="1" applyFill="1" applyBorder="1" applyAlignment="1">
      <alignment horizontal="center" vertical="center" wrapText="1"/>
    </xf>
    <xf numFmtId="0" fontId="43" fillId="5" borderId="35" xfId="0" applyFont="1" applyFill="1" applyBorder="1" applyAlignment="1">
      <alignment horizontal="center" vertical="center" wrapText="1"/>
    </xf>
    <xf numFmtId="0" fontId="43" fillId="0" borderId="24" xfId="0" applyFont="1" applyBorder="1" applyAlignment="1">
      <alignment horizontal="center" vertical="center" wrapText="1"/>
    </xf>
    <xf numFmtId="0" fontId="43" fillId="0" borderId="44" xfId="0" applyFont="1" applyBorder="1" applyAlignment="1">
      <alignment horizontal="center" vertical="center" wrapText="1"/>
    </xf>
    <xf numFmtId="0" fontId="43" fillId="5" borderId="4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42" xfId="0" applyFont="1" applyFill="1" applyBorder="1" applyAlignment="1">
      <alignment horizontal="center" vertical="center" wrapText="1"/>
    </xf>
    <xf numFmtId="0" fontId="43" fillId="0" borderId="2" xfId="0" applyFont="1" applyBorder="1" applyAlignment="1">
      <alignment horizontal="center" vertical="center" wrapText="1"/>
    </xf>
    <xf numFmtId="0" fontId="43" fillId="0" borderId="41" xfId="0" applyFont="1" applyBorder="1" applyAlignment="1">
      <alignment horizontal="center" vertical="center" wrapText="1"/>
    </xf>
    <xf numFmtId="0" fontId="5" fillId="5" borderId="44" xfId="0" applyFont="1" applyFill="1" applyBorder="1" applyAlignment="1">
      <alignment horizontal="center" vertical="center" wrapText="1"/>
    </xf>
    <xf numFmtId="0" fontId="43" fillId="5" borderId="43" xfId="0" applyFont="1" applyFill="1" applyBorder="1" applyAlignment="1">
      <alignment vertical="center" wrapText="1"/>
    </xf>
    <xf numFmtId="0" fontId="43" fillId="5" borderId="65" xfId="0" applyFont="1" applyFill="1" applyBorder="1" applyAlignment="1">
      <alignment horizontal="center" vertical="center" wrapText="1"/>
    </xf>
    <xf numFmtId="0" fontId="43" fillId="5" borderId="22"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11" xfId="0" applyFont="1" applyFill="1" applyBorder="1" applyAlignment="1">
      <alignment horizontal="center" vertical="center" wrapText="1"/>
    </xf>
    <xf numFmtId="0" fontId="43" fillId="0" borderId="11" xfId="0" applyFont="1" applyBorder="1" applyAlignment="1">
      <alignment vertical="center" wrapText="1"/>
    </xf>
    <xf numFmtId="0" fontId="43" fillId="2" borderId="7" xfId="0" applyFont="1" applyFill="1" applyBorder="1" applyAlignment="1">
      <alignment horizontal="left" vertical="center" wrapText="1"/>
    </xf>
    <xf numFmtId="0" fontId="43" fillId="2" borderId="49" xfId="0" applyFont="1" applyFill="1" applyBorder="1" applyAlignment="1">
      <alignment horizontal="left" vertical="center" wrapText="1"/>
    </xf>
    <xf numFmtId="0" fontId="5" fillId="5" borderId="54" xfId="0" applyFont="1" applyFill="1" applyBorder="1" applyAlignment="1">
      <alignment horizontal="center" vertical="center" wrapText="1"/>
    </xf>
    <xf numFmtId="0" fontId="43" fillId="5" borderId="12" xfId="0" applyFont="1" applyFill="1" applyBorder="1" applyAlignment="1">
      <alignment vertical="center" wrapText="1"/>
    </xf>
    <xf numFmtId="0" fontId="43" fillId="5" borderId="49" xfId="0" applyFont="1" applyFill="1" applyBorder="1" applyAlignment="1">
      <alignment vertical="center" wrapText="1"/>
    </xf>
    <xf numFmtId="0" fontId="43" fillId="0" borderId="33" xfId="0" applyFont="1" applyFill="1" applyBorder="1" applyAlignment="1">
      <alignment horizontal="center" vertical="center" wrapText="1"/>
    </xf>
    <xf numFmtId="0" fontId="43" fillId="5" borderId="54" xfId="0" applyFont="1" applyFill="1" applyBorder="1" applyAlignment="1">
      <alignment horizontal="center" vertical="center" wrapText="1"/>
    </xf>
    <xf numFmtId="0" fontId="43" fillId="5" borderId="12" xfId="0" applyFont="1" applyFill="1" applyBorder="1" applyAlignment="1">
      <alignment horizontal="center" vertical="center" wrapText="1"/>
    </xf>
    <xf numFmtId="0" fontId="43" fillId="5" borderId="49" xfId="0" applyFont="1" applyFill="1" applyBorder="1" applyAlignment="1">
      <alignment horizontal="center" vertical="center" wrapText="1"/>
    </xf>
    <xf numFmtId="0" fontId="43" fillId="0" borderId="33" xfId="0" applyFont="1" applyBorder="1" applyAlignment="1">
      <alignment horizontal="center" vertical="center" wrapText="1"/>
    </xf>
    <xf numFmtId="0" fontId="43" fillId="0" borderId="54" xfId="0" applyFont="1" applyBorder="1" applyAlignment="1">
      <alignment horizontal="center" vertical="center" wrapText="1"/>
    </xf>
    <xf numFmtId="0" fontId="43" fillId="5" borderId="7" xfId="0" applyFont="1" applyFill="1" applyBorder="1" applyAlignment="1">
      <alignment horizontal="center" vertical="center" wrapText="1"/>
    </xf>
    <xf numFmtId="0" fontId="43" fillId="5" borderId="13" xfId="0" applyFont="1" applyFill="1" applyBorder="1" applyAlignment="1">
      <alignment horizontal="center" vertical="center" wrapText="1"/>
    </xf>
    <xf numFmtId="0" fontId="43" fillId="0" borderId="3" xfId="0" applyFont="1" applyBorder="1" applyAlignment="1">
      <alignment vertical="center" wrapText="1"/>
    </xf>
    <xf numFmtId="0" fontId="44" fillId="7" borderId="17"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4" fillId="7" borderId="24" xfId="0" applyFont="1" applyFill="1" applyBorder="1" applyAlignment="1">
      <alignment horizontal="center" vertical="center" wrapText="1"/>
    </xf>
    <xf numFmtId="0" fontId="44" fillId="7" borderId="2" xfId="0" applyFont="1" applyFill="1" applyBorder="1" applyAlignment="1">
      <alignment horizontal="center" vertical="center" wrapText="1"/>
    </xf>
    <xf numFmtId="0" fontId="44" fillId="7" borderId="33" xfId="0" applyFont="1" applyFill="1" applyBorder="1" applyAlignment="1">
      <alignment horizontal="center" vertical="center" wrapText="1"/>
    </xf>
    <xf numFmtId="0" fontId="44" fillId="7" borderId="65" xfId="0" applyFont="1" applyFill="1" applyBorder="1" applyAlignment="1">
      <alignment horizontal="center" vertical="center" wrapText="1"/>
    </xf>
    <xf numFmtId="0" fontId="44" fillId="7" borderId="45"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44" fillId="7" borderId="19" xfId="0" applyFont="1" applyFill="1" applyBorder="1" applyAlignment="1">
      <alignment horizontal="center" vertical="center" wrapText="1"/>
    </xf>
    <xf numFmtId="0" fontId="44" fillId="7" borderId="44" xfId="0" applyFont="1" applyFill="1" applyBorder="1" applyAlignment="1">
      <alignment horizontal="center" vertical="center" wrapText="1"/>
    </xf>
    <xf numFmtId="0" fontId="38" fillId="0" borderId="9" xfId="0" applyFont="1" applyBorder="1" applyAlignment="1">
      <alignment horizontal="centerContinuous" vertical="center"/>
    </xf>
    <xf numFmtId="0" fontId="10"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Alignment="1">
      <alignment vertical="center"/>
    </xf>
    <xf numFmtId="0" fontId="10"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43" fillId="0" borderId="0" xfId="0" applyFont="1" applyBorder="1" applyAlignment="1">
      <alignment horizontal="right" vertical="center"/>
    </xf>
    <xf numFmtId="0" fontId="43" fillId="0" borderId="0" xfId="0" applyFont="1" applyBorder="1" applyAlignment="1">
      <alignment vertical="center"/>
    </xf>
    <xf numFmtId="0" fontId="4" fillId="5" borderId="8" xfId="0" applyFont="1" applyFill="1" applyBorder="1" applyAlignment="1">
      <alignment vertical="center" wrapText="1"/>
    </xf>
    <xf numFmtId="0" fontId="4" fillId="5" borderId="37" xfId="0" applyFont="1" applyFill="1" applyBorder="1" applyAlignment="1">
      <alignment vertical="center" wrapText="1"/>
    </xf>
    <xf numFmtId="0" fontId="4" fillId="5" borderId="3" xfId="0" applyFont="1" applyFill="1" applyBorder="1" applyAlignment="1">
      <alignment vertical="center" wrapText="1"/>
    </xf>
    <xf numFmtId="0" fontId="4" fillId="5" borderId="43" xfId="0" applyFont="1" applyFill="1" applyBorder="1" applyAlignment="1">
      <alignment vertical="center" wrapText="1"/>
    </xf>
    <xf numFmtId="0" fontId="4" fillId="6" borderId="1" xfId="0" applyFont="1" applyFill="1" applyBorder="1" applyAlignment="1" quotePrefix="1">
      <alignment horizontal="center" vertical="center" wrapText="1"/>
    </xf>
    <xf numFmtId="0" fontId="4" fillId="6" borderId="17" xfId="0" applyFont="1" applyFill="1" applyBorder="1" applyAlignment="1" quotePrefix="1">
      <alignment horizontal="center" vertical="center" wrapText="1"/>
    </xf>
    <xf numFmtId="0" fontId="4" fillId="6" borderId="1"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7" fillId="0" borderId="24" xfId="0" applyFont="1" applyBorder="1" applyAlignment="1">
      <alignment horizontal="center" vertical="center" wrapText="1"/>
    </xf>
    <xf numFmtId="0" fontId="47" fillId="7" borderId="17" xfId="0" applyFont="1" applyFill="1" applyBorder="1" applyAlignment="1" quotePrefix="1">
      <alignment horizontal="center" vertical="center" wrapText="1"/>
    </xf>
    <xf numFmtId="0" fontId="47" fillId="7" borderId="1" xfId="0" applyFont="1" applyFill="1" applyBorder="1" applyAlignment="1" quotePrefix="1">
      <alignment horizontal="center" vertical="center" wrapText="1"/>
    </xf>
    <xf numFmtId="0" fontId="47" fillId="7" borderId="24" xfId="0" applyFont="1" applyFill="1" applyBorder="1" applyAlignment="1" quotePrefix="1">
      <alignment horizontal="center" vertical="center" wrapText="1"/>
    </xf>
    <xf numFmtId="0" fontId="47" fillId="7" borderId="2" xfId="0" applyFont="1" applyFill="1" applyBorder="1" applyAlignment="1" quotePrefix="1">
      <alignment horizontal="center" vertical="center" wrapText="1"/>
    </xf>
    <xf numFmtId="0" fontId="47" fillId="7" borderId="33" xfId="0" applyFont="1" applyFill="1" applyBorder="1" applyAlignment="1" quotePrefix="1">
      <alignment horizontal="center" vertical="center" wrapText="1"/>
    </xf>
    <xf numFmtId="0" fontId="4" fillId="0" borderId="2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7" fillId="7" borderId="24"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7" fillId="5" borderId="17" xfId="0" applyFont="1" applyFill="1" applyBorder="1" applyAlignment="1">
      <alignment horizontal="center" vertical="center" wrapText="1"/>
    </xf>
    <xf numFmtId="0" fontId="4" fillId="5" borderId="65"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24" fillId="0" borderId="30" xfId="0" applyFont="1" applyFill="1" applyBorder="1" applyAlignment="1">
      <alignment horizontal="centerContinuous" vertical="center"/>
    </xf>
    <xf numFmtId="0" fontId="24" fillId="0" borderId="42" xfId="0" applyFont="1" applyFill="1" applyBorder="1" applyAlignment="1">
      <alignment horizontal="centerContinuous" vertical="center"/>
    </xf>
    <xf numFmtId="0" fontId="24" fillId="2" borderId="17" xfId="0" applyFont="1" applyFill="1" applyBorder="1" applyAlignment="1">
      <alignment horizontal="center" vertical="center" wrapText="1"/>
    </xf>
    <xf numFmtId="0" fontId="24" fillId="6" borderId="17" xfId="0" applyFont="1" applyFill="1" applyBorder="1" applyAlignment="1" quotePrefix="1">
      <alignment horizontal="center" vertical="center" wrapText="1"/>
    </xf>
    <xf numFmtId="0" fontId="0" fillId="0" borderId="0" xfId="0" applyFont="1" applyBorder="1" applyAlignment="1">
      <alignment horizontal="center" vertical="center"/>
    </xf>
    <xf numFmtId="0" fontId="24" fillId="6" borderId="14" xfId="0" applyFont="1" applyFill="1" applyBorder="1" applyAlignment="1" quotePrefix="1">
      <alignment horizontal="center" vertical="center" wrapText="1"/>
    </xf>
    <xf numFmtId="0" fontId="24" fillId="6" borderId="19" xfId="0" applyFont="1" applyFill="1" applyBorder="1" applyAlignment="1" quotePrefix="1">
      <alignment horizontal="center" vertical="center" wrapText="1"/>
    </xf>
    <xf numFmtId="0" fontId="24" fillId="6" borderId="18" xfId="0" applyFont="1" applyFill="1" applyBorder="1" applyAlignment="1" quotePrefix="1">
      <alignment horizontal="center" vertical="center" wrapText="1"/>
    </xf>
    <xf numFmtId="0" fontId="24" fillId="0" borderId="4" xfId="0" applyFont="1" applyFill="1" applyBorder="1" applyAlignment="1">
      <alignment horizontal="centerContinuous" vertical="center"/>
    </xf>
    <xf numFmtId="0" fontId="24" fillId="0" borderId="9" xfId="0" applyFont="1" applyFill="1" applyBorder="1" applyAlignment="1">
      <alignment horizontal="centerContinuous" vertical="center" wrapText="1"/>
    </xf>
    <xf numFmtId="0" fontId="24" fillId="0" borderId="10" xfId="0" applyFont="1" applyFill="1" applyBorder="1" applyAlignment="1">
      <alignment horizontal="centerContinuous" vertical="center" wrapText="1"/>
    </xf>
    <xf numFmtId="0" fontId="24" fillId="2" borderId="14"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22" fillId="0" borderId="9" xfId="0" applyFont="1" applyBorder="1" applyAlignment="1">
      <alignment horizontal="left" vertical="center" wrapText="1"/>
    </xf>
    <xf numFmtId="0" fontId="22" fillId="0" borderId="9" xfId="0" applyFont="1" applyBorder="1" applyAlignment="1">
      <alignment horizontal="centerContinuous" vertical="center" wrapText="1"/>
    </xf>
    <xf numFmtId="0" fontId="22" fillId="0" borderId="8" xfId="0" applyFont="1" applyBorder="1" applyAlignment="1">
      <alignment horizontal="left" vertical="center"/>
    </xf>
    <xf numFmtId="0" fontId="24" fillId="0" borderId="70"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49" fillId="0" borderId="0" xfId="20" applyFont="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21" fillId="0" borderId="0" xfId="0" applyFont="1" applyAlignment="1">
      <alignment horizontal="left" vertical="center"/>
    </xf>
    <xf numFmtId="0" fontId="22" fillId="0" borderId="10" xfId="0" applyFont="1" applyBorder="1" applyAlignment="1">
      <alignment horizontal="left" vertical="center" wrapText="1"/>
    </xf>
    <xf numFmtId="0" fontId="21" fillId="0" borderId="9" xfId="0" applyFont="1" applyBorder="1" applyAlignment="1">
      <alignment horizontal="centerContinuous" vertical="center" wrapText="1"/>
    </xf>
    <xf numFmtId="0" fontId="22" fillId="0" borderId="3" xfId="0" applyFont="1" applyBorder="1" applyAlignment="1">
      <alignment horizontal="left" vertical="center"/>
    </xf>
    <xf numFmtId="0" fontId="22" fillId="0" borderId="0" xfId="0" applyFont="1" applyBorder="1" applyAlignment="1">
      <alignment horizontal="left" vertical="center" wrapText="1"/>
    </xf>
    <xf numFmtId="0" fontId="22" fillId="0" borderId="0" xfId="0" applyFont="1" applyBorder="1" applyAlignment="1">
      <alignment horizontal="centerContinuous" vertical="center" wrapText="1"/>
    </xf>
    <xf numFmtId="0" fontId="21" fillId="0" borderId="0" xfId="0" applyFont="1" applyBorder="1" applyAlignment="1">
      <alignment horizontal="centerContinuous" vertical="center" wrapText="1"/>
    </xf>
    <xf numFmtId="0" fontId="22" fillId="0" borderId="11" xfId="0" applyFont="1" applyBorder="1" applyAlignment="1">
      <alignment horizontal="left" vertical="center" wrapText="1"/>
    </xf>
    <xf numFmtId="0" fontId="0" fillId="0" borderId="39" xfId="0" applyFont="1" applyBorder="1" applyAlignment="1">
      <alignment horizontal="centerContinuous" vertical="center" wrapText="1"/>
    </xf>
    <xf numFmtId="2" fontId="51" fillId="0" borderId="17" xfId="0" applyNumberFormat="1" applyFont="1" applyBorder="1" applyAlignment="1">
      <alignment horizontal="center" vertical="center"/>
    </xf>
    <xf numFmtId="2" fontId="51" fillId="0" borderId="69" xfId="0" applyNumberFormat="1" applyFont="1" applyBorder="1" applyAlignment="1">
      <alignment horizontal="center" vertical="center"/>
    </xf>
    <xf numFmtId="2" fontId="51" fillId="0" borderId="19" xfId="0" applyNumberFormat="1" applyFont="1" applyBorder="1" applyAlignment="1">
      <alignment horizontal="center" vertical="center"/>
    </xf>
    <xf numFmtId="2" fontId="51" fillId="0" borderId="68" xfId="0" applyNumberFormat="1" applyFont="1" applyBorder="1" applyAlignment="1">
      <alignment horizontal="center" vertical="center"/>
    </xf>
    <xf numFmtId="0" fontId="17" fillId="0" borderId="0" xfId="30" applyFont="1">
      <alignment/>
      <protection/>
    </xf>
    <xf numFmtId="0" fontId="17" fillId="0" borderId="0" xfId="30" applyFont="1" applyAlignment="1">
      <alignment horizontal="center"/>
      <protection/>
    </xf>
    <xf numFmtId="0" fontId="52" fillId="0" borderId="0" xfId="25" applyFont="1" applyBorder="1" applyAlignment="1">
      <alignment horizontal="right" vertical="center"/>
      <protection/>
    </xf>
    <xf numFmtId="0" fontId="16" fillId="0" borderId="0" xfId="25" applyFont="1" applyBorder="1" applyAlignment="1">
      <alignment vertical="center"/>
      <protection/>
    </xf>
    <xf numFmtId="0" fontId="17" fillId="2" borderId="30" xfId="30" applyFont="1" applyFill="1" applyBorder="1" applyAlignment="1">
      <alignment vertical="center"/>
      <protection/>
    </xf>
    <xf numFmtId="49" fontId="17" fillId="6" borderId="41" xfId="30" applyNumberFormat="1" applyFont="1" applyFill="1" applyBorder="1" applyAlignment="1">
      <alignment horizontal="center" vertical="center"/>
      <protection/>
    </xf>
    <xf numFmtId="0" fontId="24" fillId="0" borderId="22" xfId="30" applyFont="1" applyFill="1" applyBorder="1" applyAlignment="1">
      <alignment vertical="center"/>
      <protection/>
    </xf>
    <xf numFmtId="0" fontId="24" fillId="0" borderId="15" xfId="30" applyFont="1" applyFill="1" applyBorder="1" applyAlignment="1">
      <alignment vertical="center"/>
      <protection/>
    </xf>
    <xf numFmtId="0" fontId="24" fillId="2" borderId="22" xfId="30" applyFont="1" applyFill="1" applyBorder="1" applyAlignment="1">
      <alignment vertical="center"/>
      <protection/>
    </xf>
    <xf numFmtId="0" fontId="24" fillId="2" borderId="15" xfId="30" applyFont="1" applyFill="1" applyBorder="1" applyAlignment="1">
      <alignment vertical="center"/>
      <protection/>
    </xf>
    <xf numFmtId="0" fontId="17" fillId="0" borderId="43" xfId="30" applyFont="1" applyFill="1" applyBorder="1" applyAlignment="1">
      <alignment horizontal="center" vertical="center"/>
      <protection/>
    </xf>
    <xf numFmtId="0" fontId="17" fillId="0" borderId="24" xfId="30" applyFont="1" applyBorder="1" applyAlignment="1">
      <alignment horizontal="center" vertical="center"/>
      <protection/>
    </xf>
    <xf numFmtId="0" fontId="18" fillId="7" borderId="17" xfId="30" applyFont="1" applyFill="1" applyBorder="1" applyAlignment="1">
      <alignment horizontal="center" vertical="center"/>
      <protection/>
    </xf>
    <xf numFmtId="0" fontId="45" fillId="0" borderId="8" xfId="30" applyFont="1" applyBorder="1" applyAlignment="1">
      <alignment vertical="center"/>
      <protection/>
    </xf>
    <xf numFmtId="0" fontId="17" fillId="0" borderId="9" xfId="30" applyFont="1" applyBorder="1">
      <alignment/>
      <protection/>
    </xf>
    <xf numFmtId="0" fontId="17" fillId="0" borderId="10" xfId="30" applyFont="1" applyBorder="1" applyAlignment="1">
      <alignment horizontal="center"/>
      <protection/>
    </xf>
    <xf numFmtId="0" fontId="18" fillId="0" borderId="3" xfId="30" applyFont="1" applyBorder="1" applyAlignment="1">
      <alignment horizontal="center" vertical="center"/>
      <protection/>
    </xf>
    <xf numFmtId="0" fontId="18" fillId="0" borderId="0" xfId="30" applyFont="1" applyBorder="1" applyAlignment="1">
      <alignment horizontal="center" vertical="center"/>
      <protection/>
    </xf>
    <xf numFmtId="0" fontId="18" fillId="0" borderId="11" xfId="30" applyFont="1" applyBorder="1" applyAlignment="1">
      <alignment horizontal="center" vertical="center"/>
      <protection/>
    </xf>
    <xf numFmtId="0" fontId="17" fillId="0" borderId="11" xfId="30" applyFont="1" applyBorder="1">
      <alignment/>
      <protection/>
    </xf>
    <xf numFmtId="0" fontId="17" fillId="0" borderId="3" xfId="30" applyFont="1" applyBorder="1" applyAlignment="1">
      <alignment horizontal="left" vertical="top"/>
      <protection/>
    </xf>
    <xf numFmtId="0" fontId="17" fillId="0" borderId="0" xfId="30" applyFont="1" applyBorder="1">
      <alignment/>
      <protection/>
    </xf>
    <xf numFmtId="0" fontId="18" fillId="0" borderId="0" xfId="30" applyFont="1" applyBorder="1" applyAlignment="1">
      <alignment horizontal="left" vertical="center"/>
      <protection/>
    </xf>
    <xf numFmtId="0" fontId="17" fillId="2" borderId="4" xfId="30" applyFont="1" applyFill="1" applyBorder="1" applyAlignment="1">
      <alignment vertical="center"/>
      <protection/>
    </xf>
    <xf numFmtId="49" fontId="17" fillId="6" borderId="29" xfId="30" applyNumberFormat="1" applyFont="1" applyFill="1" applyBorder="1" applyAlignment="1">
      <alignment horizontal="center" vertical="center"/>
      <protection/>
    </xf>
    <xf numFmtId="0" fontId="25" fillId="0" borderId="6" xfId="30" applyFont="1" applyFill="1" applyBorder="1" applyAlignment="1">
      <alignment vertical="center"/>
      <protection/>
    </xf>
    <xf numFmtId="0" fontId="18" fillId="7" borderId="19" xfId="30" applyFont="1" applyFill="1" applyBorder="1" applyAlignment="1">
      <alignment horizontal="center" vertical="center"/>
      <protection/>
    </xf>
    <xf numFmtId="0" fontId="17" fillId="2" borderId="6" xfId="30" applyFont="1" applyFill="1" applyBorder="1" applyAlignment="1">
      <alignment vertical="center"/>
      <protection/>
    </xf>
    <xf numFmtId="0" fontId="17" fillId="0" borderId="25" xfId="30" applyFont="1" applyBorder="1" applyAlignment="1">
      <alignment horizontal="center" vertical="center"/>
      <protection/>
    </xf>
    <xf numFmtId="0" fontId="17" fillId="2" borderId="71" xfId="30" applyFont="1" applyFill="1" applyBorder="1" applyAlignment="1">
      <alignment vertical="center"/>
      <protection/>
    </xf>
    <xf numFmtId="0" fontId="24" fillId="2" borderId="72" xfId="30" applyFont="1" applyFill="1" applyBorder="1" applyAlignment="1">
      <alignment vertical="center"/>
      <protection/>
    </xf>
    <xf numFmtId="0" fontId="24" fillId="2" borderId="73" xfId="30" applyFont="1" applyFill="1" applyBorder="1" applyAlignment="1">
      <alignment vertical="center"/>
      <protection/>
    </xf>
    <xf numFmtId="0" fontId="17" fillId="0" borderId="49" xfId="30" applyFont="1" applyFill="1" applyBorder="1" applyAlignment="1">
      <alignment horizontal="center" vertical="center"/>
      <protection/>
    </xf>
    <xf numFmtId="0" fontId="17" fillId="0" borderId="33" xfId="30" applyFont="1" applyBorder="1" applyAlignment="1">
      <alignment horizontal="center" vertical="center"/>
      <protection/>
    </xf>
    <xf numFmtId="0" fontId="17" fillId="0" borderId="34" xfId="30" applyFont="1" applyBorder="1" applyAlignment="1">
      <alignment horizontal="center" vertical="center"/>
      <protection/>
    </xf>
    <xf numFmtId="0" fontId="17" fillId="2" borderId="5" xfId="30" applyFont="1" applyFill="1" applyBorder="1" applyAlignment="1">
      <alignment vertical="center"/>
      <protection/>
    </xf>
    <xf numFmtId="0" fontId="17" fillId="2" borderId="26" xfId="30" applyFont="1" applyFill="1" applyBorder="1" applyAlignment="1">
      <alignment vertical="center"/>
      <protection/>
    </xf>
    <xf numFmtId="0" fontId="17" fillId="3" borderId="17" xfId="30" applyFont="1" applyFill="1" applyBorder="1" applyAlignment="1">
      <alignment horizontal="center" vertical="center" wrapText="1"/>
      <protection/>
    </xf>
    <xf numFmtId="0" fontId="17" fillId="0" borderId="15" xfId="30" applyFont="1" applyFill="1" applyBorder="1" applyAlignment="1">
      <alignment horizontal="center" vertical="center" wrapText="1"/>
      <protection/>
    </xf>
    <xf numFmtId="0" fontId="17" fillId="0" borderId="16" xfId="30" applyFont="1" applyFill="1" applyBorder="1" applyAlignment="1">
      <alignment horizontal="center" vertical="center" wrapText="1"/>
      <protection/>
    </xf>
    <xf numFmtId="0" fontId="53" fillId="0" borderId="0" xfId="20" applyFont="1" applyAlignment="1">
      <alignment vertical="center"/>
    </xf>
    <xf numFmtId="0" fontId="45" fillId="10" borderId="65" xfId="25" applyFont="1" applyFill="1" applyBorder="1" applyAlignment="1">
      <alignment horizontal="left" vertical="center" wrapText="1"/>
      <protection/>
    </xf>
    <xf numFmtId="0" fontId="0" fillId="10" borderId="15" xfId="0" applyFill="1" applyBorder="1" applyAlignment="1">
      <alignment horizontal="left" vertical="center" wrapText="1"/>
    </xf>
    <xf numFmtId="0" fontId="25" fillId="0" borderId="3" xfId="25" applyFont="1" applyBorder="1" applyAlignment="1">
      <alignment horizontal="right" wrapText="1"/>
      <protection/>
    </xf>
    <xf numFmtId="0" fontId="24" fillId="0" borderId="0" xfId="0" applyFont="1" applyBorder="1" applyAlignment="1">
      <alignment wrapText="1"/>
    </xf>
    <xf numFmtId="0" fontId="47" fillId="5" borderId="65" xfId="0" applyFont="1" applyFill="1" applyBorder="1" applyAlignment="1">
      <alignment horizontal="center" vertical="center" wrapText="1"/>
    </xf>
    <xf numFmtId="0" fontId="47" fillId="5" borderId="22"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 fillId="6" borderId="45" xfId="0" applyFont="1" applyFill="1" applyBorder="1" applyAlignment="1" quotePrefix="1">
      <alignment horizontal="center" vertical="center" wrapText="1"/>
    </xf>
    <xf numFmtId="0" fontId="4" fillId="6" borderId="46" xfId="0" applyFont="1" applyFill="1" applyBorder="1" applyAlignment="1" quotePrefix="1">
      <alignment horizontal="center" vertical="center" wrapText="1"/>
    </xf>
    <xf numFmtId="0" fontId="44" fillId="7" borderId="18" xfId="0" applyFont="1" applyFill="1" applyBorder="1" applyAlignment="1">
      <alignment horizontal="center" vertical="center" wrapText="1"/>
    </xf>
    <xf numFmtId="0" fontId="47" fillId="7" borderId="4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8" fillId="7" borderId="65" xfId="30" applyFont="1" applyFill="1" applyBorder="1" applyAlignment="1">
      <alignment horizontal="center" vertical="center"/>
      <protection/>
    </xf>
    <xf numFmtId="0" fontId="17" fillId="0" borderId="17" xfId="30" applyFont="1" applyFill="1" applyBorder="1" applyAlignment="1">
      <alignment horizontal="center" vertical="center" wrapText="1"/>
      <protection/>
    </xf>
    <xf numFmtId="0" fontId="20" fillId="5" borderId="44" xfId="30" applyFont="1" applyFill="1" applyBorder="1" applyAlignment="1">
      <alignment horizontal="center" vertical="center"/>
      <protection/>
    </xf>
    <xf numFmtId="0" fontId="20" fillId="5" borderId="54" xfId="30" applyFont="1" applyFill="1" applyBorder="1" applyAlignment="1">
      <alignment horizontal="center" vertical="center"/>
      <protection/>
    </xf>
    <xf numFmtId="3" fontId="24" fillId="0" borderId="0" xfId="0" applyNumberFormat="1" applyFont="1" applyBorder="1" applyAlignment="1">
      <alignment horizontal="right"/>
    </xf>
    <xf numFmtId="3" fontId="24" fillId="0" borderId="0" xfId="0" applyNumberFormat="1" applyFont="1" applyBorder="1" applyAlignment="1">
      <alignment vertical="center" wrapText="1"/>
    </xf>
    <xf numFmtId="3" fontId="25" fillId="5" borderId="17" xfId="25" applyNumberFormat="1" applyFont="1" applyFill="1" applyBorder="1" applyAlignment="1" quotePrefix="1">
      <alignment horizontal="center" vertical="center" wrapText="1"/>
      <protection/>
    </xf>
    <xf numFmtId="3" fontId="25" fillId="5" borderId="19" xfId="25" applyNumberFormat="1" applyFont="1" applyFill="1" applyBorder="1" applyAlignment="1" quotePrefix="1">
      <alignment horizontal="center" vertical="center" wrapText="1"/>
      <protection/>
    </xf>
    <xf numFmtId="3" fontId="24" fillId="11" borderId="1" xfId="25" applyNumberFormat="1" applyFont="1" applyFill="1" applyBorder="1" applyAlignment="1" quotePrefix="1">
      <alignment horizontal="center" vertical="center" wrapText="1"/>
      <protection/>
    </xf>
    <xf numFmtId="3" fontId="24" fillId="11" borderId="21" xfId="25" applyNumberFormat="1" applyFont="1" applyFill="1" applyBorder="1" applyAlignment="1" quotePrefix="1">
      <alignment horizontal="center" vertical="center" wrapText="1"/>
      <protection/>
    </xf>
    <xf numFmtId="3" fontId="24" fillId="11" borderId="24" xfId="25" applyNumberFormat="1" applyFont="1" applyFill="1" applyBorder="1" applyAlignment="1" quotePrefix="1">
      <alignment horizontal="center" vertical="center" wrapText="1"/>
      <protection/>
    </xf>
    <xf numFmtId="3" fontId="24" fillId="11" borderId="25" xfId="25" applyNumberFormat="1" applyFont="1" applyFill="1" applyBorder="1" applyAlignment="1" quotePrefix="1">
      <alignment horizontal="center" vertical="center" wrapText="1"/>
      <protection/>
    </xf>
    <xf numFmtId="3" fontId="24" fillId="11" borderId="2" xfId="25" applyNumberFormat="1" applyFont="1" applyFill="1" applyBorder="1" applyAlignment="1" quotePrefix="1">
      <alignment horizontal="center" vertical="center" wrapText="1"/>
      <protection/>
    </xf>
    <xf numFmtId="3" fontId="24" fillId="11" borderId="29" xfId="25" applyNumberFormat="1" applyFont="1" applyFill="1" applyBorder="1" applyAlignment="1" quotePrefix="1">
      <alignment horizontal="center" vertical="center" wrapText="1"/>
      <protection/>
    </xf>
    <xf numFmtId="0" fontId="25" fillId="0" borderId="0" xfId="25" applyFont="1" applyFill="1" applyBorder="1" applyAlignment="1">
      <alignment horizontal="left" vertical="center" wrapText="1"/>
      <protection/>
    </xf>
    <xf numFmtId="0" fontId="54" fillId="0" borderId="0" xfId="0" applyFont="1" applyFill="1" applyBorder="1" applyAlignment="1">
      <alignment horizontal="left" vertical="center" wrapText="1"/>
    </xf>
    <xf numFmtId="0" fontId="24" fillId="0" borderId="17" xfId="25" applyFont="1" applyFill="1" applyBorder="1" applyAlignment="1">
      <alignment horizontal="center" vertical="center" wrapText="1"/>
      <protection/>
    </xf>
    <xf numFmtId="3" fontId="24" fillId="0" borderId="14" xfId="25" applyNumberFormat="1" applyFont="1" applyFill="1" applyBorder="1" applyAlignment="1" quotePrefix="1">
      <alignment horizontal="center" vertical="center" wrapText="1"/>
      <protection/>
    </xf>
    <xf numFmtId="3" fontId="24" fillId="0" borderId="17" xfId="25" applyNumberFormat="1" applyFont="1" applyFill="1" applyBorder="1" applyAlignment="1" quotePrefix="1">
      <alignment horizontal="center" vertical="center" wrapText="1"/>
      <protection/>
    </xf>
    <xf numFmtId="3" fontId="24" fillId="0" borderId="14" xfId="25" applyNumberFormat="1" applyFont="1" applyFill="1" applyBorder="1" applyAlignment="1">
      <alignment horizontal="center" vertical="center" wrapText="1"/>
      <protection/>
    </xf>
    <xf numFmtId="3" fontId="24" fillId="0" borderId="17" xfId="25" applyNumberFormat="1" applyFont="1" applyFill="1" applyBorder="1" applyAlignment="1">
      <alignment horizontal="center" vertical="center" wrapText="1"/>
      <protection/>
    </xf>
    <xf numFmtId="3" fontId="24" fillId="0" borderId="17" xfId="25" applyNumberFormat="1" applyFont="1" applyFill="1" applyBorder="1" applyAlignment="1">
      <alignment horizontal="center" vertical="center"/>
      <protection/>
    </xf>
    <xf numFmtId="0" fontId="24" fillId="0" borderId="18" xfId="25" applyFont="1" applyFill="1" applyBorder="1" applyAlignment="1">
      <alignment vertical="center" wrapText="1"/>
      <protection/>
    </xf>
    <xf numFmtId="0" fontId="17" fillId="2" borderId="50" xfId="0" applyFont="1" applyFill="1" applyBorder="1" applyAlignment="1">
      <alignment horizontal="center" vertical="center" wrapText="1"/>
    </xf>
    <xf numFmtId="9" fontId="18" fillId="5" borderId="18" xfId="25" applyNumberFormat="1" applyFont="1" applyFill="1" applyBorder="1" applyAlignment="1">
      <alignment horizontal="left" vertical="center" wrapText="1"/>
      <protection/>
    </xf>
    <xf numFmtId="0" fontId="17" fillId="2" borderId="40" xfId="0" applyFont="1" applyFill="1" applyBorder="1" applyAlignment="1">
      <alignment horizontal="center" vertical="center" wrapText="1"/>
    </xf>
    <xf numFmtId="3" fontId="24" fillId="0" borderId="17" xfId="25" applyNumberFormat="1" applyFont="1" applyFill="1" applyBorder="1" applyAlignment="1" quotePrefix="1">
      <alignment horizontal="center" vertical="center"/>
      <protection/>
    </xf>
    <xf numFmtId="3" fontId="24" fillId="0" borderId="67" xfId="25" applyNumberFormat="1" applyFont="1" applyFill="1" applyBorder="1" applyAlignment="1">
      <alignment horizontal="center" vertical="center" wrapText="1"/>
      <protection/>
    </xf>
    <xf numFmtId="3" fontId="24" fillId="0" borderId="69" xfId="25" applyNumberFormat="1" applyFont="1" applyFill="1" applyBorder="1" applyAlignment="1">
      <alignment horizontal="center" vertical="center" wrapText="1"/>
      <protection/>
    </xf>
    <xf numFmtId="3" fontId="24" fillId="0" borderId="69" xfId="25" applyNumberFormat="1" applyFont="1" applyFill="1" applyBorder="1" applyAlignment="1">
      <alignment horizontal="center" vertical="center"/>
      <protection/>
    </xf>
    <xf numFmtId="0" fontId="14" fillId="0" borderId="3" xfId="25" applyFont="1" applyFill="1" applyBorder="1" applyAlignment="1">
      <alignment vertical="top"/>
      <protection/>
    </xf>
    <xf numFmtId="0" fontId="14" fillId="0" borderId="0" xfId="25" applyFont="1" applyBorder="1" applyAlignment="1">
      <alignment horizontal="centerContinuous" vertical="center"/>
      <protection/>
    </xf>
    <xf numFmtId="0" fontId="14" fillId="0" borderId="0" xfId="25" applyFont="1" applyBorder="1" applyAlignment="1">
      <alignment horizontal="centerContinuous" vertical="top" wrapText="1"/>
      <protection/>
    </xf>
    <xf numFmtId="0" fontId="23" fillId="0" borderId="0" xfId="25" applyFont="1" applyBorder="1" applyAlignment="1">
      <alignment horizontal="centerContinuous" vertical="top"/>
      <protection/>
    </xf>
    <xf numFmtId="0" fontId="14" fillId="0" borderId="0" xfId="25" applyFont="1" applyBorder="1" applyAlignment="1">
      <alignment horizontal="right" vertical="top"/>
      <protection/>
    </xf>
    <xf numFmtId="0" fontId="14" fillId="0" borderId="0" xfId="25" applyFont="1" applyBorder="1" applyAlignment="1">
      <alignment horizontal="left" vertical="top"/>
      <protection/>
    </xf>
    <xf numFmtId="0" fontId="23" fillId="0" borderId="11" xfId="25" applyFont="1" applyBorder="1" applyAlignment="1">
      <alignment horizontal="centerContinuous" vertical="top"/>
      <protection/>
    </xf>
    <xf numFmtId="9" fontId="18" fillId="5" borderId="7" xfId="25" applyNumberFormat="1" applyFont="1" applyFill="1" applyBorder="1" applyAlignment="1">
      <alignment horizontal="left" vertical="center" wrapText="1"/>
      <protection/>
    </xf>
    <xf numFmtId="0" fontId="18" fillId="5" borderId="18" xfId="25" applyFont="1" applyFill="1" applyBorder="1" applyAlignment="1">
      <alignment horizontal="left" vertical="center" wrapText="1"/>
      <protection/>
    </xf>
    <xf numFmtId="0" fontId="17" fillId="2" borderId="61" xfId="25" applyFont="1" applyFill="1" applyBorder="1" applyAlignment="1">
      <alignment horizontal="center" vertical="center" wrapText="1"/>
      <protection/>
    </xf>
    <xf numFmtId="0" fontId="17" fillId="2" borderId="40" xfId="25" applyFont="1" applyFill="1" applyBorder="1" applyAlignment="1">
      <alignment horizontal="center" vertical="center" wrapText="1"/>
      <protection/>
    </xf>
    <xf numFmtId="3" fontId="25" fillId="0" borderId="18" xfId="25" applyNumberFormat="1" applyFont="1" applyFill="1" applyBorder="1" applyAlignment="1">
      <alignment horizontal="center" vertical="center" wrapText="1"/>
      <protection/>
    </xf>
    <xf numFmtId="0" fontId="24" fillId="0" borderId="18" xfId="25" applyFont="1" applyFill="1" applyBorder="1" applyAlignment="1">
      <alignment vertical="center"/>
      <protection/>
    </xf>
    <xf numFmtId="0" fontId="24" fillId="0" borderId="66" xfId="25" applyFont="1" applyFill="1" applyBorder="1" applyAlignment="1">
      <alignment vertical="center"/>
      <protection/>
    </xf>
    <xf numFmtId="0" fontId="24" fillId="0" borderId="48" xfId="25" applyFont="1" applyFill="1" applyBorder="1" applyAlignment="1">
      <alignment wrapText="1"/>
      <protection/>
    </xf>
    <xf numFmtId="0" fontId="55" fillId="0" borderId="74" xfId="25" applyFont="1" applyFill="1" applyBorder="1" applyAlignment="1">
      <alignment horizontal="center" vertical="center"/>
      <protection/>
    </xf>
    <xf numFmtId="0" fontId="24" fillId="0" borderId="5" xfId="25" applyFont="1" applyFill="1" applyBorder="1" applyAlignment="1">
      <alignment horizontal="center" vertical="center" wrapText="1"/>
      <protection/>
    </xf>
    <xf numFmtId="0" fontId="24" fillId="0" borderId="26" xfId="25" applyFont="1" applyFill="1" applyBorder="1" applyAlignment="1">
      <alignment horizontal="center" vertical="center" wrapText="1"/>
      <protection/>
    </xf>
    <xf numFmtId="3" fontId="25" fillId="0" borderId="4" xfId="25" applyNumberFormat="1" applyFont="1" applyFill="1" applyBorder="1" applyAlignment="1" quotePrefix="1">
      <alignment horizontal="center" vertical="center" wrapText="1"/>
      <protection/>
    </xf>
    <xf numFmtId="3" fontId="25" fillId="0" borderId="30" xfId="25" applyNumberFormat="1" applyFont="1" applyFill="1" applyBorder="1" applyAlignment="1" quotePrefix="1">
      <alignment horizontal="center" vertical="center" wrapText="1"/>
      <protection/>
    </xf>
    <xf numFmtId="3" fontId="25" fillId="0" borderId="30" xfId="25" applyNumberFormat="1" applyFont="1" applyFill="1" applyBorder="1" applyAlignment="1" quotePrefix="1">
      <alignment horizontal="center" vertical="center"/>
      <protection/>
    </xf>
    <xf numFmtId="3" fontId="25" fillId="0" borderId="31" xfId="25" applyNumberFormat="1" applyFont="1" applyFill="1" applyBorder="1" applyAlignment="1">
      <alignment horizontal="center" vertical="center" wrapText="1"/>
      <protection/>
    </xf>
    <xf numFmtId="0" fontId="54" fillId="0" borderId="0" xfId="0" applyFont="1" applyBorder="1" applyAlignment="1">
      <alignment horizontal="left" vertical="center" wrapText="1"/>
    </xf>
    <xf numFmtId="0" fontId="17" fillId="2" borderId="38" xfId="0" applyFont="1" applyFill="1" applyBorder="1" applyAlignment="1">
      <alignment horizontal="center" vertical="center" wrapText="1"/>
    </xf>
    <xf numFmtId="0" fontId="24" fillId="0" borderId="65" xfId="25" applyFont="1" applyFill="1" applyBorder="1" applyAlignment="1">
      <alignment horizontal="center" vertical="center" wrapText="1"/>
      <protection/>
    </xf>
    <xf numFmtId="3" fontId="24" fillId="0" borderId="65" xfId="25" applyNumberFormat="1" applyFont="1" applyFill="1" applyBorder="1" applyAlignment="1" quotePrefix="1">
      <alignment horizontal="center" vertical="center"/>
      <protection/>
    </xf>
    <xf numFmtId="3" fontId="24" fillId="0" borderId="65" xfId="25" applyNumberFormat="1" applyFont="1" applyFill="1" applyBorder="1" applyAlignment="1">
      <alignment horizontal="center" vertical="center"/>
      <protection/>
    </xf>
    <xf numFmtId="3" fontId="24" fillId="0" borderId="75" xfId="25" applyNumberFormat="1" applyFont="1" applyFill="1" applyBorder="1" applyAlignment="1">
      <alignment horizontal="center" vertical="center"/>
      <protection/>
    </xf>
    <xf numFmtId="0" fontId="18" fillId="2" borderId="51" xfId="0" applyFont="1" applyFill="1" applyBorder="1" applyAlignment="1">
      <alignment horizontal="center" vertical="center" wrapText="1"/>
    </xf>
    <xf numFmtId="0" fontId="25" fillId="0" borderId="27" xfId="25" applyFont="1" applyFill="1" applyBorder="1" applyAlignment="1">
      <alignment horizontal="center" vertical="center" wrapText="1"/>
      <protection/>
    </xf>
    <xf numFmtId="3" fontId="25" fillId="5" borderId="19" xfId="25" applyNumberFormat="1" applyFont="1" applyFill="1" applyBorder="1" applyAlignment="1">
      <alignment horizontal="center" vertical="center" wrapText="1"/>
      <protection/>
    </xf>
    <xf numFmtId="3" fontId="25" fillId="5" borderId="68" xfId="25" applyNumberFormat="1" applyFont="1" applyFill="1" applyBorder="1" applyAlignment="1">
      <alignment horizontal="center" vertical="center"/>
      <protection/>
    </xf>
    <xf numFmtId="3" fontId="25" fillId="7" borderId="18" xfId="25" applyNumberFormat="1" applyFont="1" applyFill="1" applyBorder="1" applyAlignment="1">
      <alignment horizontal="left" vertical="center" wrapText="1"/>
      <protection/>
    </xf>
    <xf numFmtId="0" fontId="25" fillId="8" borderId="8" xfId="25" applyFont="1" applyFill="1" applyBorder="1" applyAlignment="1">
      <alignment vertical="center" wrapText="1"/>
      <protection/>
    </xf>
    <xf numFmtId="3" fontId="24" fillId="0" borderId="46" xfId="25" applyNumberFormat="1" applyFont="1" applyFill="1" applyBorder="1" applyAlignment="1">
      <alignment horizontal="center" vertical="center"/>
      <protection/>
    </xf>
    <xf numFmtId="3" fontId="24" fillId="0" borderId="47" xfId="25" applyNumberFormat="1" applyFont="1" applyFill="1" applyBorder="1" applyAlignment="1">
      <alignment horizontal="center" vertical="center"/>
      <protection/>
    </xf>
    <xf numFmtId="3" fontId="24" fillId="0" borderId="76" xfId="25" applyNumberFormat="1" applyFont="1" applyFill="1" applyBorder="1" applyAlignment="1">
      <alignment horizontal="center" vertical="center"/>
      <protection/>
    </xf>
    <xf numFmtId="3" fontId="24" fillId="2" borderId="46" xfId="25" applyNumberFormat="1" applyFont="1" applyFill="1" applyBorder="1" applyAlignment="1">
      <alignment horizontal="center" vertical="center"/>
      <protection/>
    </xf>
    <xf numFmtId="3" fontId="24" fillId="2" borderId="47" xfId="25" applyNumberFormat="1" applyFont="1" applyFill="1" applyBorder="1" applyAlignment="1">
      <alignment horizontal="center" vertical="center"/>
      <protection/>
    </xf>
    <xf numFmtId="3" fontId="24" fillId="2" borderId="48" xfId="25" applyNumberFormat="1" applyFont="1" applyFill="1" applyBorder="1" applyAlignment="1">
      <alignment horizontal="center" vertical="center"/>
      <protection/>
    </xf>
    <xf numFmtId="3" fontId="24" fillId="2" borderId="18" xfId="25" applyNumberFormat="1" applyFont="1" applyFill="1" applyBorder="1" applyAlignment="1">
      <alignment horizontal="center" vertical="center"/>
      <protection/>
    </xf>
    <xf numFmtId="3" fontId="24" fillId="7" borderId="24" xfId="25" applyNumberFormat="1" applyFont="1" applyFill="1" applyBorder="1" applyAlignment="1" quotePrefix="1">
      <alignment horizontal="center" vertical="center"/>
      <protection/>
    </xf>
    <xf numFmtId="3" fontId="24" fillId="7" borderId="2" xfId="25" applyNumberFormat="1" applyFont="1" applyFill="1" applyBorder="1" applyAlignment="1" quotePrefix="1">
      <alignment horizontal="center" vertical="center"/>
      <protection/>
    </xf>
    <xf numFmtId="3" fontId="24" fillId="8" borderId="1" xfId="25" applyNumberFormat="1" applyFont="1" applyFill="1" applyBorder="1" applyAlignment="1">
      <alignment horizontal="center" vertical="center"/>
      <protection/>
    </xf>
    <xf numFmtId="3" fontId="24" fillId="8" borderId="24" xfId="25" applyNumberFormat="1" applyFont="1" applyFill="1" applyBorder="1" applyAlignment="1">
      <alignment horizontal="center" vertical="center"/>
      <protection/>
    </xf>
    <xf numFmtId="3" fontId="24" fillId="8" borderId="2" xfId="25" applyNumberFormat="1" applyFont="1" applyFill="1" applyBorder="1" applyAlignment="1">
      <alignment horizontal="center" vertical="center"/>
      <protection/>
    </xf>
    <xf numFmtId="3" fontId="24" fillId="7" borderId="24" xfId="25" applyNumberFormat="1" applyFont="1" applyFill="1" applyBorder="1" applyAlignment="1">
      <alignment horizontal="center" vertical="center"/>
      <protection/>
    </xf>
    <xf numFmtId="3" fontId="24" fillId="8" borderId="17" xfId="25" applyNumberFormat="1" applyFont="1" applyFill="1" applyBorder="1" applyAlignment="1">
      <alignment horizontal="center" vertical="center"/>
      <protection/>
    </xf>
    <xf numFmtId="3" fontId="25" fillId="7" borderId="25" xfId="25" applyNumberFormat="1" applyFont="1" applyFill="1" applyBorder="1" applyAlignment="1">
      <alignment horizontal="center" vertical="center"/>
      <protection/>
    </xf>
    <xf numFmtId="3" fontId="25" fillId="8" borderId="21" xfId="25" applyNumberFormat="1" applyFont="1" applyFill="1" applyBorder="1" applyAlignment="1">
      <alignment horizontal="center" vertical="center"/>
      <protection/>
    </xf>
    <xf numFmtId="3" fontId="25" fillId="8" borderId="25" xfId="25" applyNumberFormat="1" applyFont="1" applyFill="1" applyBorder="1" applyAlignment="1">
      <alignment horizontal="center" vertical="center"/>
      <protection/>
    </xf>
    <xf numFmtId="3" fontId="25" fillId="8" borderId="29" xfId="25" applyNumberFormat="1" applyFont="1" applyFill="1" applyBorder="1" applyAlignment="1">
      <alignment horizontal="center" vertical="center"/>
      <protection/>
    </xf>
    <xf numFmtId="3" fontId="25" fillId="8" borderId="19" xfId="25" applyNumberFormat="1" applyFont="1" applyFill="1" applyBorder="1" applyAlignment="1">
      <alignment horizontal="center" vertical="center"/>
      <protection/>
    </xf>
    <xf numFmtId="3" fontId="25" fillId="7" borderId="34" xfId="25" applyNumberFormat="1" applyFont="1" applyFill="1" applyBorder="1" applyAlignment="1">
      <alignment horizontal="center" vertical="center"/>
      <protection/>
    </xf>
    <xf numFmtId="3" fontId="25" fillId="7" borderId="29" xfId="25" applyNumberFormat="1" applyFont="1" applyFill="1" applyBorder="1" applyAlignment="1">
      <alignment horizontal="center" vertical="center" wrapText="1"/>
      <protection/>
    </xf>
    <xf numFmtId="0" fontId="56" fillId="0" borderId="0" xfId="0" applyFont="1" applyAlignment="1">
      <alignment horizontal="right"/>
    </xf>
    <xf numFmtId="0" fontId="0" fillId="0" borderId="0" xfId="0" applyAlignment="1">
      <alignment horizontal="center"/>
    </xf>
    <xf numFmtId="0" fontId="57" fillId="0" borderId="0" xfId="0" applyFont="1" applyAlignment="1">
      <alignment horizontal="center"/>
    </xf>
    <xf numFmtId="0" fontId="58" fillId="0" borderId="0" xfId="0" applyFont="1" applyAlignment="1">
      <alignment horizontal="right"/>
    </xf>
    <xf numFmtId="0" fontId="58" fillId="0" borderId="30" xfId="0" applyFont="1" applyBorder="1" applyAlignment="1">
      <alignment/>
    </xf>
    <xf numFmtId="0" fontId="58" fillId="0" borderId="22" xfId="0" applyFont="1" applyBorder="1" applyAlignment="1">
      <alignment/>
    </xf>
    <xf numFmtId="0" fontId="58" fillId="0" borderId="0" xfId="0" applyFont="1" applyBorder="1" applyAlignment="1">
      <alignment/>
    </xf>
    <xf numFmtId="0" fontId="58" fillId="0" borderId="0" xfId="0" applyFont="1" applyAlignment="1">
      <alignment/>
    </xf>
    <xf numFmtId="0" fontId="0" fillId="0" borderId="0" xfId="0" applyAlignment="1">
      <alignment horizontal="right"/>
    </xf>
    <xf numFmtId="0" fontId="0" fillId="0" borderId="17" xfId="0" applyBorder="1" applyAlignment="1">
      <alignment horizontal="right"/>
    </xf>
    <xf numFmtId="0" fontId="58" fillId="4" borderId="17" xfId="0" applyFont="1" applyFill="1" applyBorder="1" applyAlignment="1">
      <alignment/>
    </xf>
    <xf numFmtId="0" fontId="0" fillId="0" borderId="17" xfId="0" applyBorder="1" applyAlignment="1">
      <alignment/>
    </xf>
    <xf numFmtId="0" fontId="0" fillId="12" borderId="17" xfId="0" applyFill="1" applyBorder="1" applyAlignment="1">
      <alignment/>
    </xf>
    <xf numFmtId="0" fontId="59" fillId="0" borderId="17" xfId="0" applyFont="1" applyBorder="1" applyAlignment="1">
      <alignment/>
    </xf>
    <xf numFmtId="0" fontId="0" fillId="0" borderId="17" xfId="0" applyFill="1" applyBorder="1" applyAlignment="1">
      <alignment/>
    </xf>
    <xf numFmtId="0" fontId="0" fillId="4" borderId="17" xfId="0" applyFill="1" applyBorder="1" applyAlignment="1">
      <alignment/>
    </xf>
    <xf numFmtId="0" fontId="60" fillId="0" borderId="17" xfId="0" applyFont="1" applyBorder="1" applyAlignment="1">
      <alignment/>
    </xf>
    <xf numFmtId="0" fontId="60" fillId="12" borderId="17" xfId="0" applyFont="1" applyFill="1" applyBorder="1" applyAlignment="1">
      <alignment/>
    </xf>
    <xf numFmtId="0" fontId="60" fillId="4" borderId="17" xfId="0" applyFont="1" applyFill="1" applyBorder="1" applyAlignment="1">
      <alignment/>
    </xf>
    <xf numFmtId="0" fontId="60" fillId="0" borderId="0" xfId="0" applyFont="1" applyBorder="1" applyAlignment="1">
      <alignment/>
    </xf>
    <xf numFmtId="0" fontId="60" fillId="0" borderId="0" xfId="0" applyFont="1" applyFill="1" applyBorder="1" applyAlignment="1">
      <alignment/>
    </xf>
    <xf numFmtId="0" fontId="60" fillId="4" borderId="65" xfId="0" applyFont="1" applyFill="1" applyBorder="1" applyAlignment="1">
      <alignment/>
    </xf>
    <xf numFmtId="0" fontId="60" fillId="4" borderId="15" xfId="0" applyFont="1" applyFill="1" applyBorder="1" applyAlignment="1">
      <alignment/>
    </xf>
    <xf numFmtId="0" fontId="58" fillId="4" borderId="1" xfId="0" applyFont="1" applyFill="1" applyBorder="1" applyAlignment="1">
      <alignment horizontal="center"/>
    </xf>
    <xf numFmtId="0" fontId="60" fillId="0" borderId="65" xfId="0" applyFont="1" applyBorder="1" applyAlignment="1">
      <alignment/>
    </xf>
    <xf numFmtId="0" fontId="60" fillId="0" borderId="15" xfId="0" applyFont="1" applyFill="1" applyBorder="1" applyAlignment="1">
      <alignment/>
    </xf>
    <xf numFmtId="0" fontId="60" fillId="0" borderId="17" xfId="0" applyFont="1" applyFill="1" applyBorder="1" applyAlignment="1">
      <alignment/>
    </xf>
    <xf numFmtId="0" fontId="58" fillId="4" borderId="1" xfId="0" applyFont="1" applyFill="1" applyBorder="1" applyAlignment="1">
      <alignment/>
    </xf>
    <xf numFmtId="0" fontId="58" fillId="4" borderId="45" xfId="0" applyFont="1" applyFill="1" applyBorder="1" applyAlignment="1">
      <alignment/>
    </xf>
    <xf numFmtId="0" fontId="58" fillId="4" borderId="2" xfId="0" applyFont="1" applyFill="1" applyBorder="1" applyAlignment="1">
      <alignment/>
    </xf>
    <xf numFmtId="0" fontId="58" fillId="4" borderId="41" xfId="0" applyFont="1" applyFill="1" applyBorder="1" applyAlignment="1">
      <alignment/>
    </xf>
    <xf numFmtId="0" fontId="0" fillId="4" borderId="2" xfId="0" applyFill="1" applyBorder="1" applyAlignment="1">
      <alignment/>
    </xf>
    <xf numFmtId="0" fontId="58" fillId="0" borderId="17" xfId="0" applyFont="1" applyBorder="1" applyAlignment="1">
      <alignment horizontal="left"/>
    </xf>
    <xf numFmtId="0" fontId="58" fillId="0" borderId="65" xfId="0" applyFont="1" applyBorder="1" applyAlignment="1">
      <alignment/>
    </xf>
    <xf numFmtId="0" fontId="58" fillId="0" borderId="1" xfId="0" applyFont="1" applyBorder="1" applyAlignment="1">
      <alignment/>
    </xf>
    <xf numFmtId="0" fontId="0" fillId="0" borderId="65" xfId="0" applyBorder="1" applyAlignment="1">
      <alignment/>
    </xf>
    <xf numFmtId="0" fontId="3" fillId="4" borderId="17" xfId="0" applyFont="1" applyFill="1" applyBorder="1" applyAlignment="1">
      <alignment/>
    </xf>
    <xf numFmtId="9" fontId="60" fillId="4" borderId="17" xfId="0" applyNumberFormat="1" applyFont="1" applyFill="1" applyBorder="1" applyAlignment="1">
      <alignment/>
    </xf>
    <xf numFmtId="0" fontId="0" fillId="0" borderId="22" xfId="0" applyFill="1" applyBorder="1" applyAlignment="1">
      <alignment/>
    </xf>
    <xf numFmtId="0" fontId="58" fillId="4" borderId="65" xfId="0" applyFont="1" applyFill="1" applyBorder="1" applyAlignment="1">
      <alignment/>
    </xf>
    <xf numFmtId="0" fontId="58" fillId="4" borderId="15" xfId="0" applyFont="1" applyFill="1" applyBorder="1" applyAlignment="1">
      <alignment/>
    </xf>
    <xf numFmtId="0" fontId="3" fillId="0" borderId="0" xfId="0" applyFont="1" applyAlignment="1">
      <alignment horizontal="center"/>
    </xf>
    <xf numFmtId="0" fontId="3" fillId="0" borderId="0" xfId="0" applyFont="1" applyAlignment="1">
      <alignment/>
    </xf>
    <xf numFmtId="0" fontId="3" fillId="0" borderId="17" xfId="0" applyFont="1" applyBorder="1" applyAlignment="1">
      <alignment/>
    </xf>
    <xf numFmtId="0" fontId="3" fillId="0" borderId="65" xfId="0" applyFont="1" applyBorder="1" applyAlignment="1">
      <alignment/>
    </xf>
    <xf numFmtId="0" fontId="3" fillId="0" borderId="15" xfId="0" applyFont="1" applyBorder="1" applyAlignment="1">
      <alignment/>
    </xf>
    <xf numFmtId="0" fontId="3" fillId="0" borderId="17" xfId="0" applyFont="1" applyFill="1" applyBorder="1" applyAlignment="1">
      <alignment/>
    </xf>
    <xf numFmtId="0" fontId="60" fillId="0" borderId="15" xfId="0" applyFont="1" applyBorder="1" applyAlignment="1">
      <alignment/>
    </xf>
    <xf numFmtId="0" fontId="60" fillId="0" borderId="22" xfId="0" applyFont="1" applyBorder="1" applyAlignment="1">
      <alignment/>
    </xf>
    <xf numFmtId="0" fontId="0" fillId="0" borderId="26" xfId="0" applyBorder="1" applyAlignment="1">
      <alignment/>
    </xf>
    <xf numFmtId="0" fontId="0" fillId="4" borderId="35" xfId="0" applyFill="1" applyBorder="1" applyAlignment="1">
      <alignment/>
    </xf>
    <xf numFmtId="0" fontId="0" fillId="4" borderId="42" xfId="0" applyFill="1" applyBorder="1" applyAlignment="1">
      <alignment/>
    </xf>
    <xf numFmtId="0" fontId="0" fillId="0" borderId="15" xfId="0" applyBorder="1" applyAlignment="1">
      <alignment/>
    </xf>
    <xf numFmtId="0" fontId="58" fillId="0" borderId="17" xfId="0" applyFont="1" applyBorder="1" applyAlignment="1">
      <alignment/>
    </xf>
    <xf numFmtId="0" fontId="60" fillId="0" borderId="45" xfId="0" applyFont="1" applyBorder="1" applyAlignment="1">
      <alignment/>
    </xf>
    <xf numFmtId="0" fontId="60" fillId="0" borderId="35" xfId="0" applyFont="1" applyBorder="1" applyAlignment="1">
      <alignment/>
    </xf>
    <xf numFmtId="0" fontId="60" fillId="0" borderId="2" xfId="0" applyFont="1" applyBorder="1" applyAlignment="1">
      <alignment/>
    </xf>
    <xf numFmtId="0" fontId="60" fillId="0" borderId="41" xfId="0" applyFont="1" applyBorder="1" applyAlignment="1">
      <alignment/>
    </xf>
    <xf numFmtId="0" fontId="60" fillId="0" borderId="42" xfId="0" applyFont="1" applyBorder="1" applyAlignment="1">
      <alignment/>
    </xf>
    <xf numFmtId="0" fontId="60" fillId="0" borderId="26" xfId="0" applyFont="1" applyBorder="1" applyAlignment="1">
      <alignment/>
    </xf>
    <xf numFmtId="0" fontId="60" fillId="0" borderId="30" xfId="0" applyFont="1" applyBorder="1" applyAlignment="1">
      <alignment/>
    </xf>
    <xf numFmtId="0" fontId="0" fillId="0" borderId="1" xfId="0" applyBorder="1" applyAlignment="1">
      <alignment/>
    </xf>
    <xf numFmtId="0" fontId="0" fillId="0" borderId="45" xfId="0" applyBorder="1" applyAlignment="1">
      <alignment/>
    </xf>
    <xf numFmtId="0" fontId="0" fillId="0" borderId="35" xfId="0" applyBorder="1" applyAlignment="1">
      <alignment/>
    </xf>
    <xf numFmtId="0" fontId="60" fillId="0" borderId="1" xfId="0" applyFont="1" applyBorder="1" applyAlignment="1">
      <alignment/>
    </xf>
    <xf numFmtId="0" fontId="0" fillId="4" borderId="15" xfId="0" applyFill="1" applyBorder="1" applyAlignment="1">
      <alignment/>
    </xf>
    <xf numFmtId="0" fontId="58" fillId="4" borderId="17" xfId="0" applyFont="1" applyFill="1" applyBorder="1" applyAlignment="1">
      <alignment horizontal="center"/>
    </xf>
    <xf numFmtId="0" fontId="0" fillId="0" borderId="0" xfId="0" applyAlignment="1">
      <alignment horizontal="left"/>
    </xf>
    <xf numFmtId="0" fontId="58" fillId="4" borderId="26" xfId="0" applyFont="1" applyFill="1" applyBorder="1" applyAlignment="1">
      <alignment/>
    </xf>
    <xf numFmtId="0" fontId="58" fillId="4" borderId="30" xfId="0" applyFont="1" applyFill="1" applyBorder="1" applyAlignment="1">
      <alignment/>
    </xf>
    <xf numFmtId="0" fontId="58" fillId="4" borderId="2" xfId="0" applyFont="1" applyFill="1" applyBorder="1" applyAlignment="1">
      <alignment horizontal="center"/>
    </xf>
    <xf numFmtId="0" fontId="0" fillId="0" borderId="2" xfId="0" applyBorder="1" applyAlignment="1">
      <alignment/>
    </xf>
    <xf numFmtId="0" fontId="59" fillId="0" borderId="65" xfId="0" applyFont="1" applyBorder="1" applyAlignment="1">
      <alignment/>
    </xf>
    <xf numFmtId="0" fontId="59" fillId="12" borderId="17" xfId="0" applyFont="1" applyFill="1" applyBorder="1" applyAlignment="1">
      <alignment/>
    </xf>
    <xf numFmtId="0" fontId="59" fillId="4" borderId="17" xfId="0" applyFont="1" applyFill="1" applyBorder="1" applyAlignment="1">
      <alignment/>
    </xf>
    <xf numFmtId="0" fontId="60" fillId="0" borderId="0" xfId="0" applyFont="1" applyAlignment="1">
      <alignment horizontal="center"/>
    </xf>
    <xf numFmtId="10" fontId="60" fillId="4" borderId="17" xfId="31" applyNumberFormat="1"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9" fontId="62" fillId="0" borderId="0" xfId="31" applyFont="1" applyFill="1" applyBorder="1" applyAlignment="1">
      <alignment/>
    </xf>
    <xf numFmtId="0" fontId="12" fillId="0" borderId="0" xfId="0" applyFont="1" applyAlignment="1">
      <alignment horizontal="center"/>
    </xf>
    <xf numFmtId="0" fontId="12" fillId="0" borderId="0" xfId="0" applyFont="1" applyAlignment="1">
      <alignment/>
    </xf>
    <xf numFmtId="0" fontId="0" fillId="0" borderId="0" xfId="0" applyFill="1" applyAlignment="1">
      <alignment/>
    </xf>
    <xf numFmtId="2" fontId="60" fillId="4" borderId="17" xfId="0" applyNumberFormat="1" applyFont="1" applyFill="1" applyBorder="1" applyAlignment="1">
      <alignment/>
    </xf>
    <xf numFmtId="0" fontId="63" fillId="0" borderId="0" xfId="20" applyFont="1" applyAlignment="1">
      <alignment vertical="center"/>
    </xf>
    <xf numFmtId="0" fontId="16" fillId="0" borderId="0" xfId="28" applyFont="1" applyAlignment="1">
      <alignment vertical="center" wrapText="1"/>
      <protection/>
    </xf>
    <xf numFmtId="0" fontId="16" fillId="0" borderId="0" xfId="28" applyFont="1" applyAlignment="1">
      <alignment vertical="center"/>
      <protection/>
    </xf>
    <xf numFmtId="0" fontId="64" fillId="0" borderId="8" xfId="28" applyFont="1" applyBorder="1" applyAlignment="1">
      <alignment vertical="center" wrapText="1"/>
      <protection/>
    </xf>
    <xf numFmtId="0" fontId="16" fillId="0" borderId="9" xfId="28" applyFont="1" applyBorder="1" applyAlignment="1">
      <alignment vertical="center"/>
      <protection/>
    </xf>
    <xf numFmtId="0" fontId="16" fillId="0" borderId="10" xfId="28" applyFont="1" applyBorder="1" applyAlignment="1">
      <alignment vertical="center"/>
      <protection/>
    </xf>
    <xf numFmtId="0" fontId="64" fillId="0" borderId="3" xfId="28" applyFont="1" applyBorder="1" applyAlignment="1">
      <alignment vertical="center" wrapText="1"/>
      <protection/>
    </xf>
    <xf numFmtId="0" fontId="45"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28" applyFont="1" applyBorder="1" applyAlignment="1">
      <alignment vertical="center"/>
      <protection/>
    </xf>
    <xf numFmtId="0" fontId="16" fillId="0" borderId="11" xfId="28" applyFont="1" applyBorder="1" applyAlignment="1">
      <alignment vertical="center"/>
      <protection/>
    </xf>
    <xf numFmtId="0" fontId="45" fillId="0" borderId="3" xfId="0" applyFont="1" applyBorder="1" applyAlignment="1">
      <alignment vertical="center"/>
    </xf>
    <xf numFmtId="0" fontId="45" fillId="0" borderId="0" xfId="0" applyFont="1" applyBorder="1" applyAlignment="1">
      <alignment vertical="center"/>
    </xf>
    <xf numFmtId="0" fontId="16" fillId="0" borderId="7" xfId="28" applyFont="1" applyBorder="1" applyAlignment="1">
      <alignment vertical="center" wrapText="1"/>
      <protection/>
    </xf>
    <xf numFmtId="0" fontId="16" fillId="0" borderId="12" xfId="28" applyFont="1" applyBorder="1" applyAlignment="1">
      <alignment vertical="center"/>
      <protection/>
    </xf>
    <xf numFmtId="0" fontId="52" fillId="0" borderId="0" xfId="28" applyFont="1" applyAlignment="1">
      <alignment vertical="center"/>
      <protection/>
    </xf>
    <xf numFmtId="0" fontId="17" fillId="3" borderId="41" xfId="28" applyFont="1" applyFill="1" applyBorder="1" applyAlignment="1">
      <alignment horizontal="centerContinuous" vertical="center" wrapText="1"/>
      <protection/>
    </xf>
    <xf numFmtId="0" fontId="17" fillId="3" borderId="30" xfId="28" applyFont="1" applyFill="1" applyBorder="1" applyAlignment="1">
      <alignment horizontal="centerContinuous" vertical="center" wrapText="1"/>
      <protection/>
    </xf>
    <xf numFmtId="0" fontId="17" fillId="3" borderId="42" xfId="28" applyFont="1" applyFill="1" applyBorder="1" applyAlignment="1">
      <alignment horizontal="centerContinuous" vertical="center" wrapText="1"/>
      <protection/>
    </xf>
    <xf numFmtId="0" fontId="17" fillId="0" borderId="0" xfId="0" applyFont="1" applyAlignment="1">
      <alignment vertical="center"/>
    </xf>
    <xf numFmtId="0" fontId="0" fillId="7" borderId="50" xfId="0" applyFill="1" applyBorder="1" applyAlignment="1">
      <alignment vertical="center"/>
    </xf>
    <xf numFmtId="0" fontId="17" fillId="0" borderId="61" xfId="28" applyFont="1" applyFill="1" applyBorder="1" applyAlignment="1">
      <alignment horizontal="center" vertical="center" wrapText="1"/>
      <protection/>
    </xf>
    <xf numFmtId="0" fontId="18" fillId="0" borderId="0" xfId="28" applyFont="1" applyAlignment="1">
      <alignment vertical="center"/>
      <protection/>
    </xf>
    <xf numFmtId="0" fontId="18" fillId="0" borderId="0" xfId="28" applyFont="1" applyAlignment="1">
      <alignment vertical="center" wrapText="1"/>
      <protection/>
    </xf>
    <xf numFmtId="0" fontId="17" fillId="0" borderId="2" xfId="28" applyFont="1" applyFill="1" applyBorder="1" applyAlignment="1">
      <alignment vertical="center" wrapText="1"/>
      <protection/>
    </xf>
    <xf numFmtId="0" fontId="17" fillId="2" borderId="17" xfId="28" applyFont="1" applyFill="1" applyBorder="1" applyAlignment="1">
      <alignment horizontal="center" vertical="center" wrapText="1"/>
      <protection/>
    </xf>
    <xf numFmtId="0" fontId="17" fillId="6" borderId="1" xfId="28" applyFont="1" applyFill="1" applyBorder="1" applyAlignment="1">
      <alignment horizontal="center" vertical="center" wrapText="1"/>
      <protection/>
    </xf>
    <xf numFmtId="0" fontId="17" fillId="7" borderId="45" xfId="28" applyFont="1" applyFill="1" applyBorder="1" applyAlignment="1">
      <alignment horizontal="center" vertical="center" wrapText="1"/>
      <protection/>
    </xf>
    <xf numFmtId="0" fontId="24" fillId="7" borderId="1" xfId="28" applyFont="1" applyFill="1" applyBorder="1" applyAlignment="1">
      <alignment horizontal="center" vertical="center" wrapText="1"/>
      <protection/>
    </xf>
    <xf numFmtId="0" fontId="17" fillId="7" borderId="26" xfId="28" applyFont="1" applyFill="1" applyBorder="1" applyAlignment="1">
      <alignment horizontal="center" vertical="center" wrapText="1"/>
      <protection/>
    </xf>
    <xf numFmtId="0" fontId="17" fillId="6" borderId="20" xfId="28" applyFont="1" applyFill="1" applyBorder="1" applyAlignment="1">
      <alignment horizontal="center" vertical="center" wrapText="1"/>
      <protection/>
    </xf>
    <xf numFmtId="0" fontId="17" fillId="6" borderId="45" xfId="28" applyFont="1" applyFill="1" applyBorder="1" applyAlignment="1">
      <alignment horizontal="center" vertical="center" wrapText="1"/>
      <protection/>
    </xf>
    <xf numFmtId="0" fontId="17" fillId="6" borderId="21" xfId="28" applyFont="1" applyFill="1" applyBorder="1" applyAlignment="1">
      <alignment horizontal="center" vertical="center" wrapText="1"/>
      <protection/>
    </xf>
    <xf numFmtId="0" fontId="16" fillId="0" borderId="0" xfId="28" applyFont="1" applyAlignment="1">
      <alignment horizontal="justify" vertical="center" wrapText="1"/>
      <protection/>
    </xf>
    <xf numFmtId="0" fontId="18" fillId="0" borderId="63" xfId="28" applyFont="1" applyFill="1" applyBorder="1" applyAlignment="1">
      <alignment horizontal="justify" vertical="center" wrapText="1"/>
      <protection/>
    </xf>
    <xf numFmtId="0" fontId="17" fillId="0" borderId="56" xfId="28" applyFont="1" applyBorder="1" applyAlignment="1">
      <alignment horizontal="center" vertical="center" wrapText="1"/>
      <protection/>
    </xf>
    <xf numFmtId="0" fontId="17" fillId="5" borderId="57" xfId="28" applyFont="1" applyFill="1" applyBorder="1" applyAlignment="1">
      <alignment horizontal="center" vertical="center" wrapText="1"/>
      <protection/>
    </xf>
    <xf numFmtId="0" fontId="17" fillId="5" borderId="58" xfId="28" applyFont="1" applyFill="1" applyBorder="1" applyAlignment="1">
      <alignment horizontal="center" vertical="center" wrapText="1"/>
      <protection/>
    </xf>
    <xf numFmtId="0" fontId="18" fillId="7" borderId="56" xfId="28" applyFont="1" applyFill="1" applyBorder="1" applyAlignment="1">
      <alignment horizontal="center" vertical="center" wrapText="1"/>
      <protection/>
    </xf>
    <xf numFmtId="0" fontId="65" fillId="7" borderId="56" xfId="28" applyFont="1" applyFill="1" applyBorder="1" applyAlignment="1">
      <alignment horizontal="center" vertical="center" wrapText="1"/>
      <protection/>
    </xf>
    <xf numFmtId="0" fontId="18" fillId="7" borderId="60" xfId="28" applyFont="1" applyFill="1" applyBorder="1" applyAlignment="1">
      <alignment horizontal="center" vertical="center" wrapText="1"/>
      <protection/>
    </xf>
    <xf numFmtId="0" fontId="17" fillId="5" borderId="58" xfId="28" applyFont="1" applyFill="1" applyBorder="1" applyAlignment="1">
      <alignment horizontal="justify" vertical="center" wrapText="1"/>
      <protection/>
    </xf>
    <xf numFmtId="0" fontId="16" fillId="5" borderId="58" xfId="28" applyFont="1" applyFill="1" applyBorder="1" applyAlignment="1">
      <alignment horizontal="justify" vertical="center" wrapText="1"/>
      <protection/>
    </xf>
    <xf numFmtId="0" fontId="16" fillId="5" borderId="64" xfId="28" applyFont="1" applyFill="1" applyBorder="1" applyAlignment="1">
      <alignment horizontal="justify" vertical="center" wrapText="1"/>
      <protection/>
    </xf>
    <xf numFmtId="0" fontId="18" fillId="0" borderId="23" xfId="28" applyFont="1" applyFill="1" applyBorder="1" applyAlignment="1">
      <alignment horizontal="justify" vertical="center" wrapText="1"/>
      <protection/>
    </xf>
    <xf numFmtId="0" fontId="17" fillId="5" borderId="44" xfId="28" applyFont="1" applyFill="1" applyBorder="1" applyAlignment="1">
      <alignment horizontal="center" vertical="center" wrapText="1"/>
      <protection/>
    </xf>
    <xf numFmtId="0" fontId="17" fillId="5" borderId="0" xfId="28" applyFont="1" applyFill="1" applyBorder="1" applyAlignment="1">
      <alignment horizontal="center" vertical="center" wrapText="1"/>
      <protection/>
    </xf>
    <xf numFmtId="0" fontId="18" fillId="7" borderId="24" xfId="28" applyFont="1" applyFill="1" applyBorder="1" applyAlignment="1">
      <alignment horizontal="justify" vertical="center" wrapText="1"/>
      <protection/>
    </xf>
    <xf numFmtId="0" fontId="65" fillId="7" borderId="24" xfId="28" applyFont="1" applyFill="1" applyBorder="1" applyAlignment="1">
      <alignment horizontal="center" vertical="center" wrapText="1"/>
      <protection/>
    </xf>
    <xf numFmtId="0" fontId="18" fillId="7" borderId="25" xfId="28" applyFont="1" applyFill="1" applyBorder="1" applyAlignment="1">
      <alignment horizontal="justify" vertical="center" wrapText="1"/>
      <protection/>
    </xf>
    <xf numFmtId="0" fontId="17" fillId="5" borderId="0" xfId="28" applyFont="1" applyFill="1" applyBorder="1" applyAlignment="1">
      <alignment horizontal="justify" vertical="center" wrapText="1"/>
      <protection/>
    </xf>
    <xf numFmtId="0" fontId="16" fillId="5" borderId="0" xfId="28" applyFont="1" applyFill="1" applyBorder="1" applyAlignment="1">
      <alignment horizontal="justify" vertical="center" wrapText="1"/>
      <protection/>
    </xf>
    <xf numFmtId="0" fontId="16" fillId="5" borderId="11" xfId="28" applyFont="1" applyFill="1" applyBorder="1" applyAlignment="1">
      <alignment horizontal="justify" vertical="center" wrapText="1"/>
      <protection/>
    </xf>
    <xf numFmtId="0" fontId="66" fillId="2" borderId="23" xfId="28" applyFont="1" applyFill="1" applyBorder="1" applyAlignment="1">
      <alignment horizontal="justify" vertical="center" wrapText="1"/>
      <protection/>
    </xf>
    <xf numFmtId="0" fontId="18" fillId="7" borderId="25" xfId="28" applyFont="1" applyFill="1" applyBorder="1" applyAlignment="1">
      <alignment horizontal="center" vertical="center" wrapText="1"/>
      <protection/>
    </xf>
    <xf numFmtId="0" fontId="16" fillId="0" borderId="0" xfId="28" applyFont="1" applyAlignment="1">
      <alignment horizontal="justify" vertical="center"/>
      <protection/>
    </xf>
    <xf numFmtId="0" fontId="17" fillId="2" borderId="23" xfId="28" applyFont="1" applyFill="1" applyBorder="1" applyAlignment="1">
      <alignment horizontal="justify" vertical="center" wrapText="1"/>
      <protection/>
    </xf>
    <xf numFmtId="0" fontId="17" fillId="0" borderId="1" xfId="28" applyFont="1" applyBorder="1" applyAlignment="1">
      <alignment horizontal="center" vertical="center"/>
      <protection/>
    </xf>
    <xf numFmtId="0" fontId="17" fillId="5" borderId="44" xfId="28" applyFont="1" applyFill="1" applyBorder="1" applyAlignment="1">
      <alignment horizontal="center" vertical="center"/>
      <protection/>
    </xf>
    <xf numFmtId="0" fontId="17" fillId="5" borderId="0" xfId="28" applyFont="1" applyFill="1" applyBorder="1" applyAlignment="1">
      <alignment horizontal="center" vertical="center"/>
      <protection/>
    </xf>
    <xf numFmtId="0" fontId="18" fillId="7" borderId="24" xfId="28" applyFont="1" applyFill="1" applyBorder="1" applyAlignment="1">
      <alignment horizontal="center" vertical="center"/>
      <protection/>
    </xf>
    <xf numFmtId="0" fontId="65" fillId="7" borderId="24" xfId="28" applyFont="1" applyFill="1" applyBorder="1" applyAlignment="1">
      <alignment horizontal="center" vertical="center"/>
      <protection/>
    </xf>
    <xf numFmtId="0" fontId="18" fillId="7" borderId="25" xfId="28" applyFont="1" applyFill="1" applyBorder="1" applyAlignment="1">
      <alignment horizontal="center" vertical="center"/>
      <protection/>
    </xf>
    <xf numFmtId="0" fontId="17" fillId="5" borderId="0" xfId="28" applyFont="1" applyFill="1" applyBorder="1" applyAlignment="1">
      <alignment horizontal="justify" vertical="center"/>
      <protection/>
    </xf>
    <xf numFmtId="0" fontId="16" fillId="5" borderId="0" xfId="28" applyFont="1" applyFill="1" applyBorder="1" applyAlignment="1">
      <alignment horizontal="justify" vertical="center"/>
      <protection/>
    </xf>
    <xf numFmtId="0" fontId="16" fillId="5" borderId="11" xfId="28" applyFont="1" applyFill="1" applyBorder="1" applyAlignment="1">
      <alignment horizontal="justify" vertical="center"/>
      <protection/>
    </xf>
    <xf numFmtId="0" fontId="17" fillId="0" borderId="24" xfId="28" applyFont="1" applyBorder="1" applyAlignment="1">
      <alignment horizontal="center" vertical="center"/>
      <protection/>
    </xf>
    <xf numFmtId="0" fontId="17" fillId="2" borderId="32" xfId="28" applyFont="1" applyFill="1" applyBorder="1" applyAlignment="1">
      <alignment horizontal="justify" vertical="center" wrapText="1"/>
      <protection/>
    </xf>
    <xf numFmtId="0" fontId="17" fillId="0" borderId="33" xfId="28" applyFont="1" applyBorder="1" applyAlignment="1">
      <alignment horizontal="center" vertical="center"/>
      <protection/>
    </xf>
    <xf numFmtId="0" fontId="17" fillId="5" borderId="54" xfId="28" applyFont="1" applyFill="1" applyBorder="1" applyAlignment="1">
      <alignment horizontal="center" vertical="center"/>
      <protection/>
    </xf>
    <xf numFmtId="0" fontId="17" fillId="5" borderId="12" xfId="28" applyFont="1" applyFill="1" applyBorder="1" applyAlignment="1">
      <alignment horizontal="center" vertical="center"/>
      <protection/>
    </xf>
    <xf numFmtId="0" fontId="18" fillId="7" borderId="33" xfId="28" applyFont="1" applyFill="1" applyBorder="1" applyAlignment="1">
      <alignment horizontal="center" vertical="center"/>
      <protection/>
    </xf>
    <xf numFmtId="0" fontId="65" fillId="7" borderId="33" xfId="28" applyFont="1" applyFill="1" applyBorder="1" applyAlignment="1">
      <alignment horizontal="center" vertical="center"/>
      <protection/>
    </xf>
    <xf numFmtId="0" fontId="17" fillId="5" borderId="12" xfId="28" applyFont="1" applyFill="1" applyBorder="1" applyAlignment="1">
      <alignment horizontal="justify" vertical="center"/>
      <protection/>
    </xf>
    <xf numFmtId="0" fontId="16" fillId="5" borderId="12" xfId="28" applyFont="1" applyFill="1" applyBorder="1" applyAlignment="1">
      <alignment horizontal="justify" vertical="center"/>
      <protection/>
    </xf>
    <xf numFmtId="0" fontId="16" fillId="5" borderId="13" xfId="28" applyFont="1" applyFill="1" applyBorder="1" applyAlignment="1">
      <alignment horizontal="justify" vertical="center"/>
      <protection/>
    </xf>
    <xf numFmtId="0" fontId="66" fillId="2" borderId="36" xfId="28" applyFont="1" applyFill="1" applyBorder="1" applyAlignment="1">
      <alignment horizontal="justify" vertical="center" wrapText="1"/>
      <protection/>
    </xf>
    <xf numFmtId="0" fontId="17" fillId="5" borderId="53" xfId="28" applyFont="1" applyFill="1" applyBorder="1" applyAlignment="1">
      <alignment horizontal="center" vertical="center"/>
      <protection/>
    </xf>
    <xf numFmtId="0" fontId="17" fillId="5" borderId="9" xfId="28" applyFont="1" applyFill="1" applyBorder="1" applyAlignment="1">
      <alignment horizontal="center" vertical="center"/>
      <protection/>
    </xf>
    <xf numFmtId="0" fontId="19" fillId="5" borderId="39" xfId="28" applyFont="1" applyFill="1" applyBorder="1" applyAlignment="1">
      <alignment horizontal="center" vertical="center"/>
      <protection/>
    </xf>
    <xf numFmtId="0" fontId="18" fillId="7" borderId="50" xfId="28" applyFont="1" applyFill="1" applyBorder="1" applyAlignment="1">
      <alignment horizontal="justify" vertical="center"/>
      <protection/>
    </xf>
    <xf numFmtId="0" fontId="65" fillId="7" borderId="50" xfId="28" applyFont="1" applyFill="1" applyBorder="1" applyAlignment="1">
      <alignment horizontal="center" vertical="center"/>
      <protection/>
    </xf>
    <xf numFmtId="0" fontId="18" fillId="7" borderId="77" xfId="28" applyFont="1" applyFill="1" applyBorder="1" applyAlignment="1">
      <alignment horizontal="center" vertical="center" wrapText="1"/>
      <protection/>
    </xf>
    <xf numFmtId="0" fontId="17" fillId="5" borderId="9" xfId="28" applyFont="1" applyFill="1" applyBorder="1" applyAlignment="1">
      <alignment horizontal="justify" vertical="center" wrapText="1"/>
      <protection/>
    </xf>
    <xf numFmtId="0" fontId="16" fillId="5" borderId="9" xfId="28" applyFont="1" applyFill="1" applyBorder="1" applyAlignment="1">
      <alignment horizontal="justify" vertical="center"/>
      <protection/>
    </xf>
    <xf numFmtId="0" fontId="16" fillId="5" borderId="10" xfId="28" applyFont="1" applyFill="1" applyBorder="1" applyAlignment="1">
      <alignment horizontal="justify" vertical="center"/>
      <protection/>
    </xf>
    <xf numFmtId="0" fontId="17" fillId="5" borderId="43" xfId="28" applyFont="1" applyFill="1" applyBorder="1" applyAlignment="1">
      <alignment horizontal="center" vertical="center"/>
      <protection/>
    </xf>
    <xf numFmtId="0" fontId="17" fillId="3" borderId="35" xfId="28" applyFont="1" applyFill="1" applyBorder="1" applyAlignment="1">
      <alignment horizontal="center" vertical="center"/>
      <protection/>
    </xf>
    <xf numFmtId="0" fontId="17" fillId="3" borderId="1" xfId="28" applyFont="1" applyFill="1" applyBorder="1" applyAlignment="1">
      <alignment horizontal="center" vertical="center"/>
      <protection/>
    </xf>
    <xf numFmtId="0" fontId="17" fillId="3" borderId="45" xfId="28" applyFont="1" applyFill="1" applyBorder="1" applyAlignment="1">
      <alignment horizontal="center" vertical="center"/>
      <protection/>
    </xf>
    <xf numFmtId="0" fontId="17" fillId="5" borderId="49" xfId="28" applyFont="1" applyFill="1" applyBorder="1" applyAlignment="1">
      <alignment horizontal="center" vertical="center"/>
      <protection/>
    </xf>
    <xf numFmtId="0" fontId="17" fillId="3" borderId="49" xfId="28" applyFont="1" applyFill="1" applyBorder="1" applyAlignment="1">
      <alignment horizontal="center" vertical="center"/>
      <protection/>
    </xf>
    <xf numFmtId="0" fontId="17" fillId="3" borderId="33" xfId="28" applyFont="1" applyFill="1" applyBorder="1" applyAlignment="1">
      <alignment horizontal="center" vertical="center"/>
      <protection/>
    </xf>
    <xf numFmtId="0" fontId="17" fillId="3" borderId="54" xfId="28" applyFont="1" applyFill="1" applyBorder="1" applyAlignment="1">
      <alignment horizontal="center" vertical="center"/>
      <protection/>
    </xf>
    <xf numFmtId="0" fontId="18" fillId="7" borderId="34" xfId="28" applyFont="1" applyFill="1" applyBorder="1" applyAlignment="1">
      <alignment horizontal="center" vertical="center"/>
      <protection/>
    </xf>
    <xf numFmtId="0" fontId="18" fillId="0" borderId="7" xfId="28" applyFont="1" applyBorder="1" applyAlignment="1">
      <alignment horizontal="justify" vertical="center" wrapText="1"/>
      <protection/>
    </xf>
    <xf numFmtId="0" fontId="17" fillId="0" borderId="33" xfId="28" applyFont="1" applyBorder="1" applyAlignment="1">
      <alignment horizontal="center" vertical="center" wrapText="1"/>
      <protection/>
    </xf>
    <xf numFmtId="0" fontId="17" fillId="5" borderId="54" xfId="28" applyFont="1" applyFill="1" applyBorder="1" applyAlignment="1">
      <alignment horizontal="justify" vertical="center"/>
      <protection/>
    </xf>
    <xf numFmtId="0" fontId="67" fillId="5" borderId="49" xfId="28" applyFont="1" applyFill="1" applyBorder="1" applyAlignment="1">
      <alignment horizontal="justify" vertical="center"/>
      <protection/>
    </xf>
    <xf numFmtId="0" fontId="17" fillId="0" borderId="34" xfId="28" applyFont="1" applyFill="1" applyBorder="1" applyAlignment="1">
      <alignment horizontal="center" vertical="center" wrapText="1"/>
      <protection/>
    </xf>
    <xf numFmtId="0" fontId="17" fillId="0" borderId="49" xfId="28" applyFont="1" applyBorder="1" applyAlignment="1">
      <alignment horizontal="center" vertical="center" wrapText="1"/>
      <protection/>
    </xf>
    <xf numFmtId="0" fontId="17" fillId="0" borderId="54" xfId="28" applyFont="1" applyBorder="1" applyAlignment="1">
      <alignment horizontal="center" vertical="center"/>
      <protection/>
    </xf>
    <xf numFmtId="0" fontId="17" fillId="0" borderId="34" xfId="28" applyFont="1" applyBorder="1" applyAlignment="1">
      <alignment horizontal="center" vertical="center"/>
      <protection/>
    </xf>
    <xf numFmtId="0" fontId="16" fillId="0" borderId="0" xfId="27" applyFont="1" applyAlignment="1">
      <alignment vertical="center" wrapText="1"/>
      <protection/>
    </xf>
    <xf numFmtId="0" fontId="16" fillId="0" borderId="0" xfId="27" applyFont="1" applyAlignment="1">
      <alignment vertical="center"/>
      <protection/>
    </xf>
    <xf numFmtId="0" fontId="5" fillId="0" borderId="0" xfId="27" applyFont="1" applyAlignment="1">
      <alignment vertical="center"/>
      <protection/>
    </xf>
    <xf numFmtId="0" fontId="45" fillId="0" borderId="8" xfId="27" applyFont="1" applyBorder="1" applyAlignment="1">
      <alignment vertical="center" wrapText="1"/>
      <protection/>
    </xf>
    <xf numFmtId="0" fontId="45" fillId="0" borderId="9" xfId="27" applyFont="1" applyBorder="1" applyAlignment="1">
      <alignment horizontal="centerContinuous" vertical="center" wrapText="1"/>
      <protection/>
    </xf>
    <xf numFmtId="0" fontId="45" fillId="0" borderId="10" xfId="27" applyFont="1" applyBorder="1" applyAlignment="1">
      <alignment horizontal="centerContinuous" vertical="center" wrapText="1"/>
      <protection/>
    </xf>
    <xf numFmtId="0" fontId="45" fillId="0" borderId="3" xfId="27" applyFont="1" applyBorder="1" applyAlignment="1">
      <alignment vertical="center" wrapText="1"/>
      <protection/>
    </xf>
    <xf numFmtId="0" fontId="0" fillId="0" borderId="0" xfId="0" applyAlignment="1">
      <alignment horizontal="center" vertical="center" wrapText="1"/>
    </xf>
    <xf numFmtId="0" fontId="45" fillId="0" borderId="0" xfId="27" applyFont="1" applyBorder="1" applyAlignment="1">
      <alignment horizontal="centerContinuous" vertical="center" wrapText="1"/>
      <protection/>
    </xf>
    <xf numFmtId="0" fontId="45" fillId="0" borderId="11" xfId="27" applyFont="1" applyBorder="1" applyAlignment="1">
      <alignment horizontal="centerContinuous" vertical="center" wrapText="1"/>
      <protection/>
    </xf>
    <xf numFmtId="0" fontId="24" fillId="0" borderId="11" xfId="25" applyFont="1" applyBorder="1" applyAlignment="1">
      <alignment horizontal="centerContinuous" vertical="center"/>
      <protection/>
    </xf>
    <xf numFmtId="0" fontId="55" fillId="0" borderId="0" xfId="27" applyFont="1" applyBorder="1" applyAlignment="1">
      <alignment horizontal="centerContinuous" vertical="center" wrapText="1"/>
      <protection/>
    </xf>
    <xf numFmtId="0" fontId="24" fillId="0" borderId="11" xfId="25" applyFont="1" applyBorder="1" applyAlignment="1">
      <alignment vertical="center"/>
      <protection/>
    </xf>
    <xf numFmtId="0" fontId="16" fillId="0" borderId="7" xfId="27" applyFont="1" applyBorder="1" applyAlignment="1">
      <alignment vertical="center" wrapText="1"/>
      <protection/>
    </xf>
    <xf numFmtId="0" fontId="16" fillId="0" borderId="12" xfId="27" applyFont="1" applyBorder="1" applyAlignment="1">
      <alignment vertical="center" wrapText="1"/>
      <protection/>
    </xf>
    <xf numFmtId="0" fontId="16" fillId="0" borderId="12" xfId="27" applyFont="1" applyBorder="1" applyAlignment="1">
      <alignment vertical="center"/>
      <protection/>
    </xf>
    <xf numFmtId="0" fontId="24" fillId="0" borderId="12" xfId="25" applyFont="1" applyBorder="1" applyAlignment="1">
      <alignment vertical="center"/>
      <protection/>
    </xf>
    <xf numFmtId="0" fontId="17" fillId="0" borderId="0" xfId="27" applyFont="1" applyAlignment="1">
      <alignment vertical="center"/>
      <protection/>
    </xf>
    <xf numFmtId="0" fontId="17" fillId="0" borderId="0" xfId="27" applyFont="1" applyAlignment="1">
      <alignment vertical="center" wrapText="1"/>
      <protection/>
    </xf>
    <xf numFmtId="0" fontId="17" fillId="2" borderId="1" xfId="27" applyFont="1" applyFill="1" applyBorder="1" applyAlignment="1">
      <alignment horizontal="center" vertical="center" wrapText="1"/>
      <protection/>
    </xf>
    <xf numFmtId="0" fontId="17" fillId="2" borderId="14" xfId="27" applyFont="1" applyFill="1" applyBorder="1" applyAlignment="1">
      <alignment horizontal="center" vertical="center" wrapText="1"/>
      <protection/>
    </xf>
    <xf numFmtId="0" fontId="17" fillId="2" borderId="19" xfId="27" applyFont="1" applyFill="1" applyBorder="1" applyAlignment="1">
      <alignment horizontal="center" vertical="center" wrapText="1"/>
      <protection/>
    </xf>
    <xf numFmtId="0" fontId="17" fillId="6" borderId="17" xfId="27" applyFont="1" applyFill="1" applyBorder="1" applyAlignment="1">
      <alignment horizontal="center" vertical="center"/>
      <protection/>
    </xf>
    <xf numFmtId="0" fontId="17" fillId="6" borderId="65" xfId="27" applyFont="1" applyFill="1" applyBorder="1" applyAlignment="1">
      <alignment horizontal="center" vertical="center"/>
      <protection/>
    </xf>
    <xf numFmtId="0" fontId="17" fillId="6" borderId="14" xfId="27" applyFont="1" applyFill="1" applyBorder="1" applyAlignment="1">
      <alignment horizontal="center" vertical="center"/>
      <protection/>
    </xf>
    <xf numFmtId="0" fontId="17" fillId="6" borderId="19" xfId="27" applyFont="1" applyFill="1" applyBorder="1" applyAlignment="1">
      <alignment horizontal="center" vertical="center"/>
      <protection/>
    </xf>
    <xf numFmtId="0" fontId="17" fillId="5" borderId="78" xfId="27" applyFont="1" applyFill="1" applyBorder="1" applyAlignment="1">
      <alignment vertical="center" wrapText="1"/>
      <protection/>
    </xf>
    <xf numFmtId="0" fontId="17" fillId="0" borderId="79" xfId="27" applyFont="1" applyBorder="1" applyAlignment="1">
      <alignment horizontal="center" vertical="center"/>
      <protection/>
    </xf>
    <xf numFmtId="0" fontId="18" fillId="7" borderId="78" xfId="27" applyFont="1" applyFill="1" applyBorder="1" applyAlignment="1">
      <alignment horizontal="center" vertical="center" wrapText="1"/>
      <protection/>
    </xf>
    <xf numFmtId="0" fontId="17" fillId="5" borderId="6" xfId="27" applyFont="1" applyFill="1" applyBorder="1" applyAlignment="1">
      <alignment vertical="center"/>
      <protection/>
    </xf>
    <xf numFmtId="0" fontId="17" fillId="5" borderId="16" xfId="27" applyFont="1" applyFill="1" applyBorder="1" applyAlignment="1">
      <alignment horizontal="center" vertical="center"/>
      <protection/>
    </xf>
    <xf numFmtId="0" fontId="17" fillId="5" borderId="80" xfId="27" applyFont="1" applyFill="1" applyBorder="1" applyAlignment="1">
      <alignment vertical="center" wrapText="1"/>
      <protection/>
    </xf>
    <xf numFmtId="0" fontId="17" fillId="0" borderId="81" xfId="27" applyFont="1" applyBorder="1" applyAlignment="1">
      <alignment horizontal="center" vertical="center"/>
      <protection/>
    </xf>
    <xf numFmtId="0" fontId="18" fillId="7" borderId="80" xfId="27" applyFont="1" applyFill="1" applyBorder="1" applyAlignment="1">
      <alignment horizontal="center" vertical="center" wrapText="1"/>
      <protection/>
    </xf>
    <xf numFmtId="0" fontId="17" fillId="0" borderId="23" xfId="27" applyFont="1" applyFill="1" applyBorder="1" applyAlignment="1">
      <alignment vertical="center" wrapText="1"/>
      <protection/>
    </xf>
    <xf numFmtId="0" fontId="17" fillId="0" borderId="25" xfId="27" applyFont="1" applyFill="1" applyBorder="1" applyAlignment="1">
      <alignment horizontal="center" vertical="center"/>
      <protection/>
    </xf>
    <xf numFmtId="0" fontId="17" fillId="5" borderId="82" xfId="27" applyFont="1" applyFill="1" applyBorder="1" applyAlignment="1">
      <alignment vertical="center" wrapText="1"/>
      <protection/>
    </xf>
    <xf numFmtId="0" fontId="17" fillId="0" borderId="83" xfId="27" applyFont="1" applyBorder="1" applyAlignment="1">
      <alignment horizontal="center" vertical="center"/>
      <protection/>
    </xf>
    <xf numFmtId="0" fontId="18" fillId="7" borderId="82" xfId="27" applyFont="1" applyFill="1" applyBorder="1" applyAlignment="1">
      <alignment horizontal="center" vertical="center" wrapText="1"/>
      <protection/>
    </xf>
    <xf numFmtId="0" fontId="17" fillId="5" borderId="5" xfId="27" applyFont="1" applyFill="1" applyBorder="1" applyAlignment="1">
      <alignment vertical="center" wrapText="1"/>
      <protection/>
    </xf>
    <xf numFmtId="0" fontId="17" fillId="5" borderId="27" xfId="27" applyFont="1" applyFill="1" applyBorder="1" applyAlignment="1">
      <alignment horizontal="center" vertical="center"/>
      <protection/>
    </xf>
    <xf numFmtId="0" fontId="17" fillId="5" borderId="84" xfId="27" applyFont="1" applyFill="1" applyBorder="1" applyAlignment="1">
      <alignment vertical="center" wrapText="1"/>
      <protection/>
    </xf>
    <xf numFmtId="0" fontId="17" fillId="5" borderId="4" xfId="27" applyFont="1" applyFill="1" applyBorder="1" applyAlignment="1">
      <alignment vertical="center"/>
      <protection/>
    </xf>
    <xf numFmtId="0" fontId="17" fillId="5" borderId="31" xfId="27" applyFont="1" applyFill="1" applyBorder="1" applyAlignment="1">
      <alignment horizontal="center" vertical="center"/>
      <protection/>
    </xf>
    <xf numFmtId="0" fontId="17" fillId="0" borderId="85" xfId="27" applyFont="1" applyFill="1" applyBorder="1" applyAlignment="1">
      <alignment vertical="center" wrapText="1"/>
      <protection/>
    </xf>
    <xf numFmtId="0" fontId="17" fillId="0" borderId="86" xfId="27" applyFont="1" applyFill="1" applyBorder="1" applyAlignment="1">
      <alignment horizontal="center" vertical="center"/>
      <protection/>
    </xf>
    <xf numFmtId="0" fontId="17" fillId="0" borderId="87" xfId="27" applyFont="1" applyFill="1" applyBorder="1" applyAlignment="1">
      <alignment vertical="center" wrapText="1"/>
      <protection/>
    </xf>
    <xf numFmtId="0" fontId="17" fillId="0" borderId="88" xfId="27" applyFont="1" applyFill="1" applyBorder="1" applyAlignment="1">
      <alignment horizontal="center" vertical="center"/>
      <protection/>
    </xf>
    <xf numFmtId="0" fontId="17" fillId="0" borderId="89" xfId="27" applyFont="1" applyFill="1" applyBorder="1" applyAlignment="1">
      <alignment vertical="center" wrapText="1"/>
      <protection/>
    </xf>
    <xf numFmtId="0" fontId="17" fillId="0" borderId="90" xfId="27" applyFont="1" applyFill="1" applyBorder="1" applyAlignment="1">
      <alignment horizontal="center" vertical="center"/>
      <protection/>
    </xf>
    <xf numFmtId="0" fontId="17" fillId="5" borderId="91" xfId="27" applyFont="1" applyFill="1" applyBorder="1" applyAlignment="1">
      <alignment vertical="center" wrapText="1"/>
      <protection/>
    </xf>
    <xf numFmtId="0" fontId="17" fillId="0" borderId="92" xfId="27" applyFont="1" applyBorder="1" applyAlignment="1">
      <alignment horizontal="center" vertical="center"/>
      <protection/>
    </xf>
    <xf numFmtId="0" fontId="17" fillId="5" borderId="93" xfId="27" applyFont="1" applyFill="1" applyBorder="1" applyAlignment="1">
      <alignment vertical="center" wrapText="1"/>
      <protection/>
    </xf>
    <xf numFmtId="0" fontId="18" fillId="7" borderId="94" xfId="27" applyFont="1" applyFill="1" applyBorder="1" applyAlignment="1">
      <alignment horizontal="center" vertical="center"/>
      <protection/>
    </xf>
    <xf numFmtId="0" fontId="17" fillId="5" borderId="3" xfId="27" applyFont="1" applyFill="1" applyBorder="1" applyAlignment="1">
      <alignment vertical="center"/>
      <protection/>
    </xf>
    <xf numFmtId="0" fontId="17" fillId="5" borderId="11" xfId="27" applyFont="1" applyFill="1" applyBorder="1" applyAlignment="1">
      <alignment vertical="center"/>
      <protection/>
    </xf>
    <xf numFmtId="0" fontId="18" fillId="7" borderId="81" xfId="27" applyFont="1" applyFill="1" applyBorder="1" applyAlignment="1">
      <alignment horizontal="center" vertical="center"/>
      <protection/>
    </xf>
    <xf numFmtId="0" fontId="17" fillId="5" borderId="95" xfId="27" applyFont="1" applyFill="1" applyBorder="1" applyAlignment="1">
      <alignment vertical="center"/>
      <protection/>
    </xf>
    <xf numFmtId="0" fontId="18" fillId="7" borderId="96" xfId="27" applyFont="1" applyFill="1" applyBorder="1" applyAlignment="1">
      <alignment horizontal="center" vertical="center"/>
      <protection/>
    </xf>
    <xf numFmtId="0" fontId="17" fillId="5" borderId="7" xfId="27" applyFont="1" applyFill="1" applyBorder="1" applyAlignment="1">
      <alignment vertical="center"/>
      <protection/>
    </xf>
    <xf numFmtId="0" fontId="17" fillId="5" borderId="13" xfId="27" applyFont="1" applyFill="1" applyBorder="1" applyAlignment="1">
      <alignment vertical="center"/>
      <protection/>
    </xf>
    <xf numFmtId="0" fontId="53" fillId="0" borderId="0" xfId="20" applyFont="1" applyAlignment="1">
      <alignment/>
    </xf>
    <xf numFmtId="0" fontId="16" fillId="0" borderId="0" xfId="29" applyFont="1">
      <alignment/>
      <protection/>
    </xf>
    <xf numFmtId="0" fontId="24" fillId="0" borderId="0" xfId="29" applyFont="1" applyAlignment="1">
      <alignment vertical="center"/>
      <protection/>
    </xf>
    <xf numFmtId="0" fontId="25" fillId="0" borderId="8" xfId="29" applyFont="1" applyBorder="1" applyAlignment="1">
      <alignment vertical="center"/>
      <protection/>
    </xf>
    <xf numFmtId="0" fontId="25" fillId="0" borderId="9" xfId="29" applyFont="1" applyBorder="1" applyAlignment="1">
      <alignment vertical="center" wrapText="1"/>
      <protection/>
    </xf>
    <xf numFmtId="0" fontId="25" fillId="0" borderId="10" xfId="29" applyFont="1" applyBorder="1" applyAlignment="1">
      <alignment vertical="center" wrapText="1"/>
      <protection/>
    </xf>
    <xf numFmtId="0" fontId="25" fillId="0" borderId="3" xfId="29" applyFont="1" applyBorder="1" applyAlignment="1">
      <alignment vertical="center"/>
      <protection/>
    </xf>
    <xf numFmtId="0" fontId="25" fillId="0" borderId="0" xfId="29" applyFont="1" applyBorder="1" applyAlignment="1">
      <alignment vertical="center" wrapText="1"/>
      <protection/>
    </xf>
    <xf numFmtId="0" fontId="25" fillId="0" borderId="0" xfId="0" applyFont="1" applyBorder="1" applyAlignment="1">
      <alignment horizontal="center" wrapText="1"/>
    </xf>
    <xf numFmtId="0" fontId="0" fillId="0" borderId="0" xfId="0" applyBorder="1" applyAlignment="1">
      <alignment horizontal="center" wrapText="1"/>
    </xf>
    <xf numFmtId="0" fontId="25" fillId="0" borderId="11" xfId="29" applyFont="1" applyBorder="1" applyAlignment="1">
      <alignment vertical="center" wrapText="1"/>
      <protection/>
    </xf>
    <xf numFmtId="0" fontId="24" fillId="0" borderId="3" xfId="29" applyFont="1" applyBorder="1" applyAlignment="1">
      <alignment vertical="center"/>
      <protection/>
    </xf>
    <xf numFmtId="0" fontId="0" fillId="0" borderId="0" xfId="0" applyBorder="1" applyAlignment="1">
      <alignment/>
    </xf>
    <xf numFmtId="0" fontId="16" fillId="0" borderId="7" xfId="29" applyFont="1" applyBorder="1">
      <alignment/>
      <protection/>
    </xf>
    <xf numFmtId="0" fontId="52" fillId="0" borderId="12" xfId="29" applyFont="1" applyBorder="1" applyAlignment="1">
      <alignment horizontal="center"/>
      <protection/>
    </xf>
    <xf numFmtId="0" fontId="16" fillId="3" borderId="2" xfId="29" applyFont="1" applyFill="1" applyBorder="1" applyAlignment="1">
      <alignment horizontal="center" vertical="center" wrapText="1"/>
      <protection/>
    </xf>
    <xf numFmtId="0" fontId="16" fillId="0" borderId="0" xfId="29" applyFont="1" applyAlignment="1">
      <alignment wrapText="1"/>
      <protection/>
    </xf>
    <xf numFmtId="0" fontId="16" fillId="2" borderId="1" xfId="29" applyFont="1" applyFill="1" applyBorder="1" applyAlignment="1">
      <alignment horizontal="center" vertical="center" wrapText="1"/>
      <protection/>
    </xf>
    <xf numFmtId="0" fontId="16" fillId="2" borderId="21" xfId="29" applyFont="1" applyFill="1" applyBorder="1" applyAlignment="1">
      <alignment horizontal="center" vertical="center" wrapText="1"/>
      <protection/>
    </xf>
    <xf numFmtId="0" fontId="16" fillId="6" borderId="20" xfId="29" applyFont="1" applyFill="1" applyBorder="1" applyAlignment="1">
      <alignment horizontal="center" vertical="center" wrapText="1"/>
      <protection/>
    </xf>
    <xf numFmtId="0" fontId="16" fillId="6" borderId="1" xfId="29" applyFont="1" applyFill="1" applyBorder="1" applyAlignment="1">
      <alignment horizontal="center" vertical="center" wrapText="1"/>
      <protection/>
    </xf>
    <xf numFmtId="0" fontId="16" fillId="6" borderId="21" xfId="29" applyFont="1" applyFill="1" applyBorder="1" applyAlignment="1">
      <alignment horizontal="center" vertical="center" wrapText="1"/>
      <protection/>
    </xf>
    <xf numFmtId="0" fontId="16" fillId="0" borderId="20" xfId="29" applyFont="1" applyFill="1" applyBorder="1" applyAlignment="1">
      <alignment horizontal="center"/>
      <protection/>
    </xf>
    <xf numFmtId="0" fontId="16" fillId="0" borderId="1" xfId="29" applyFont="1" applyBorder="1" applyAlignment="1">
      <alignment horizontal="center"/>
      <protection/>
    </xf>
    <xf numFmtId="0" fontId="16" fillId="2" borderId="1" xfId="29" applyFont="1" applyFill="1" applyBorder="1" applyAlignment="1">
      <alignment horizontal="center"/>
      <protection/>
    </xf>
    <xf numFmtId="0" fontId="16" fillId="0" borderId="1" xfId="29" applyFont="1" applyFill="1" applyBorder="1" applyAlignment="1">
      <alignment horizontal="center"/>
      <protection/>
    </xf>
    <xf numFmtId="2" fontId="69" fillId="2" borderId="1" xfId="29" applyNumberFormat="1" applyFont="1" applyFill="1" applyBorder="1" applyAlignment="1">
      <alignment horizontal="center"/>
      <protection/>
    </xf>
    <xf numFmtId="182" fontId="16" fillId="2" borderId="1" xfId="29" applyNumberFormat="1" applyFont="1" applyFill="1" applyBorder="1" applyAlignment="1">
      <alignment horizontal="center"/>
      <protection/>
    </xf>
    <xf numFmtId="182" fontId="16" fillId="2" borderId="21" xfId="29" applyNumberFormat="1" applyFont="1" applyFill="1" applyBorder="1" applyAlignment="1">
      <alignment horizontal="center"/>
      <protection/>
    </xf>
    <xf numFmtId="0" fontId="16" fillId="0" borderId="67" xfId="29" applyFont="1" applyFill="1" applyBorder="1" applyAlignment="1">
      <alignment horizontal="center"/>
      <protection/>
    </xf>
    <xf numFmtId="0" fontId="16" fillId="0" borderId="69" xfId="29" applyFont="1" applyBorder="1" applyAlignment="1">
      <alignment horizontal="center"/>
      <protection/>
    </xf>
    <xf numFmtId="0" fontId="16" fillId="2" borderId="69" xfId="29" applyFont="1" applyFill="1" applyBorder="1" applyAlignment="1">
      <alignment horizontal="center"/>
      <protection/>
    </xf>
    <xf numFmtId="0" fontId="16" fillId="0" borderId="69" xfId="29" applyFont="1" applyFill="1" applyBorder="1" applyAlignment="1">
      <alignment horizontal="center"/>
      <protection/>
    </xf>
    <xf numFmtId="2" fontId="69" fillId="2" borderId="69" xfId="29" applyNumberFormat="1" applyFont="1" applyFill="1" applyBorder="1" applyAlignment="1">
      <alignment horizontal="center"/>
      <protection/>
    </xf>
    <xf numFmtId="182" fontId="16" fillId="2" borderId="69" xfId="29" applyNumberFormat="1" applyFont="1" applyFill="1" applyBorder="1" applyAlignment="1">
      <alignment horizontal="center"/>
      <protection/>
    </xf>
    <xf numFmtId="182" fontId="16" fillId="2" borderId="68" xfId="29" applyNumberFormat="1" applyFont="1" applyFill="1" applyBorder="1" applyAlignment="1">
      <alignment horizontal="center"/>
      <protection/>
    </xf>
    <xf numFmtId="0" fontId="17" fillId="3" borderId="77" xfId="0" applyFont="1" applyFill="1" applyBorder="1" applyAlignment="1">
      <alignment horizontal="center" vertical="center" wrapText="1"/>
    </xf>
    <xf numFmtId="0" fontId="17" fillId="0" borderId="25" xfId="0" applyFont="1" applyBorder="1" applyAlignment="1">
      <alignment/>
    </xf>
    <xf numFmtId="0" fontId="17" fillId="3" borderId="24" xfId="0" applyFont="1" applyFill="1" applyBorder="1" applyAlignment="1">
      <alignment horizontal="center" vertical="center" wrapText="1"/>
    </xf>
    <xf numFmtId="0" fontId="24" fillId="0" borderId="7" xfId="25" applyFont="1" applyBorder="1" applyAlignment="1">
      <alignment horizontal="right" wrapText="1"/>
      <protection/>
    </xf>
    <xf numFmtId="0" fontId="0" fillId="0" borderId="12" xfId="0" applyBorder="1" applyAlignment="1">
      <alignment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5" fillId="0" borderId="3" xfId="25" applyFont="1" applyBorder="1" applyAlignment="1">
      <alignment horizontal="right" wrapText="1"/>
      <protection/>
    </xf>
    <xf numFmtId="0" fontId="24" fillId="0" borderId="0" xfId="0" applyFont="1" applyBorder="1" applyAlignment="1">
      <alignment wrapText="1"/>
    </xf>
    <xf numFmtId="0" fontId="17" fillId="2"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4" xfId="25" applyFont="1" applyFill="1" applyBorder="1" applyAlignment="1">
      <alignment horizontal="center" vertical="center" wrapText="1"/>
      <protection/>
    </xf>
    <xf numFmtId="0" fontId="17" fillId="2" borderId="2" xfId="25" applyFont="1" applyFill="1" applyBorder="1" applyAlignment="1">
      <alignment horizontal="center" vertical="center" wrapText="1"/>
      <protection/>
    </xf>
    <xf numFmtId="0" fontId="17" fillId="2" borderId="23" xfId="0" applyFont="1" applyFill="1" applyBorder="1" applyAlignment="1">
      <alignment horizontal="center" vertical="center" wrapText="1"/>
    </xf>
    <xf numFmtId="0" fontId="17" fillId="2" borderId="1" xfId="25" applyFont="1" applyFill="1" applyBorder="1" applyAlignment="1">
      <alignment horizontal="center" vertical="center" wrapText="1"/>
      <protection/>
    </xf>
    <xf numFmtId="0" fontId="57" fillId="0" borderId="0" xfId="0" applyFont="1" applyAlignment="1">
      <alignment horizontal="center"/>
    </xf>
    <xf numFmtId="0" fontId="25" fillId="10" borderId="65" xfId="25" applyFont="1" applyFill="1" applyBorder="1" applyAlignment="1">
      <alignment horizontal="left" vertical="center" wrapText="1"/>
      <protection/>
    </xf>
    <xf numFmtId="0" fontId="54" fillId="0" borderId="22" xfId="0" applyFont="1" applyBorder="1" applyAlignment="1">
      <alignment horizontal="left" vertical="center" wrapText="1"/>
    </xf>
    <xf numFmtId="0" fontId="54" fillId="0" borderId="15" xfId="0" applyFont="1" applyBorder="1" applyAlignment="1">
      <alignment horizontal="left" vertical="center" wrapText="1"/>
    </xf>
    <xf numFmtId="0" fontId="17" fillId="2" borderId="44"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3" borderId="70" xfId="25" applyFont="1" applyFill="1" applyBorder="1" applyAlignment="1">
      <alignment horizontal="center" vertical="center" wrapText="1"/>
      <protection/>
    </xf>
    <xf numFmtId="0" fontId="17" fillId="3" borderId="18" xfId="25" applyFont="1" applyFill="1" applyBorder="1" applyAlignment="1">
      <alignment horizontal="center" vertical="center" wrapText="1"/>
      <protection/>
    </xf>
    <xf numFmtId="0" fontId="17" fillId="3" borderId="46" xfId="25" applyFont="1" applyFill="1" applyBorder="1" applyAlignment="1">
      <alignment horizontal="center" vertical="center" wrapText="1"/>
      <protection/>
    </xf>
    <xf numFmtId="9" fontId="17" fillId="2" borderId="20" xfId="25" applyNumberFormat="1" applyFont="1" applyFill="1" applyBorder="1" applyAlignment="1">
      <alignment horizontal="center" vertical="center" wrapText="1"/>
      <protection/>
    </xf>
    <xf numFmtId="9" fontId="17" fillId="2" borderId="23" xfId="25" applyNumberFormat="1" applyFont="1" applyFill="1" applyBorder="1" applyAlignment="1">
      <alignment horizontal="center" vertical="center" wrapText="1"/>
      <protection/>
    </xf>
    <xf numFmtId="9" fontId="18" fillId="0" borderId="6" xfId="25" applyNumberFormat="1" applyFont="1" applyFill="1" applyBorder="1" applyAlignment="1">
      <alignment horizontal="left" vertical="center" wrapText="1"/>
      <protection/>
    </xf>
    <xf numFmtId="9" fontId="18" fillId="0" borderId="22" xfId="25" applyNumberFormat="1" applyFont="1" applyFill="1" applyBorder="1" applyAlignment="1">
      <alignment horizontal="left" vertical="center" wrapText="1"/>
      <protection/>
    </xf>
    <xf numFmtId="9" fontId="18" fillId="0" borderId="16" xfId="25" applyNumberFormat="1" applyFont="1" applyFill="1" applyBorder="1" applyAlignment="1">
      <alignment horizontal="left" vertical="center" wrapText="1"/>
      <protection/>
    </xf>
    <xf numFmtId="0" fontId="17" fillId="3" borderId="51" xfId="25" applyFont="1" applyFill="1" applyBorder="1" applyAlignment="1">
      <alignment horizontal="center" vertical="center" wrapText="1"/>
      <protection/>
    </xf>
    <xf numFmtId="0" fontId="17" fillId="3" borderId="19" xfId="25" applyFont="1" applyFill="1" applyBorder="1" applyAlignment="1">
      <alignment horizontal="center" vertical="center" wrapText="1"/>
      <protection/>
    </xf>
    <xf numFmtId="0" fontId="17" fillId="3" borderId="21" xfId="25" applyFont="1" applyFill="1" applyBorder="1" applyAlignment="1">
      <alignment horizontal="center" vertical="center" wrapText="1"/>
      <protection/>
    </xf>
    <xf numFmtId="9" fontId="17" fillId="2" borderId="1" xfId="25" applyNumberFormat="1" applyFont="1" applyFill="1" applyBorder="1" applyAlignment="1">
      <alignment horizontal="center" vertical="center" wrapText="1"/>
      <protection/>
    </xf>
    <xf numFmtId="9" fontId="17" fillId="2" borderId="24" xfId="25" applyNumberFormat="1" applyFont="1" applyFill="1" applyBorder="1" applyAlignment="1">
      <alignment horizontal="center" vertical="center" wrapText="1"/>
      <protection/>
    </xf>
    <xf numFmtId="0" fontId="17" fillId="3" borderId="40" xfId="25" applyFont="1" applyFill="1" applyBorder="1" applyAlignment="1">
      <alignment horizontal="center" vertical="center" wrapText="1"/>
      <protection/>
    </xf>
    <xf numFmtId="0" fontId="17" fillId="3" borderId="17" xfId="25" applyFont="1" applyFill="1" applyBorder="1" applyAlignment="1">
      <alignment horizontal="center" vertical="center" wrapText="1"/>
      <protection/>
    </xf>
    <xf numFmtId="0" fontId="17" fillId="3" borderId="1" xfId="25" applyFont="1" applyFill="1" applyBorder="1" applyAlignment="1">
      <alignment horizontal="center" vertical="center" wrapText="1"/>
      <protection/>
    </xf>
    <xf numFmtId="9" fontId="17" fillId="3" borderId="52" xfId="25" applyNumberFormat="1" applyFont="1" applyFill="1" applyBorder="1" applyAlignment="1">
      <alignment horizontal="center" vertical="center" wrapText="1"/>
      <protection/>
    </xf>
    <xf numFmtId="9" fontId="17" fillId="3" borderId="15" xfId="25" applyNumberFormat="1" applyFont="1" applyFill="1" applyBorder="1" applyAlignment="1">
      <alignment horizontal="center" vertical="center" wrapText="1"/>
      <protection/>
    </xf>
    <xf numFmtId="9" fontId="17" fillId="3" borderId="35" xfId="25" applyNumberFormat="1" applyFont="1" applyFill="1" applyBorder="1" applyAlignment="1">
      <alignment horizontal="center" vertical="center" wrapText="1"/>
      <protection/>
    </xf>
    <xf numFmtId="9" fontId="17" fillId="2" borderId="21" xfId="25" applyNumberFormat="1" applyFont="1" applyFill="1" applyBorder="1" applyAlignment="1">
      <alignment horizontal="center" vertical="center" wrapText="1"/>
      <protection/>
    </xf>
    <xf numFmtId="9" fontId="17" fillId="2" borderId="25" xfId="25" applyNumberFormat="1" applyFont="1" applyFill="1" applyBorder="1" applyAlignment="1">
      <alignment horizontal="center" vertical="center" wrapText="1"/>
      <protection/>
    </xf>
    <xf numFmtId="0" fontId="17" fillId="3" borderId="55" xfId="25" applyFont="1" applyFill="1" applyBorder="1" applyAlignment="1">
      <alignment horizontal="center" vertical="center" wrapText="1"/>
      <protection/>
    </xf>
    <xf numFmtId="0" fontId="17" fillId="3" borderId="39" xfId="25" applyFont="1" applyFill="1" applyBorder="1" applyAlignment="1">
      <alignment horizontal="center" vertical="center" wrapText="1"/>
      <protection/>
    </xf>
    <xf numFmtId="0" fontId="17" fillId="3" borderId="97" xfId="25" applyFont="1" applyFill="1" applyBorder="1" applyAlignment="1">
      <alignment horizontal="center" vertical="center" wrapText="1"/>
      <protection/>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29" xfId="0" applyFont="1" applyBorder="1" applyAlignment="1">
      <alignment/>
    </xf>
    <xf numFmtId="0" fontId="17" fillId="0" borderId="8" xfId="25" applyFont="1" applyFill="1" applyBorder="1" applyAlignment="1">
      <alignment horizontal="center" vertical="center" wrapText="1"/>
      <protection/>
    </xf>
    <xf numFmtId="0" fontId="17" fillId="0" borderId="37" xfId="25" applyFont="1" applyFill="1" applyBorder="1" applyAlignment="1">
      <alignment horizontal="center" vertical="center" wrapText="1"/>
      <protection/>
    </xf>
    <xf numFmtId="0" fontId="24" fillId="0" borderId="0" xfId="0" applyNumberFormat="1" applyFont="1" applyBorder="1" applyAlignment="1">
      <alignment horizontal="left" vertical="center" wrapText="1"/>
    </xf>
    <xf numFmtId="0" fontId="17" fillId="2" borderId="21"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9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29" xfId="0" applyFont="1" applyFill="1" applyBorder="1" applyAlignment="1">
      <alignment horizontal="center" vertical="center" wrapText="1"/>
    </xf>
    <xf numFmtId="9" fontId="18" fillId="0" borderId="30" xfId="25" applyNumberFormat="1" applyFont="1" applyFill="1" applyBorder="1" applyAlignment="1">
      <alignment horizontal="left" vertical="center" wrapText="1"/>
      <protection/>
    </xf>
    <xf numFmtId="0" fontId="14" fillId="0" borderId="9" xfId="25" applyFont="1" applyBorder="1" applyAlignment="1">
      <alignment horizontal="left" vertical="center"/>
      <protection/>
    </xf>
    <xf numFmtId="0" fontId="55" fillId="0" borderId="3" xfId="25" applyFont="1" applyBorder="1" applyAlignment="1">
      <alignment horizontal="right" wrapText="1"/>
      <protection/>
    </xf>
    <xf numFmtId="0" fontId="55" fillId="0" borderId="0" xfId="0" applyFont="1" applyBorder="1" applyAlignment="1">
      <alignment wrapText="1"/>
    </xf>
    <xf numFmtId="0" fontId="25" fillId="0" borderId="0" xfId="25" applyFont="1" applyFill="1" applyBorder="1" applyAlignment="1">
      <alignment horizontal="left" vertical="center" wrapText="1"/>
      <protection/>
    </xf>
    <xf numFmtId="0" fontId="54" fillId="0" borderId="0" xfId="0" applyFont="1" applyFill="1" applyBorder="1" applyAlignment="1">
      <alignment horizontal="left" vertical="center" wrapText="1"/>
    </xf>
    <xf numFmtId="3" fontId="17" fillId="0" borderId="50" xfId="0" applyNumberFormat="1"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3" fontId="17" fillId="2" borderId="24" xfId="0" applyNumberFormat="1" applyFont="1" applyFill="1" applyBorder="1" applyAlignment="1">
      <alignment horizontal="center" vertical="center" wrapText="1"/>
    </xf>
    <xf numFmtId="3" fontId="17" fillId="0" borderId="53" xfId="0" applyNumberFormat="1" applyFont="1" applyFill="1" applyBorder="1" applyAlignment="1">
      <alignment horizontal="center" vertical="center" wrapText="1"/>
    </xf>
    <xf numFmtId="3" fontId="17" fillId="0" borderId="44"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17" fillId="2" borderId="20" xfId="0" applyNumberFormat="1" applyFont="1" applyFill="1" applyBorder="1" applyAlignment="1">
      <alignment horizontal="center" vertical="center" wrapText="1"/>
    </xf>
    <xf numFmtId="3" fontId="17" fillId="2" borderId="23" xfId="0" applyNumberFormat="1" applyFont="1" applyFill="1" applyBorder="1" applyAlignment="1">
      <alignment horizontal="center" vertical="center" wrapText="1"/>
    </xf>
    <xf numFmtId="3" fontId="17" fillId="2" borderId="45" xfId="0" applyNumberFormat="1" applyFont="1" applyFill="1" applyBorder="1" applyAlignment="1">
      <alignment horizontal="center" vertical="center"/>
    </xf>
    <xf numFmtId="3" fontId="17" fillId="2" borderId="41" xfId="0" applyNumberFormat="1" applyFont="1" applyFill="1" applyBorder="1" applyAlignment="1">
      <alignment horizontal="center" vertical="center"/>
    </xf>
    <xf numFmtId="3" fontId="17" fillId="2" borderId="65" xfId="0" applyNumberFormat="1" applyFont="1" applyFill="1" applyBorder="1" applyAlignment="1">
      <alignment horizontal="center" vertical="center" wrapText="1"/>
    </xf>
    <xf numFmtId="3" fontId="17" fillId="2" borderId="15" xfId="0"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3" fontId="17" fillId="0" borderId="37" xfId="0" applyNumberFormat="1" applyFont="1" applyFill="1" applyBorder="1" applyAlignment="1">
      <alignment horizontal="center" vertical="center" wrapText="1"/>
    </xf>
    <xf numFmtId="3" fontId="17" fillId="0" borderId="43" xfId="0" applyNumberFormat="1" applyFont="1" applyFill="1" applyBorder="1" applyAlignment="1">
      <alignment horizontal="center" vertical="center" wrapText="1"/>
    </xf>
    <xf numFmtId="3" fontId="17" fillId="3" borderId="38"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8" fillId="0" borderId="6" xfId="26" applyNumberFormat="1" applyFont="1" applyFill="1" applyBorder="1" applyAlignment="1">
      <alignment horizontal="left" vertical="center" wrapText="1"/>
      <protection/>
    </xf>
    <xf numFmtId="3" fontId="18" fillId="0" borderId="22" xfId="26" applyNumberFormat="1" applyFont="1" applyFill="1" applyBorder="1" applyAlignment="1">
      <alignment horizontal="left" vertical="center" wrapText="1"/>
      <protection/>
    </xf>
    <xf numFmtId="3" fontId="18" fillId="0" borderId="26" xfId="26" applyNumberFormat="1" applyFont="1" applyFill="1" applyBorder="1" applyAlignment="1">
      <alignment horizontal="left" vertical="center" wrapText="1"/>
      <protection/>
    </xf>
    <xf numFmtId="3" fontId="18" fillId="0" borderId="30" xfId="26" applyNumberFormat="1" applyFont="1" applyFill="1" applyBorder="1" applyAlignment="1">
      <alignment horizontal="left" vertical="center" wrapText="1"/>
      <protection/>
    </xf>
    <xf numFmtId="3" fontId="18" fillId="0" borderId="31" xfId="26" applyNumberFormat="1" applyFont="1" applyFill="1" applyBorder="1" applyAlignment="1">
      <alignment horizontal="left" vertical="center" wrapText="1"/>
      <protection/>
    </xf>
    <xf numFmtId="3" fontId="17" fillId="5" borderId="23" xfId="0" applyNumberFormat="1" applyFont="1" applyFill="1" applyBorder="1" applyAlignment="1">
      <alignment horizontal="center" vertical="center" wrapText="1"/>
    </xf>
    <xf numFmtId="3" fontId="17" fillId="3" borderId="55" xfId="0" applyNumberFormat="1" applyFont="1" applyFill="1" applyBorder="1" applyAlignment="1">
      <alignment horizontal="center" vertical="center" wrapText="1"/>
    </xf>
    <xf numFmtId="3" fontId="17" fillId="3" borderId="97" xfId="0" applyNumberFormat="1" applyFont="1" applyFill="1" applyBorder="1" applyAlignment="1">
      <alignment horizontal="center" vertical="center" wrapText="1"/>
    </xf>
    <xf numFmtId="3" fontId="17" fillId="3" borderId="65" xfId="0" applyNumberFormat="1" applyFont="1" applyFill="1" applyBorder="1" applyAlignment="1">
      <alignment horizontal="center" vertical="center" wrapText="1"/>
    </xf>
    <xf numFmtId="3" fontId="17" fillId="3" borderId="15" xfId="0" applyNumberFormat="1" applyFont="1" applyFill="1" applyBorder="1" applyAlignment="1">
      <alignment/>
    </xf>
    <xf numFmtId="3" fontId="17" fillId="3" borderId="22" xfId="0" applyNumberFormat="1" applyFont="1" applyFill="1" applyBorder="1" applyAlignment="1">
      <alignment horizontal="center" vertical="center" wrapText="1"/>
    </xf>
    <xf numFmtId="3" fontId="24"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7" fillId="2" borderId="45" xfId="0" applyNumberFormat="1" applyFont="1" applyFill="1" applyBorder="1" applyAlignment="1">
      <alignment horizontal="center" vertical="center" wrapText="1"/>
    </xf>
    <xf numFmtId="3" fontId="17" fillId="2" borderId="41" xfId="0" applyNumberFormat="1" applyFont="1" applyFill="1" applyBorder="1" applyAlignment="1">
      <alignment horizontal="center" vertical="center" wrapText="1"/>
    </xf>
    <xf numFmtId="3" fontId="17" fillId="0" borderId="41" xfId="0" applyNumberFormat="1" applyFont="1" applyFill="1" applyBorder="1" applyAlignment="1">
      <alignment horizontal="center" vertical="center" wrapText="1"/>
    </xf>
    <xf numFmtId="3" fontId="18" fillId="0" borderId="16" xfId="26" applyNumberFormat="1" applyFont="1" applyFill="1" applyBorder="1" applyAlignment="1">
      <alignment horizontal="left" vertical="center" wrapText="1"/>
      <protection/>
    </xf>
    <xf numFmtId="3" fontId="18" fillId="0" borderId="0" xfId="26" applyNumberFormat="1" applyFont="1" applyFill="1" applyBorder="1" applyAlignment="1">
      <alignment horizontal="left" vertical="center" wrapText="1"/>
      <protection/>
    </xf>
    <xf numFmtId="3" fontId="18" fillId="0" borderId="11" xfId="26" applyNumberFormat="1" applyFont="1" applyFill="1" applyBorder="1" applyAlignment="1">
      <alignment horizontal="left" vertical="center" wrapText="1"/>
      <protection/>
    </xf>
    <xf numFmtId="3" fontId="17" fillId="2" borderId="21" xfId="0" applyNumberFormat="1" applyFont="1" applyFill="1" applyBorder="1" applyAlignment="1">
      <alignment horizontal="center" vertical="center" wrapText="1"/>
    </xf>
    <xf numFmtId="3" fontId="17" fillId="2" borderId="25" xfId="0" applyNumberFormat="1" applyFont="1" applyFill="1" applyBorder="1" applyAlignment="1">
      <alignment horizontal="center" vertical="center" wrapText="1"/>
    </xf>
    <xf numFmtId="0" fontId="18" fillId="0" borderId="6" xfId="26" applyFont="1" applyFill="1" applyBorder="1" applyAlignment="1">
      <alignment horizontal="left" vertical="center" wrapText="1"/>
      <protection/>
    </xf>
    <xf numFmtId="0" fontId="18" fillId="0" borderId="22" xfId="26" applyFont="1" applyFill="1" applyBorder="1" applyAlignment="1">
      <alignment horizontal="left" vertical="center" wrapText="1"/>
      <protection/>
    </xf>
    <xf numFmtId="0" fontId="18" fillId="0" borderId="26" xfId="26" applyFont="1" applyFill="1" applyBorder="1" applyAlignment="1">
      <alignment horizontal="left" vertical="center" wrapText="1"/>
      <protection/>
    </xf>
    <xf numFmtId="0" fontId="18" fillId="0" borderId="16" xfId="26" applyFont="1" applyFill="1" applyBorder="1" applyAlignment="1">
      <alignment horizontal="left" vertical="center" wrapText="1"/>
      <protection/>
    </xf>
    <xf numFmtId="0" fontId="17" fillId="2" borderId="21" xfId="26" applyFont="1" applyFill="1" applyBorder="1" applyAlignment="1">
      <alignment horizontal="center" vertical="center" wrapText="1"/>
      <protection/>
    </xf>
    <xf numFmtId="0" fontId="17" fillId="2" borderId="25" xfId="26" applyFont="1" applyFill="1" applyBorder="1" applyAlignment="1">
      <alignment horizontal="center" vertical="center" wrapText="1"/>
      <protection/>
    </xf>
    <xf numFmtId="0" fontId="17" fillId="2" borderId="29" xfId="26" applyFont="1" applyFill="1" applyBorder="1" applyAlignment="1">
      <alignment horizontal="center" vertical="center" wrapText="1"/>
      <protection/>
    </xf>
    <xf numFmtId="0" fontId="17" fillId="3" borderId="4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4" xfId="26" applyFont="1" applyFill="1" applyBorder="1" applyAlignment="1">
      <alignment horizontal="center" vertical="center" wrapText="1"/>
      <protection/>
    </xf>
    <xf numFmtId="0" fontId="17" fillId="0" borderId="2" xfId="26" applyFont="1" applyFill="1" applyBorder="1" applyAlignment="1">
      <alignment horizontal="center" vertical="center" wrapText="1"/>
      <protection/>
    </xf>
    <xf numFmtId="0" fontId="17" fillId="3" borderId="8" xfId="26" applyFont="1" applyFill="1" applyBorder="1" applyAlignment="1">
      <alignment horizontal="center" vertical="center" wrapText="1"/>
      <protection/>
    </xf>
    <xf numFmtId="0" fontId="17" fillId="3" borderId="10" xfId="26" applyFont="1" applyFill="1" applyBorder="1" applyAlignment="1">
      <alignment horizontal="center" vertical="center" wrapText="1"/>
      <protection/>
    </xf>
    <xf numFmtId="0" fontId="17" fillId="2" borderId="5" xfId="26" applyFont="1" applyFill="1" applyBorder="1" applyAlignment="1">
      <alignment horizontal="center" vertical="center" wrapText="1"/>
      <protection/>
    </xf>
    <xf numFmtId="0" fontId="17" fillId="2" borderId="3" xfId="26" applyFont="1" applyFill="1" applyBorder="1" applyAlignment="1">
      <alignment horizontal="center" vertical="center" wrapText="1"/>
      <protection/>
    </xf>
    <xf numFmtId="0" fontId="17" fillId="2" borderId="4" xfId="26" applyFont="1" applyFill="1" applyBorder="1" applyAlignment="1">
      <alignment horizontal="center" vertical="center" wrapText="1"/>
      <protection/>
    </xf>
    <xf numFmtId="0" fontId="17" fillId="0" borderId="4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2" borderId="24" xfId="26" applyFont="1" applyFill="1" applyBorder="1" applyAlignment="1">
      <alignment horizontal="center" vertical="center" wrapText="1"/>
      <protection/>
    </xf>
    <xf numFmtId="0" fontId="17" fillId="2" borderId="2" xfId="26" applyFont="1" applyFill="1" applyBorder="1" applyAlignment="1">
      <alignment horizontal="center" vertical="center" wrapText="1"/>
      <protection/>
    </xf>
    <xf numFmtId="0" fontId="17" fillId="0" borderId="44" xfId="26" applyFont="1" applyFill="1" applyBorder="1" applyAlignment="1">
      <alignment horizontal="center" vertical="center" wrapText="1"/>
      <protection/>
    </xf>
    <xf numFmtId="0" fontId="17" fillId="0" borderId="41" xfId="26" applyFont="1" applyFill="1" applyBorder="1" applyAlignment="1">
      <alignment horizontal="center" vertical="center" wrapText="1"/>
      <protection/>
    </xf>
    <xf numFmtId="0" fontId="5" fillId="3" borderId="25" xfId="0" applyFont="1" applyFill="1" applyBorder="1" applyAlignment="1">
      <alignment horizontal="center" vertical="center" wrapText="1"/>
    </xf>
    <xf numFmtId="0" fontId="43" fillId="0" borderId="3"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35" xfId="0" applyFont="1" applyFill="1" applyBorder="1" applyAlignment="1">
      <alignment horizontal="left" vertical="center" wrapText="1"/>
    </xf>
    <xf numFmtId="9" fontId="43" fillId="3" borderId="65" xfId="0" applyNumberFormat="1" applyFont="1" applyFill="1" applyBorder="1" applyAlignment="1">
      <alignment horizontal="center" vertical="center" wrapText="1"/>
    </xf>
    <xf numFmtId="9" fontId="43" fillId="3" borderId="15" xfId="0" applyNumberFormat="1" applyFont="1" applyFill="1" applyBorder="1" applyAlignment="1">
      <alignment horizontal="center" vertical="center" wrapText="1"/>
    </xf>
    <xf numFmtId="0" fontId="43" fillId="3" borderId="65" xfId="0" applyFont="1" applyFill="1" applyBorder="1" applyAlignment="1">
      <alignment horizontal="center" vertical="center" wrapText="1"/>
    </xf>
    <xf numFmtId="0" fontId="43" fillId="3" borderId="22" xfId="0" applyFont="1" applyFill="1" applyBorder="1" applyAlignment="1">
      <alignment horizontal="center" vertical="center" wrapText="1"/>
    </xf>
    <xf numFmtId="0" fontId="43" fillId="3" borderId="15"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42" xfId="0" applyFont="1" applyFill="1" applyBorder="1" applyAlignment="1">
      <alignment horizontal="center" vertical="center" wrapText="1"/>
    </xf>
    <xf numFmtId="9" fontId="43" fillId="3" borderId="45" xfId="0" applyNumberFormat="1" applyFont="1" applyFill="1" applyBorder="1" applyAlignment="1">
      <alignment horizontal="center" vertical="center" wrapText="1"/>
    </xf>
    <xf numFmtId="0" fontId="43" fillId="3" borderId="26" xfId="0" applyFont="1" applyFill="1" applyBorder="1" applyAlignment="1">
      <alignment vertical="center"/>
    </xf>
    <xf numFmtId="9" fontId="43"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43" fillId="3" borderId="41"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24" xfId="0" applyFont="1" applyFill="1" applyBorder="1" applyAlignment="1">
      <alignment horizontal="center" vertical="center" wrapText="1"/>
    </xf>
    <xf numFmtId="9" fontId="5" fillId="2" borderId="1" xfId="0" applyNumberFormat="1" applyFont="1" applyFill="1" applyBorder="1" applyAlignment="1">
      <alignment horizontal="center" vertical="center"/>
    </xf>
    <xf numFmtId="9" fontId="5" fillId="2" borderId="24" xfId="0" applyNumberFormat="1" applyFont="1" applyFill="1" applyBorder="1" applyAlignment="1">
      <alignment horizontal="center" vertical="center"/>
    </xf>
    <xf numFmtId="0" fontId="44" fillId="3" borderId="6"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17"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4"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6" fillId="3" borderId="2" xfId="0" applyNumberFormat="1"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4" xfId="0" applyFont="1" applyFill="1" applyBorder="1" applyAlignment="1">
      <alignment horizontal="center" vertical="center"/>
    </xf>
    <xf numFmtId="9" fontId="5" fillId="2" borderId="1" xfId="0" applyNumberFormat="1" applyFont="1" applyFill="1" applyBorder="1" applyAlignment="1">
      <alignment horizontal="center" vertical="center"/>
    </xf>
    <xf numFmtId="9" fontId="5" fillId="2" borderId="24"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3" borderId="98"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0" borderId="55"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97" xfId="0" applyFont="1" applyFill="1" applyBorder="1" applyAlignment="1">
      <alignment horizontal="center" vertical="center"/>
    </xf>
    <xf numFmtId="0" fontId="24" fillId="2" borderId="6"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98"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45" fillId="0" borderId="3" xfId="30" applyFont="1" applyBorder="1" applyAlignment="1">
      <alignment horizontal="center" vertical="center"/>
      <protection/>
    </xf>
    <xf numFmtId="0" fontId="45" fillId="0" borderId="0" xfId="30" applyFont="1" applyBorder="1" applyAlignment="1">
      <alignment horizontal="center" vertical="center"/>
      <protection/>
    </xf>
    <xf numFmtId="0" fontId="45" fillId="0" borderId="11" xfId="30" applyFont="1" applyBorder="1" applyAlignment="1">
      <alignment horizontal="center" vertical="center"/>
      <protection/>
    </xf>
    <xf numFmtId="0" fontId="45" fillId="0" borderId="9" xfId="0" applyFont="1" applyBorder="1" applyAlignment="1">
      <alignment horizontal="center" vertical="center" wrapText="1"/>
    </xf>
    <xf numFmtId="0" fontId="0" fillId="0" borderId="9" xfId="0" applyBorder="1" applyAlignment="1">
      <alignment horizontal="center" vertical="center" wrapText="1"/>
    </xf>
    <xf numFmtId="0" fontId="17" fillId="2" borderId="23" xfId="28" applyFont="1" applyFill="1" applyBorder="1" applyAlignment="1">
      <alignment horizontal="center" vertical="center" wrapText="1"/>
      <protection/>
    </xf>
    <xf numFmtId="0" fontId="17" fillId="7" borderId="44" xfId="28" applyFont="1" applyFill="1" applyBorder="1" applyAlignment="1">
      <alignment horizontal="center" vertical="center" wrapText="1"/>
      <protection/>
    </xf>
    <xf numFmtId="0" fontId="17" fillId="7" borderId="0" xfId="28" applyFont="1" applyFill="1" applyBorder="1" applyAlignment="1">
      <alignment horizontal="center" vertical="center" wrapText="1"/>
      <protection/>
    </xf>
    <xf numFmtId="0" fontId="17" fillId="7" borderId="30" xfId="28" applyFont="1" applyFill="1" applyBorder="1" applyAlignment="1">
      <alignment horizontal="center" vertical="center" wrapText="1"/>
      <protection/>
    </xf>
    <xf numFmtId="0" fontId="17" fillId="0" borderId="41" xfId="28" applyFont="1" applyFill="1" applyBorder="1" applyAlignment="1">
      <alignment horizontal="center" vertical="center"/>
      <protection/>
    </xf>
    <xf numFmtId="0" fontId="17" fillId="0" borderId="30" xfId="28" applyFont="1" applyFill="1" applyBorder="1" applyAlignment="1">
      <alignment horizontal="center" vertical="center"/>
      <protection/>
    </xf>
    <xf numFmtId="0" fontId="17" fillId="0" borderId="31" xfId="28" applyFont="1" applyFill="1" applyBorder="1" applyAlignment="1">
      <alignment horizontal="center" vertical="center"/>
      <protection/>
    </xf>
    <xf numFmtId="0" fontId="17" fillId="2" borderId="1" xfId="28" applyFont="1" applyFill="1" applyBorder="1" applyAlignment="1">
      <alignment horizontal="center" vertical="center" wrapText="1"/>
      <protection/>
    </xf>
    <xf numFmtId="0" fontId="17" fillId="2" borderId="2" xfId="28" applyFont="1" applyFill="1" applyBorder="1" applyAlignment="1">
      <alignment horizontal="center" vertical="center" wrapText="1"/>
      <protection/>
    </xf>
    <xf numFmtId="0" fontId="17" fillId="0" borderId="21" xfId="28" applyFont="1" applyFill="1" applyBorder="1" applyAlignment="1">
      <alignment horizontal="center" vertical="center" wrapText="1"/>
      <protection/>
    </xf>
    <xf numFmtId="0" fontId="17" fillId="0" borderId="29" xfId="28" applyFont="1" applyFill="1" applyBorder="1" applyAlignment="1">
      <alignment horizontal="center" vertical="center" wrapText="1"/>
      <protection/>
    </xf>
    <xf numFmtId="0" fontId="68" fillId="0" borderId="0" xfId="28" applyFont="1" applyFill="1" applyBorder="1" applyAlignment="1">
      <alignment horizontal="left" vertical="center" wrapText="1"/>
      <protection/>
    </xf>
    <xf numFmtId="0" fontId="17" fillId="2" borderId="28" xfId="28" applyFont="1" applyFill="1" applyBorder="1" applyAlignment="1">
      <alignment horizontal="center" vertical="center" wrapText="1"/>
      <protection/>
    </xf>
    <xf numFmtId="0" fontId="17" fillId="0" borderId="45" xfId="28" applyFont="1" applyFill="1" applyBorder="1" applyAlignment="1">
      <alignment horizontal="center" vertical="center" wrapText="1"/>
      <protection/>
    </xf>
    <xf numFmtId="0" fontId="17" fillId="0" borderId="2" xfId="28" applyFont="1" applyFill="1" applyBorder="1" applyAlignment="1">
      <alignment horizontal="center" vertical="center" wrapText="1"/>
      <protection/>
    </xf>
    <xf numFmtId="0" fontId="17" fillId="0" borderId="1" xfId="28" applyFont="1" applyFill="1" applyBorder="1" applyAlignment="1">
      <alignment horizontal="center" vertical="center" wrapText="1"/>
      <protection/>
    </xf>
    <xf numFmtId="0" fontId="17" fillId="0" borderId="35" xfId="28" applyFont="1" applyFill="1" applyBorder="1" applyAlignment="1">
      <alignment horizontal="center" vertical="center" wrapText="1"/>
      <protection/>
    </xf>
    <xf numFmtId="0" fontId="17" fillId="7" borderId="24" xfId="28" applyFont="1" applyFill="1" applyBorder="1" applyAlignment="1">
      <alignment horizontal="center" vertical="center" wrapText="1"/>
      <protection/>
    </xf>
    <xf numFmtId="0" fontId="0" fillId="7" borderId="2" xfId="0" applyFill="1" applyBorder="1" applyAlignment="1">
      <alignment horizontal="center" vertical="center" wrapText="1"/>
    </xf>
    <xf numFmtId="0" fontId="17" fillId="7" borderId="2" xfId="0" applyFont="1" applyFill="1" applyBorder="1" applyAlignment="1">
      <alignment horizontal="center" vertical="center" wrapText="1"/>
    </xf>
    <xf numFmtId="0" fontId="0" fillId="0" borderId="0" xfId="0" applyAlignment="1">
      <alignment horizontal="center" vertical="center" wrapText="1"/>
    </xf>
    <xf numFmtId="0" fontId="18" fillId="2" borderId="8" xfId="27" applyFont="1" applyFill="1" applyBorder="1" applyAlignment="1">
      <alignment horizontal="center" vertical="center" wrapText="1"/>
      <protection/>
    </xf>
    <xf numFmtId="0" fontId="18" fillId="2" borderId="37" xfId="27" applyFont="1" applyFill="1" applyBorder="1" applyAlignment="1">
      <alignment horizontal="center" vertical="center" wrapText="1"/>
      <protection/>
    </xf>
    <xf numFmtId="0" fontId="18" fillId="2" borderId="4" xfId="27" applyFont="1" applyFill="1" applyBorder="1" applyAlignment="1">
      <alignment horizontal="center" vertical="center" wrapText="1"/>
      <protection/>
    </xf>
    <xf numFmtId="0" fontId="18" fillId="2" borderId="42" xfId="27" applyFont="1" applyFill="1" applyBorder="1" applyAlignment="1">
      <alignment horizontal="center" vertical="center" wrapText="1"/>
      <protection/>
    </xf>
    <xf numFmtId="0" fontId="17" fillId="3" borderId="30" xfId="27" applyFont="1" applyFill="1" applyBorder="1" applyAlignment="1">
      <alignment horizontal="center" vertical="center"/>
      <protection/>
    </xf>
    <xf numFmtId="0" fontId="17" fillId="3" borderId="42" xfId="27" applyFont="1" applyFill="1" applyBorder="1" applyAlignment="1">
      <alignment horizontal="center" vertical="center"/>
      <protection/>
    </xf>
    <xf numFmtId="0" fontId="18" fillId="3" borderId="44" xfId="27" applyFont="1" applyFill="1" applyBorder="1" applyAlignment="1">
      <alignment horizontal="center" vertical="center" wrapText="1"/>
      <protection/>
    </xf>
    <xf numFmtId="0" fontId="18" fillId="3" borderId="8" xfId="27" applyFont="1" applyFill="1" applyBorder="1" applyAlignment="1">
      <alignment horizontal="center" vertical="center" wrapText="1"/>
      <protection/>
    </xf>
    <xf numFmtId="0" fontId="18" fillId="3" borderId="10" xfId="27" applyFont="1" applyFill="1" applyBorder="1" applyAlignment="1">
      <alignment horizontal="center" vertical="center" wrapText="1"/>
      <protection/>
    </xf>
    <xf numFmtId="0" fontId="18" fillId="5" borderId="6" xfId="27" applyFont="1" applyFill="1" applyBorder="1" applyAlignment="1">
      <alignment horizontal="center" vertical="center" wrapText="1"/>
      <protection/>
    </xf>
    <xf numFmtId="0" fontId="18" fillId="5" borderId="22" xfId="27" applyFont="1" applyFill="1" applyBorder="1" applyAlignment="1">
      <alignment horizontal="center" vertical="center" wrapText="1"/>
      <protection/>
    </xf>
    <xf numFmtId="0" fontId="18" fillId="5" borderId="5" xfId="27" applyFont="1" applyFill="1" applyBorder="1" applyAlignment="1">
      <alignment horizontal="left" vertical="center" wrapText="1"/>
      <protection/>
    </xf>
    <xf numFmtId="0" fontId="18" fillId="5" borderId="3" xfId="27" applyFont="1" applyFill="1" applyBorder="1" applyAlignment="1">
      <alignment horizontal="left" vertical="center" wrapText="1"/>
      <protection/>
    </xf>
    <xf numFmtId="0" fontId="18" fillId="5" borderId="4" xfId="27" applyFont="1" applyFill="1" applyBorder="1" applyAlignment="1">
      <alignment horizontal="left" vertical="center" wrapText="1"/>
      <protection/>
    </xf>
    <xf numFmtId="0" fontId="18" fillId="5" borderId="8" xfId="27" applyFont="1" applyFill="1" applyBorder="1" applyAlignment="1">
      <alignment horizontal="left" vertical="center" wrapText="1"/>
      <protection/>
    </xf>
    <xf numFmtId="0" fontId="18" fillId="5" borderId="7" xfId="27" applyFont="1" applyFill="1" applyBorder="1" applyAlignment="1">
      <alignment horizontal="left" vertical="center" wrapText="1"/>
      <protection/>
    </xf>
    <xf numFmtId="0" fontId="16" fillId="3" borderId="23" xfId="29" applyFont="1" applyFill="1" applyBorder="1" applyAlignment="1">
      <alignment horizontal="center" vertical="center" wrapText="1"/>
      <protection/>
    </xf>
    <xf numFmtId="0" fontId="16" fillId="3" borderId="28" xfId="29" applyFont="1" applyFill="1" applyBorder="1" applyAlignment="1">
      <alignment horizontal="center" vertical="center" wrapText="1"/>
      <protection/>
    </xf>
    <xf numFmtId="0" fontId="16" fillId="3" borderId="24" xfId="29" applyFont="1" applyFill="1" applyBorder="1" applyAlignment="1">
      <alignment horizontal="center" vertical="center" wrapText="1"/>
      <protection/>
    </xf>
    <xf numFmtId="0" fontId="16" fillId="3" borderId="2" xfId="29" applyFont="1" applyFill="1" applyBorder="1" applyAlignment="1">
      <alignment horizontal="center" vertical="center"/>
      <protection/>
    </xf>
    <xf numFmtId="0" fontId="16" fillId="3" borderId="2" xfId="29" applyFont="1" applyFill="1" applyBorder="1" applyAlignment="1">
      <alignment horizontal="center" vertical="center" wrapText="1"/>
      <protection/>
    </xf>
    <xf numFmtId="0" fontId="16" fillId="3" borderId="1" xfId="29" applyFont="1" applyFill="1" applyBorder="1" applyAlignment="1">
      <alignment horizontal="center" vertical="center" wrapText="1"/>
      <protection/>
    </xf>
    <xf numFmtId="0" fontId="16" fillId="3" borderId="99" xfId="29" applyFont="1" applyFill="1" applyBorder="1" applyAlignment="1">
      <alignment horizontal="center" vertical="center" wrapText="1"/>
      <protection/>
    </xf>
    <xf numFmtId="0" fontId="16" fillId="3" borderId="100" xfId="29" applyFont="1" applyFill="1" applyBorder="1" applyAlignment="1">
      <alignment horizontal="center" vertical="center" wrapText="1"/>
      <protection/>
    </xf>
    <xf numFmtId="0" fontId="16" fillId="3" borderId="101" xfId="29" applyFont="1" applyFill="1" applyBorder="1" applyAlignment="1">
      <alignment horizontal="center" vertical="center" wrapText="1"/>
      <protection/>
    </xf>
    <xf numFmtId="0" fontId="16" fillId="3" borderId="41" xfId="29" applyFont="1" applyFill="1" applyBorder="1" applyAlignment="1">
      <alignment horizontal="center" vertical="center" wrapText="1"/>
      <protection/>
    </xf>
    <xf numFmtId="0" fontId="16" fillId="3" borderId="30" xfId="29" applyFont="1" applyFill="1" applyBorder="1" applyAlignment="1">
      <alignment horizontal="center" vertical="center" wrapText="1"/>
      <protection/>
    </xf>
    <xf numFmtId="0" fontId="16" fillId="3" borderId="31" xfId="29" applyFont="1" applyFill="1" applyBorder="1" applyAlignment="1">
      <alignment horizontal="center" vertical="center" wrapText="1"/>
      <protection/>
    </xf>
    <xf numFmtId="0" fontId="25" fillId="0" borderId="9" xfId="0" applyFont="1" applyBorder="1" applyAlignment="1">
      <alignment horizontal="center" wrapText="1"/>
    </xf>
    <xf numFmtId="0" fontId="54" fillId="4" borderId="17" xfId="0" applyFont="1" applyFill="1" applyBorder="1" applyAlignment="1">
      <alignment horizontal="center"/>
    </xf>
    <xf numFmtId="183" fontId="18" fillId="0" borderId="11" xfId="30" applyNumberFormat="1" applyFont="1" applyBorder="1" applyAlignment="1">
      <alignment horizontal="right"/>
      <protection/>
    </xf>
  </cellXfs>
  <cellStyles count="18">
    <cellStyle name="Normal" xfId="0"/>
    <cellStyle name="Comma" xfId="15"/>
    <cellStyle name="Comma [0]" xfId="16"/>
    <cellStyle name="Currency" xfId="17"/>
    <cellStyle name="Currency [0]" xfId="18"/>
    <cellStyle name="Followed Hyperlink" xfId="19"/>
    <cellStyle name="Hyperlink" xfId="20"/>
    <cellStyle name="Milliers [0]_3A_NumeratorReport_Option1_040611" xfId="21"/>
    <cellStyle name="Milliers_3A_NumeratorReport_Option1_040611" xfId="22"/>
    <cellStyle name="Monétaire [0]_3A_NumeratorReport_Option1_040611" xfId="23"/>
    <cellStyle name="Monétaire_3A_NumeratorReport_Option1_040611" xfId="24"/>
    <cellStyle name="Normal_03 STA" xfId="25"/>
    <cellStyle name="Normal_08 IRB EQU 1" xfId="26"/>
    <cellStyle name="Normal_19 OPR LOSS" xfId="27"/>
    <cellStyle name="Normal_20 OPR" xfId="28"/>
    <cellStyle name="Normal_24 OTH 4 OPR" xfId="29"/>
    <cellStyle name="Normal_MKR - Market risks" xfId="30"/>
    <cellStyle name="Percent" xfId="31"/>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0"/>
  </sheetPr>
  <dimension ref="A1:E137"/>
  <sheetViews>
    <sheetView tabSelected="1" workbookViewId="0" topLeftCell="A1">
      <selection activeCell="D153" sqref="D153"/>
    </sheetView>
  </sheetViews>
  <sheetFormatPr defaultColWidth="9.140625" defaultRowHeight="15"/>
  <cols>
    <col min="1" max="1" width="10.8515625" style="0" customWidth="1"/>
    <col min="2" max="2" width="65.8515625" style="0" customWidth="1"/>
    <col min="3" max="3" width="11.140625" style="0" customWidth="1"/>
    <col min="4" max="4" width="11.00390625" style="0" customWidth="1"/>
    <col min="5" max="5" width="9.140625" style="892" customWidth="1"/>
  </cols>
  <sheetData>
    <row r="1" spans="1:4" ht="15">
      <c r="A1" t="s">
        <v>54</v>
      </c>
      <c r="D1" s="891" t="s">
        <v>55</v>
      </c>
    </row>
    <row r="4" spans="1:4" ht="18">
      <c r="A4" s="1193" t="s">
        <v>56</v>
      </c>
      <c r="B4" s="1193"/>
      <c r="C4" s="1193"/>
      <c r="D4" s="1193"/>
    </row>
    <row r="5" spans="1:4" ht="18">
      <c r="A5" s="1193" t="s">
        <v>57</v>
      </c>
      <c r="B5" s="1193"/>
      <c r="C5" s="1193"/>
      <c r="D5" s="1193"/>
    </row>
    <row r="6" spans="1:4" ht="12" customHeight="1">
      <c r="A6" s="893"/>
      <c r="B6" s="893"/>
      <c r="C6" s="893"/>
      <c r="D6" s="893"/>
    </row>
    <row r="7" spans="2:4" ht="15">
      <c r="B7" s="894" t="s">
        <v>58</v>
      </c>
      <c r="C7" s="895"/>
      <c r="D7" s="895"/>
    </row>
    <row r="8" spans="2:4" ht="16.5" customHeight="1">
      <c r="B8" s="894" t="s">
        <v>59</v>
      </c>
      <c r="C8" s="896"/>
      <c r="D8" s="895"/>
    </row>
    <row r="9" spans="2:4" ht="15">
      <c r="B9" s="894"/>
      <c r="C9" s="897"/>
      <c r="D9" s="897"/>
    </row>
    <row r="10" spans="1:2" ht="15">
      <c r="A10" s="898" t="s">
        <v>60</v>
      </c>
      <c r="B10" s="898" t="s">
        <v>61</v>
      </c>
    </row>
    <row r="11" spans="1:4" ht="15">
      <c r="A11" t="s">
        <v>62</v>
      </c>
      <c r="B11" t="s">
        <v>63</v>
      </c>
      <c r="D11" s="899" t="s">
        <v>64</v>
      </c>
    </row>
    <row r="12" spans="1:4" ht="15">
      <c r="A12" t="s">
        <v>65</v>
      </c>
      <c r="B12" t="s">
        <v>66</v>
      </c>
      <c r="D12" s="900"/>
    </row>
    <row r="13" spans="1:4" ht="15">
      <c r="A13" t="s">
        <v>67</v>
      </c>
      <c r="B13" t="s">
        <v>68</v>
      </c>
      <c r="D13" s="899" t="s">
        <v>64</v>
      </c>
    </row>
    <row r="14" ht="15">
      <c r="D14" s="899" t="s">
        <v>69</v>
      </c>
    </row>
    <row r="16" spans="1:4" ht="15">
      <c r="A16" s="901" t="s">
        <v>70</v>
      </c>
      <c r="B16" s="901" t="s">
        <v>71</v>
      </c>
      <c r="C16" s="1471" t="s">
        <v>521</v>
      </c>
      <c r="D16" s="1471" t="s">
        <v>521</v>
      </c>
    </row>
    <row r="17" spans="1:4" ht="15">
      <c r="A17" s="902" t="s">
        <v>72</v>
      </c>
      <c r="B17" s="902" t="s">
        <v>73</v>
      </c>
      <c r="C17" s="903"/>
      <c r="D17" s="902"/>
    </row>
    <row r="18" spans="1:4" ht="15">
      <c r="A18" s="902" t="s">
        <v>74</v>
      </c>
      <c r="B18" s="902" t="s">
        <v>75</v>
      </c>
      <c r="C18" s="903"/>
      <c r="D18" s="902"/>
    </row>
    <row r="19" spans="1:4" ht="15">
      <c r="A19" s="902" t="s">
        <v>76</v>
      </c>
      <c r="B19" s="904" t="s">
        <v>77</v>
      </c>
      <c r="C19" s="903"/>
      <c r="D19" s="903"/>
    </row>
    <row r="20" spans="1:4" ht="15">
      <c r="A20" s="902" t="s">
        <v>78</v>
      </c>
      <c r="B20" s="902" t="s">
        <v>79</v>
      </c>
      <c r="C20" s="905"/>
      <c r="D20" s="903"/>
    </row>
    <row r="21" spans="1:4" ht="15">
      <c r="A21" s="902" t="s">
        <v>80</v>
      </c>
      <c r="B21" s="902" t="s">
        <v>81</v>
      </c>
      <c r="C21" s="905"/>
      <c r="D21" s="903"/>
    </row>
    <row r="22" spans="1:4" ht="15">
      <c r="A22" s="902" t="s">
        <v>82</v>
      </c>
      <c r="B22" s="902" t="s">
        <v>83</v>
      </c>
      <c r="C22" s="903"/>
      <c r="D22" s="906">
        <f>+C20+C21</f>
        <v>0</v>
      </c>
    </row>
    <row r="23" spans="1:4" ht="15">
      <c r="A23" s="902" t="s">
        <v>84</v>
      </c>
      <c r="B23" s="902" t="s">
        <v>85</v>
      </c>
      <c r="C23" s="903"/>
      <c r="D23" s="905"/>
    </row>
    <row r="24" spans="1:4" ht="15">
      <c r="A24" s="907" t="s">
        <v>86</v>
      </c>
      <c r="B24" s="907" t="s">
        <v>87</v>
      </c>
      <c r="C24" s="908"/>
      <c r="D24" s="909">
        <f>+D17+D18+D22-D23</f>
        <v>0</v>
      </c>
    </row>
    <row r="25" spans="1:4" ht="15">
      <c r="A25" s="910"/>
      <c r="B25" s="910"/>
      <c r="C25" s="911"/>
      <c r="D25" s="911"/>
    </row>
    <row r="26" spans="1:4" ht="15">
      <c r="A26" s="909" t="s">
        <v>88</v>
      </c>
      <c r="B26" s="912" t="s">
        <v>89</v>
      </c>
      <c r="C26" s="913"/>
      <c r="D26" s="914" t="s">
        <v>521</v>
      </c>
    </row>
    <row r="27" spans="1:4" ht="15">
      <c r="A27" s="907" t="s">
        <v>90</v>
      </c>
      <c r="B27" s="915" t="s">
        <v>91</v>
      </c>
      <c r="C27" s="916"/>
      <c r="D27" s="917"/>
    </row>
    <row r="28" spans="1:4" ht="15">
      <c r="A28" s="907" t="s">
        <v>92</v>
      </c>
      <c r="B28" s="915" t="s">
        <v>93</v>
      </c>
      <c r="C28" s="916"/>
      <c r="D28" s="917"/>
    </row>
    <row r="30" spans="1:4" ht="15">
      <c r="A30" s="918" t="s">
        <v>94</v>
      </c>
      <c r="B30" s="919" t="s">
        <v>95</v>
      </c>
      <c r="C30" s="914" t="s">
        <v>521</v>
      </c>
      <c r="D30" s="914" t="s">
        <v>521</v>
      </c>
    </row>
    <row r="31" spans="1:4" ht="15">
      <c r="A31" s="920"/>
      <c r="B31" s="921" t="s">
        <v>96</v>
      </c>
      <c r="C31" s="922"/>
      <c r="D31" s="922"/>
    </row>
    <row r="32" spans="1:4" ht="15">
      <c r="A32" s="923">
        <v>4.1</v>
      </c>
      <c r="B32" s="924" t="s">
        <v>97</v>
      </c>
      <c r="C32" s="925"/>
      <c r="D32" s="906">
        <f>D33+D49</f>
        <v>0</v>
      </c>
    </row>
    <row r="33" spans="1:4" ht="15">
      <c r="A33" s="902" t="s">
        <v>98</v>
      </c>
      <c r="B33" s="926" t="s">
        <v>99</v>
      </c>
      <c r="C33" s="902"/>
      <c r="D33" s="906">
        <f>C34+C35+C36+C37+C38+C39+C40+C41+C42+C43+C44+C45+C46+C47+C48</f>
        <v>0</v>
      </c>
    </row>
    <row r="34" spans="1:4" ht="15">
      <c r="A34" s="902" t="s">
        <v>100</v>
      </c>
      <c r="B34" s="926" t="s">
        <v>101</v>
      </c>
      <c r="C34" s="902"/>
      <c r="D34" s="903"/>
    </row>
    <row r="35" spans="1:4" ht="15">
      <c r="A35" s="902" t="s">
        <v>102</v>
      </c>
      <c r="B35" s="926" t="s">
        <v>103</v>
      </c>
      <c r="C35" s="902"/>
      <c r="D35" s="903"/>
    </row>
    <row r="36" spans="1:4" ht="15">
      <c r="A36" s="902" t="s">
        <v>104</v>
      </c>
      <c r="B36" s="926" t="s">
        <v>105</v>
      </c>
      <c r="C36" s="902"/>
      <c r="D36" s="903"/>
    </row>
    <row r="37" spans="1:4" ht="15">
      <c r="A37" s="902" t="s">
        <v>106</v>
      </c>
      <c r="B37" s="926" t="s">
        <v>345</v>
      </c>
      <c r="C37" s="902"/>
      <c r="D37" s="903"/>
    </row>
    <row r="38" spans="1:4" ht="15">
      <c r="A38" s="902" t="s">
        <v>107</v>
      </c>
      <c r="B38" s="926" t="s">
        <v>346</v>
      </c>
      <c r="C38" s="902"/>
      <c r="D38" s="903"/>
    </row>
    <row r="39" spans="1:4" ht="15">
      <c r="A39" s="902" t="s">
        <v>108</v>
      </c>
      <c r="B39" s="926" t="s">
        <v>347</v>
      </c>
      <c r="C39" s="902"/>
      <c r="D39" s="903"/>
    </row>
    <row r="40" spans="1:4" ht="15">
      <c r="A40" s="902" t="s">
        <v>109</v>
      </c>
      <c r="B40" s="926" t="s">
        <v>110</v>
      </c>
      <c r="C40" s="902"/>
      <c r="D40" s="903"/>
    </row>
    <row r="41" spans="1:4" ht="15">
      <c r="A41" s="902" t="s">
        <v>111</v>
      </c>
      <c r="B41" s="926" t="s">
        <v>349</v>
      </c>
      <c r="C41" s="902"/>
      <c r="D41" s="903"/>
    </row>
    <row r="42" spans="1:4" ht="15">
      <c r="A42" s="902" t="s">
        <v>112</v>
      </c>
      <c r="B42" s="926" t="s">
        <v>113</v>
      </c>
      <c r="C42" s="902"/>
      <c r="D42" s="903"/>
    </row>
    <row r="43" spans="1:4" ht="15">
      <c r="A43" s="902" t="s">
        <v>114</v>
      </c>
      <c r="B43" s="926" t="s">
        <v>115</v>
      </c>
      <c r="C43" s="902"/>
      <c r="D43" s="903"/>
    </row>
    <row r="44" spans="1:4" ht="15">
      <c r="A44" s="902" t="s">
        <v>116</v>
      </c>
      <c r="B44" s="926" t="s">
        <v>117</v>
      </c>
      <c r="C44" s="902"/>
      <c r="D44" s="903"/>
    </row>
    <row r="45" spans="1:4" ht="15">
      <c r="A45" s="902" t="s">
        <v>118</v>
      </c>
      <c r="B45" s="926" t="s">
        <v>119</v>
      </c>
      <c r="C45" s="902"/>
      <c r="D45" s="903"/>
    </row>
    <row r="46" spans="1:4" ht="15">
      <c r="A46" s="902" t="s">
        <v>120</v>
      </c>
      <c r="B46" s="926" t="s">
        <v>356</v>
      </c>
      <c r="C46" s="902"/>
      <c r="D46" s="903"/>
    </row>
    <row r="47" spans="1:4" ht="15">
      <c r="A47" s="902" t="s">
        <v>121</v>
      </c>
      <c r="B47" s="926" t="s">
        <v>122</v>
      </c>
      <c r="C47" s="902"/>
      <c r="D47" s="903"/>
    </row>
    <row r="48" spans="1:4" ht="15">
      <c r="A48" s="902" t="s">
        <v>123</v>
      </c>
      <c r="B48" s="926" t="s">
        <v>124</v>
      </c>
      <c r="C48" s="902"/>
      <c r="D48" s="903"/>
    </row>
    <row r="49" spans="1:4" ht="15">
      <c r="A49" s="902" t="s">
        <v>125</v>
      </c>
      <c r="B49" s="926" t="s">
        <v>126</v>
      </c>
      <c r="C49" s="903"/>
      <c r="D49" s="902"/>
    </row>
    <row r="50" spans="1:4" ht="15">
      <c r="A50" s="902"/>
      <c r="B50" s="926"/>
      <c r="C50" s="902"/>
      <c r="D50" s="902"/>
    </row>
    <row r="51" spans="1:4" ht="15">
      <c r="A51" s="923">
        <v>4.2</v>
      </c>
      <c r="B51" s="924" t="s">
        <v>127</v>
      </c>
      <c r="C51" s="903"/>
      <c r="D51" s="901">
        <f>D52+D56+D61+D62+D63</f>
        <v>0</v>
      </c>
    </row>
    <row r="52" spans="1:4" ht="15">
      <c r="A52" s="902" t="s">
        <v>128</v>
      </c>
      <c r="B52" s="926" t="s">
        <v>129</v>
      </c>
      <c r="C52" s="903"/>
      <c r="D52" s="927">
        <f>C53+C54+C55</f>
        <v>0</v>
      </c>
    </row>
    <row r="53" spans="1:4" ht="15">
      <c r="A53" s="902" t="s">
        <v>130</v>
      </c>
      <c r="B53" s="926" t="s">
        <v>131</v>
      </c>
      <c r="C53" s="902"/>
      <c r="D53" s="903"/>
    </row>
    <row r="54" spans="1:4" ht="15">
      <c r="A54" s="902" t="s">
        <v>132</v>
      </c>
      <c r="B54" s="926" t="s">
        <v>347</v>
      </c>
      <c r="C54" s="902"/>
      <c r="D54" s="903"/>
    </row>
    <row r="55" spans="1:4" ht="15">
      <c r="A55" s="902" t="s">
        <v>133</v>
      </c>
      <c r="B55" s="926" t="s">
        <v>110</v>
      </c>
      <c r="C55" s="902"/>
      <c r="D55" s="903"/>
    </row>
    <row r="56" spans="1:4" ht="15">
      <c r="A56" s="902" t="s">
        <v>134</v>
      </c>
      <c r="B56" s="926" t="s">
        <v>135</v>
      </c>
      <c r="C56" s="903"/>
      <c r="D56" s="927">
        <f>C57+C58+C59+C60</f>
        <v>0</v>
      </c>
    </row>
    <row r="57" spans="1:4" ht="15">
      <c r="A57" s="902" t="s">
        <v>136</v>
      </c>
      <c r="B57" s="926" t="s">
        <v>131</v>
      </c>
      <c r="C57" s="902"/>
      <c r="D57" s="903"/>
    </row>
    <row r="58" spans="1:4" ht="15">
      <c r="A58" s="902" t="s">
        <v>137</v>
      </c>
      <c r="B58" s="926" t="s">
        <v>347</v>
      </c>
      <c r="C58" s="902"/>
      <c r="D58" s="903"/>
    </row>
    <row r="59" spans="1:4" ht="15">
      <c r="A59" s="902" t="s">
        <v>138</v>
      </c>
      <c r="B59" s="926" t="s">
        <v>110</v>
      </c>
      <c r="C59" s="902"/>
      <c r="D59" s="903"/>
    </row>
    <row r="60" spans="1:4" ht="15">
      <c r="A60" s="902" t="s">
        <v>139</v>
      </c>
      <c r="B60" s="926" t="s">
        <v>349</v>
      </c>
      <c r="C60" s="902"/>
      <c r="D60" s="903"/>
    </row>
    <row r="61" spans="1:4" ht="15">
      <c r="A61" s="902" t="s">
        <v>140</v>
      </c>
      <c r="B61" s="926" t="s">
        <v>141</v>
      </c>
      <c r="C61" s="903"/>
      <c r="D61" s="902"/>
    </row>
    <row r="62" spans="1:4" ht="15">
      <c r="A62" s="902" t="s">
        <v>142</v>
      </c>
      <c r="B62" s="926" t="s">
        <v>143</v>
      </c>
      <c r="C62" s="903"/>
      <c r="D62" s="902"/>
    </row>
    <row r="63" spans="1:4" ht="15">
      <c r="A63" s="902" t="s">
        <v>144</v>
      </c>
      <c r="B63" s="926" t="s">
        <v>145</v>
      </c>
      <c r="C63" s="903"/>
      <c r="D63" s="902"/>
    </row>
    <row r="64" spans="1:4" ht="15">
      <c r="A64" s="902"/>
      <c r="B64" s="926"/>
      <c r="C64" s="902"/>
      <c r="D64" s="902"/>
    </row>
    <row r="65" spans="1:4" ht="15">
      <c r="A65" s="907" t="s">
        <v>146</v>
      </c>
      <c r="B65" s="915" t="s">
        <v>147</v>
      </c>
      <c r="C65" s="903"/>
      <c r="D65" s="909">
        <f>D51+D32</f>
        <v>0</v>
      </c>
    </row>
    <row r="66" spans="1:4" ht="15">
      <c r="A66" s="907" t="s">
        <v>148</v>
      </c>
      <c r="B66" s="915" t="s">
        <v>149</v>
      </c>
      <c r="C66" s="903"/>
      <c r="D66" s="928">
        <v>0.08</v>
      </c>
    </row>
    <row r="67" spans="1:4" ht="15">
      <c r="A67" s="907" t="s">
        <v>150</v>
      </c>
      <c r="B67" s="915" t="s">
        <v>151</v>
      </c>
      <c r="C67" s="903"/>
      <c r="D67" s="909">
        <f>D65*12.5</f>
        <v>0</v>
      </c>
    </row>
    <row r="68" spans="1:4" ht="15">
      <c r="A68" s="910"/>
      <c r="B68" s="910"/>
      <c r="C68" s="929"/>
      <c r="D68" s="911"/>
    </row>
    <row r="69" spans="1:5" s="933" customFormat="1" ht="12.75">
      <c r="A69" s="901" t="s">
        <v>152</v>
      </c>
      <c r="B69" s="930" t="s">
        <v>153</v>
      </c>
      <c r="C69" s="931"/>
      <c r="D69" s="914" t="s">
        <v>521</v>
      </c>
      <c r="E69" s="932"/>
    </row>
    <row r="70" spans="1:5" s="933" customFormat="1" ht="12.75">
      <c r="A70" s="934" t="s">
        <v>154</v>
      </c>
      <c r="B70" s="935" t="s">
        <v>155</v>
      </c>
      <c r="C70" s="936"/>
      <c r="D70" s="937"/>
      <c r="E70" s="932"/>
    </row>
    <row r="71" spans="1:5" s="933" customFormat="1" ht="12.75">
      <c r="A71" s="907" t="s">
        <v>156</v>
      </c>
      <c r="B71" s="915" t="s">
        <v>157</v>
      </c>
      <c r="C71" s="938"/>
      <c r="D71" s="909">
        <f>+D70*12.5</f>
        <v>0</v>
      </c>
      <c r="E71" s="932"/>
    </row>
    <row r="72" spans="1:4" ht="15">
      <c r="A72" s="910"/>
      <c r="B72" s="910"/>
      <c r="C72" s="939"/>
      <c r="D72" s="911"/>
    </row>
    <row r="73" spans="1:5" s="933" customFormat="1" ht="12.75">
      <c r="A73" s="901" t="s">
        <v>158</v>
      </c>
      <c r="B73" s="930" t="s">
        <v>159</v>
      </c>
      <c r="C73" s="931"/>
      <c r="D73" s="914" t="s">
        <v>521</v>
      </c>
      <c r="E73" s="932"/>
    </row>
    <row r="74" spans="1:5" s="933" customFormat="1" ht="12.75">
      <c r="A74" s="934" t="s">
        <v>160</v>
      </c>
      <c r="B74" s="935" t="s">
        <v>161</v>
      </c>
      <c r="C74" s="936"/>
      <c r="D74" s="937"/>
      <c r="E74" s="932"/>
    </row>
    <row r="75" spans="1:5" s="933" customFormat="1" ht="12.75">
      <c r="A75" s="907" t="s">
        <v>162</v>
      </c>
      <c r="B75" s="915" t="s">
        <v>157</v>
      </c>
      <c r="C75" s="938"/>
      <c r="D75" s="909">
        <f>+D74*12.5</f>
        <v>0</v>
      </c>
      <c r="E75" s="932"/>
    </row>
    <row r="76" spans="2:3" ht="15">
      <c r="B76" s="940"/>
      <c r="C76" s="940"/>
    </row>
    <row r="77" spans="1:4" ht="15">
      <c r="A77" s="918" t="s">
        <v>163</v>
      </c>
      <c r="B77" s="919" t="s">
        <v>164</v>
      </c>
      <c r="C77" s="941"/>
      <c r="D77" s="914" t="s">
        <v>521</v>
      </c>
    </row>
    <row r="78" spans="1:4" ht="15">
      <c r="A78" s="920"/>
      <c r="B78" s="921" t="s">
        <v>165</v>
      </c>
      <c r="C78" s="942"/>
      <c r="D78" s="922"/>
    </row>
    <row r="79" spans="1:4" ht="15">
      <c r="A79" s="902" t="s">
        <v>166</v>
      </c>
      <c r="B79" s="926" t="s">
        <v>167</v>
      </c>
      <c r="C79" s="943"/>
      <c r="D79" s="902"/>
    </row>
    <row r="80" spans="1:4" ht="15">
      <c r="A80" s="902" t="s">
        <v>168</v>
      </c>
      <c r="B80" s="926" t="s">
        <v>169</v>
      </c>
      <c r="C80" s="943"/>
      <c r="D80" s="902"/>
    </row>
    <row r="81" spans="1:4" ht="15">
      <c r="A81" s="902" t="s">
        <v>170</v>
      </c>
      <c r="B81" s="926" t="s">
        <v>171</v>
      </c>
      <c r="C81" s="943"/>
      <c r="D81" s="902"/>
    </row>
    <row r="82" spans="1:4" ht="15">
      <c r="A82" s="902" t="s">
        <v>172</v>
      </c>
      <c r="B82" s="926" t="s">
        <v>173</v>
      </c>
      <c r="C82" s="943"/>
      <c r="D82" s="902"/>
    </row>
    <row r="83" spans="1:4" ht="15">
      <c r="A83" s="902" t="s">
        <v>174</v>
      </c>
      <c r="B83" s="926" t="s">
        <v>175</v>
      </c>
      <c r="C83" s="943"/>
      <c r="D83" s="902"/>
    </row>
    <row r="84" spans="1:4" ht="15">
      <c r="A84" s="902" t="s">
        <v>176</v>
      </c>
      <c r="B84" s="926" t="s">
        <v>177</v>
      </c>
      <c r="C84" s="943"/>
      <c r="D84" s="902"/>
    </row>
    <row r="85" spans="1:4" ht="15">
      <c r="A85" s="902" t="s">
        <v>178</v>
      </c>
      <c r="B85" s="926" t="s">
        <v>179</v>
      </c>
      <c r="C85" s="943"/>
      <c r="D85" s="902"/>
    </row>
    <row r="86" spans="1:4" ht="15">
      <c r="A86" s="902" t="s">
        <v>180</v>
      </c>
      <c r="B86" s="926" t="s">
        <v>181</v>
      </c>
      <c r="C86" s="943"/>
      <c r="D86" s="902"/>
    </row>
    <row r="87" spans="1:4" ht="15">
      <c r="A87" s="944" t="s">
        <v>182</v>
      </c>
      <c r="B87" s="945" t="s">
        <v>183</v>
      </c>
      <c r="C87" s="946"/>
      <c r="D87" s="908"/>
    </row>
    <row r="88" spans="1:4" ht="15">
      <c r="A88" s="947"/>
      <c r="B88" s="948" t="s">
        <v>184</v>
      </c>
      <c r="C88" s="949"/>
      <c r="D88" s="909">
        <f>SUM(D79:D86)</f>
        <v>0</v>
      </c>
    </row>
    <row r="89" spans="1:4" ht="15">
      <c r="A89" s="907" t="s">
        <v>185</v>
      </c>
      <c r="B89" s="915" t="s">
        <v>157</v>
      </c>
      <c r="C89" s="938"/>
      <c r="D89" s="909">
        <f>+D88*12.5</f>
        <v>0</v>
      </c>
    </row>
    <row r="90" spans="1:4" ht="15">
      <c r="A90" s="910"/>
      <c r="B90" s="950"/>
      <c r="C90" s="950"/>
      <c r="D90" s="911"/>
    </row>
    <row r="91" spans="1:4" ht="15">
      <c r="A91" s="910"/>
      <c r="B91" s="951"/>
      <c r="C91" s="951"/>
      <c r="D91" s="911"/>
    </row>
    <row r="92" spans="1:4" ht="15">
      <c r="A92" s="918" t="s">
        <v>186</v>
      </c>
      <c r="B92" s="919" t="s">
        <v>164</v>
      </c>
      <c r="C92" s="941"/>
      <c r="D92" s="914" t="s">
        <v>521</v>
      </c>
    </row>
    <row r="93" spans="1:4" ht="15">
      <c r="A93" s="920"/>
      <c r="B93" s="921" t="s">
        <v>187</v>
      </c>
      <c r="C93" s="942"/>
      <c r="D93" s="922"/>
    </row>
    <row r="94" spans="1:4" ht="15">
      <c r="A94" s="902" t="s">
        <v>188</v>
      </c>
      <c r="B94" s="926" t="s">
        <v>167</v>
      </c>
      <c r="C94" s="943"/>
      <c r="D94" s="902"/>
    </row>
    <row r="95" spans="1:4" ht="15">
      <c r="A95" s="902" t="s">
        <v>189</v>
      </c>
      <c r="B95" s="926" t="s">
        <v>169</v>
      </c>
      <c r="C95" s="943"/>
      <c r="D95" s="902"/>
    </row>
    <row r="96" spans="1:4" ht="15">
      <c r="A96" s="902" t="s">
        <v>190</v>
      </c>
      <c r="B96" s="926" t="s">
        <v>171</v>
      </c>
      <c r="C96" s="943"/>
      <c r="D96" s="902"/>
    </row>
    <row r="97" spans="1:4" ht="15">
      <c r="A97" s="902" t="s">
        <v>191</v>
      </c>
      <c r="B97" s="926" t="s">
        <v>173</v>
      </c>
      <c r="C97" s="943"/>
      <c r="D97" s="902"/>
    </row>
    <row r="98" spans="1:4" ht="15">
      <c r="A98" s="902" t="s">
        <v>192</v>
      </c>
      <c r="B98" s="926" t="s">
        <v>175</v>
      </c>
      <c r="C98" s="943"/>
      <c r="D98" s="902"/>
    </row>
    <row r="99" spans="1:4" ht="15">
      <c r="A99" s="902" t="s">
        <v>193</v>
      </c>
      <c r="B99" s="926" t="s">
        <v>177</v>
      </c>
      <c r="C99" s="943"/>
      <c r="D99" s="902"/>
    </row>
    <row r="100" spans="1:4" ht="15">
      <c r="A100" s="902" t="s">
        <v>194</v>
      </c>
      <c r="B100" s="926" t="s">
        <v>179</v>
      </c>
      <c r="C100" s="943"/>
      <c r="D100" s="902"/>
    </row>
    <row r="101" spans="1:4" ht="15">
      <c r="A101" s="952" t="s">
        <v>195</v>
      </c>
      <c r="B101" s="953" t="s">
        <v>181</v>
      </c>
      <c r="C101" s="954"/>
      <c r="D101" s="902"/>
    </row>
    <row r="102" spans="1:4" ht="15">
      <c r="A102" s="955" t="s">
        <v>196</v>
      </c>
      <c r="B102" s="945" t="s">
        <v>197</v>
      </c>
      <c r="C102" s="946"/>
      <c r="D102" s="908"/>
    </row>
    <row r="103" spans="1:4" ht="15">
      <c r="A103" s="947"/>
      <c r="B103" s="948" t="s">
        <v>198</v>
      </c>
      <c r="C103" s="949"/>
      <c r="D103" s="909">
        <f>SUM(D94:D101)</f>
        <v>0</v>
      </c>
    </row>
    <row r="104" spans="1:4" ht="15">
      <c r="A104" s="907" t="s">
        <v>199</v>
      </c>
      <c r="B104" s="915" t="s">
        <v>200</v>
      </c>
      <c r="C104" s="938"/>
      <c r="D104" s="909">
        <f>+D103*12.5</f>
        <v>0</v>
      </c>
    </row>
    <row r="105" spans="1:4" ht="15">
      <c r="A105" s="910"/>
      <c r="B105" s="910"/>
      <c r="C105" s="910"/>
      <c r="D105" s="911"/>
    </row>
    <row r="106" spans="1:4" ht="15">
      <c r="A106" s="901" t="s">
        <v>186</v>
      </c>
      <c r="B106" s="930" t="s">
        <v>201</v>
      </c>
      <c r="C106" s="956"/>
      <c r="D106" s="957" t="s">
        <v>521</v>
      </c>
    </row>
    <row r="107" spans="1:4" ht="15">
      <c r="A107" s="902" t="s">
        <v>188</v>
      </c>
      <c r="B107" s="926" t="s">
        <v>202</v>
      </c>
      <c r="C107" s="943"/>
      <c r="D107" s="902"/>
    </row>
    <row r="108" spans="1:5" ht="15">
      <c r="A108" s="902" t="s">
        <v>189</v>
      </c>
      <c r="B108" s="926" t="s">
        <v>203</v>
      </c>
      <c r="C108" s="943"/>
      <c r="D108" s="902"/>
      <c r="E108" s="958"/>
    </row>
    <row r="109" spans="1:5" ht="15">
      <c r="A109" s="907" t="s">
        <v>190</v>
      </c>
      <c r="B109" s="915" t="s">
        <v>204</v>
      </c>
      <c r="C109" s="938"/>
      <c r="D109" s="909">
        <f>+D107+D108</f>
        <v>0</v>
      </c>
      <c r="E109" s="958"/>
    </row>
    <row r="110" spans="1:4" ht="15">
      <c r="A110" s="910"/>
      <c r="B110" s="951"/>
      <c r="C110" s="951"/>
      <c r="D110" s="911"/>
    </row>
    <row r="111" spans="1:4" ht="15">
      <c r="A111" s="918" t="s">
        <v>205</v>
      </c>
      <c r="B111" s="959" t="s">
        <v>206</v>
      </c>
      <c r="C111" s="914" t="s">
        <v>521</v>
      </c>
      <c r="D111" s="914" t="s">
        <v>521</v>
      </c>
    </row>
    <row r="112" spans="1:4" ht="15">
      <c r="A112" s="920"/>
      <c r="B112" s="960" t="s">
        <v>207</v>
      </c>
      <c r="C112" s="922"/>
      <c r="D112" s="961"/>
    </row>
    <row r="113" spans="1:4" ht="15">
      <c r="A113" s="962" t="s">
        <v>208</v>
      </c>
      <c r="B113" s="926" t="s">
        <v>202</v>
      </c>
      <c r="C113" s="903"/>
      <c r="D113" s="902"/>
    </row>
    <row r="114" spans="1:4" ht="15">
      <c r="A114" s="902" t="s">
        <v>209</v>
      </c>
      <c r="B114" s="926" t="s">
        <v>203</v>
      </c>
      <c r="C114" s="903"/>
      <c r="D114" s="902"/>
    </row>
    <row r="115" spans="1:4" ht="15">
      <c r="A115" s="902" t="s">
        <v>210</v>
      </c>
      <c r="B115" s="926" t="s">
        <v>77</v>
      </c>
      <c r="C115" s="903"/>
      <c r="D115" s="903"/>
    </row>
    <row r="116" spans="1:4" ht="15">
      <c r="A116" s="902" t="s">
        <v>211</v>
      </c>
      <c r="B116" s="926" t="s">
        <v>79</v>
      </c>
      <c r="C116" s="902"/>
      <c r="D116" s="903"/>
    </row>
    <row r="117" spans="1:4" ht="15">
      <c r="A117" s="902" t="s">
        <v>212</v>
      </c>
      <c r="B117" s="926" t="s">
        <v>81</v>
      </c>
      <c r="C117" s="902"/>
      <c r="D117" s="903"/>
    </row>
    <row r="118" spans="1:5" ht="15">
      <c r="A118" s="902" t="s">
        <v>213</v>
      </c>
      <c r="B118" s="926" t="s">
        <v>214</v>
      </c>
      <c r="C118" s="903"/>
      <c r="D118" s="906">
        <f>+C116+C117</f>
        <v>0</v>
      </c>
      <c r="E118" s="958"/>
    </row>
    <row r="119" spans="1:5" ht="15">
      <c r="A119" s="907" t="s">
        <v>215</v>
      </c>
      <c r="B119" s="915" t="s">
        <v>216</v>
      </c>
      <c r="C119" s="908"/>
      <c r="D119" s="909">
        <f>+D113+D114+D118</f>
        <v>0</v>
      </c>
      <c r="E119" s="958"/>
    </row>
    <row r="120" spans="1:4" ht="15">
      <c r="A120" s="904" t="s">
        <v>217</v>
      </c>
      <c r="B120" s="963" t="s">
        <v>218</v>
      </c>
      <c r="C120" s="908"/>
      <c r="D120" s="908"/>
    </row>
    <row r="121" spans="1:5" ht="15">
      <c r="A121" s="934" t="s">
        <v>219</v>
      </c>
      <c r="B121" s="935" t="s">
        <v>220</v>
      </c>
      <c r="C121" s="908"/>
      <c r="D121" s="927">
        <f>+D81+D82+D96+D97</f>
        <v>0</v>
      </c>
      <c r="E121" s="958"/>
    </row>
    <row r="122" spans="1:5" ht="15">
      <c r="A122" s="934" t="s">
        <v>221</v>
      </c>
      <c r="B122" s="935" t="s">
        <v>222</v>
      </c>
      <c r="C122" s="908"/>
      <c r="D122" s="927">
        <f>+D74+D79+D80+D83+D84+D85+D86+D94+D95+D98+D99+D100+D101</f>
        <v>0</v>
      </c>
      <c r="E122" s="958"/>
    </row>
    <row r="123" spans="1:4" ht="15">
      <c r="A123" s="910"/>
      <c r="B123" s="939"/>
      <c r="C123" s="939"/>
      <c r="D123" s="911"/>
    </row>
    <row r="124" spans="1:4" ht="15">
      <c r="A124" s="901" t="s">
        <v>223</v>
      </c>
      <c r="B124" s="930" t="s">
        <v>224</v>
      </c>
      <c r="C124" s="957" t="s">
        <v>521</v>
      </c>
      <c r="D124" s="957" t="s">
        <v>521</v>
      </c>
    </row>
    <row r="125" spans="1:4" ht="15">
      <c r="A125" s="902" t="s">
        <v>225</v>
      </c>
      <c r="B125" s="926" t="s">
        <v>226</v>
      </c>
      <c r="C125" s="903"/>
      <c r="D125" s="906">
        <f>+D17-D107-D113</f>
        <v>0</v>
      </c>
    </row>
    <row r="126" spans="1:4" ht="15">
      <c r="A126" s="902" t="s">
        <v>227</v>
      </c>
      <c r="B126" s="926" t="s">
        <v>228</v>
      </c>
      <c r="C126" s="903"/>
      <c r="D126" s="906">
        <f>+D18-D108-D114</f>
        <v>0</v>
      </c>
    </row>
    <row r="127" spans="1:4" ht="15">
      <c r="A127" s="902" t="s">
        <v>229</v>
      </c>
      <c r="B127" s="926" t="s">
        <v>230</v>
      </c>
      <c r="C127" s="903"/>
      <c r="D127" s="906">
        <f>+D22-D118</f>
        <v>0</v>
      </c>
    </row>
    <row r="128" spans="1:4" ht="15">
      <c r="A128" s="907" t="s">
        <v>231</v>
      </c>
      <c r="B128" s="915" t="s">
        <v>232</v>
      </c>
      <c r="C128" s="903"/>
      <c r="D128" s="901">
        <f>SUM(D125:D127)</f>
        <v>0</v>
      </c>
    </row>
    <row r="129" spans="1:4" ht="15">
      <c r="A129" s="904" t="s">
        <v>233</v>
      </c>
      <c r="B129" s="963" t="s">
        <v>85</v>
      </c>
      <c r="C129" s="964"/>
      <c r="D129" s="965">
        <f>+D23</f>
        <v>0</v>
      </c>
    </row>
    <row r="130" spans="1:5" ht="15">
      <c r="A130" s="907" t="s">
        <v>234</v>
      </c>
      <c r="B130" s="915" t="s">
        <v>235</v>
      </c>
      <c r="C130" s="908"/>
      <c r="D130" s="909">
        <f>+D128-D129</f>
        <v>0</v>
      </c>
      <c r="E130" s="966"/>
    </row>
    <row r="133" spans="1:4" ht="15">
      <c r="A133" s="909" t="s">
        <v>236</v>
      </c>
      <c r="B133" s="912" t="s">
        <v>237</v>
      </c>
      <c r="C133" s="913"/>
      <c r="D133" s="967">
        <f>IF((D67+D71+D75+D89+D104)=0,0,D24/(D67+D71+D75+D89+D104))</f>
        <v>0</v>
      </c>
    </row>
    <row r="134" spans="1:5" s="972" customFormat="1" ht="11.25">
      <c r="A134" s="968" t="s">
        <v>238</v>
      </c>
      <c r="B134" s="968"/>
      <c r="C134" s="969"/>
      <c r="D134" s="970"/>
      <c r="E134" s="971"/>
    </row>
    <row r="135" spans="1:4" ht="15">
      <c r="A135" s="973"/>
      <c r="B135" s="973"/>
      <c r="C135" s="973"/>
      <c r="D135" s="973"/>
    </row>
    <row r="136" spans="1:4" ht="15">
      <c r="A136" s="973"/>
      <c r="B136" s="973"/>
      <c r="C136" s="973"/>
      <c r="D136" s="973"/>
    </row>
    <row r="137" spans="1:4" ht="15">
      <c r="A137" s="909" t="s">
        <v>239</v>
      </c>
      <c r="B137" s="912" t="s">
        <v>240</v>
      </c>
      <c r="C137" s="913"/>
      <c r="D137" s="974">
        <f>D133/0.08</f>
        <v>0</v>
      </c>
    </row>
  </sheetData>
  <mergeCells count="2">
    <mergeCell ref="A4:D4"/>
    <mergeCell ref="A5:D5"/>
  </mergeCells>
  <printOptions/>
  <pageMargins left="0.75" right="0.75" top="1" bottom="1" header="0.5" footer="0.5"/>
  <pageSetup horizontalDpi="600" verticalDpi="600" orientation="portrait" paperSize="9" scale="89" r:id="rId1"/>
  <rowBreaks count="2" manualBreakCount="2">
    <brk id="50" max="255" man="1"/>
    <brk id="105" max="255" man="1"/>
  </rowBreaks>
</worksheet>
</file>

<file path=xl/worksheets/sheet10.xml><?xml version="1.0" encoding="utf-8"?>
<worksheet xmlns="http://schemas.openxmlformats.org/spreadsheetml/2006/main" xmlns:r="http://schemas.openxmlformats.org/officeDocument/2006/relationships">
  <sheetPr codeName="Sheet10">
    <tabColor indexed="50"/>
    <pageSetUpPr fitToPage="1"/>
  </sheetPr>
  <dimension ref="A1:U27"/>
  <sheetViews>
    <sheetView zoomScale="75" zoomScaleNormal="75" workbookViewId="0" topLeftCell="L1">
      <selection activeCell="M8" sqref="M8:Q8"/>
    </sheetView>
  </sheetViews>
  <sheetFormatPr defaultColWidth="9.140625" defaultRowHeight="15"/>
  <cols>
    <col min="1" max="1" width="5.7109375" style="977" customWidth="1"/>
    <col min="2" max="2" width="42.8515625" style="976" customWidth="1"/>
    <col min="3" max="17" width="21.421875" style="977" customWidth="1"/>
    <col min="18" max="16384" width="11.421875" style="977" customWidth="1"/>
  </cols>
  <sheetData>
    <row r="1" ht="20.25" customHeight="1" thickBot="1">
      <c r="A1" s="975"/>
    </row>
    <row r="2" spans="2:17" ht="25.5">
      <c r="B2" s="978" t="s">
        <v>241</v>
      </c>
      <c r="C2" s="1419" t="s">
        <v>242</v>
      </c>
      <c r="D2" s="1420"/>
      <c r="E2" s="1420"/>
      <c r="F2" s="1420"/>
      <c r="G2" s="1420"/>
      <c r="H2" s="1420"/>
      <c r="I2" s="1420"/>
      <c r="J2" s="1420"/>
      <c r="K2" s="1420"/>
      <c r="L2" s="1420"/>
      <c r="M2" s="1420"/>
      <c r="N2" s="1420"/>
      <c r="O2" s="1420"/>
      <c r="P2" s="979"/>
      <c r="Q2" s="980"/>
    </row>
    <row r="3" spans="2:17" ht="21" customHeight="1">
      <c r="B3" s="981"/>
      <c r="C3" s="982"/>
      <c r="D3" s="983"/>
      <c r="E3" s="983"/>
      <c r="F3" s="983"/>
      <c r="G3" s="983"/>
      <c r="H3" s="983"/>
      <c r="I3" s="983"/>
      <c r="J3" s="983"/>
      <c r="K3" s="983"/>
      <c r="L3" s="983"/>
      <c r="M3" s="983"/>
      <c r="N3" s="983"/>
      <c r="O3" s="983"/>
      <c r="P3" s="984"/>
      <c r="Q3" s="985"/>
    </row>
    <row r="4" spans="2:17" ht="25.5">
      <c r="B4" s="981"/>
      <c r="C4" s="982"/>
      <c r="D4" s="983"/>
      <c r="E4" s="983"/>
      <c r="F4" s="983"/>
      <c r="G4" s="983"/>
      <c r="H4" s="983"/>
      <c r="I4" s="983"/>
      <c r="J4" s="983"/>
      <c r="K4" s="983"/>
      <c r="L4" s="983"/>
      <c r="M4" s="50" t="s">
        <v>33</v>
      </c>
      <c r="N4" s="1194"/>
      <c r="O4" s="1195"/>
      <c r="P4" s="1196"/>
      <c r="Q4" s="51"/>
    </row>
    <row r="5" spans="2:17" ht="25.5">
      <c r="B5" s="981"/>
      <c r="C5" s="982"/>
      <c r="D5" s="983"/>
      <c r="E5" s="983"/>
      <c r="F5" s="983"/>
      <c r="G5" s="983"/>
      <c r="H5" s="983"/>
      <c r="I5" s="983"/>
      <c r="J5" s="983"/>
      <c r="K5" s="983"/>
      <c r="L5" s="983"/>
      <c r="M5" s="53"/>
      <c r="N5" s="53"/>
      <c r="O5" s="53"/>
      <c r="P5" s="53"/>
      <c r="Q5" s="51"/>
    </row>
    <row r="6" spans="2:17" ht="22.5">
      <c r="B6" s="986"/>
      <c r="C6" s="987"/>
      <c r="D6" s="987"/>
      <c r="E6" s="987"/>
      <c r="F6" s="987"/>
      <c r="G6" s="987"/>
      <c r="H6" s="987"/>
      <c r="I6" s="987"/>
      <c r="J6" s="987"/>
      <c r="K6" s="987"/>
      <c r="L6" s="987"/>
      <c r="M6" s="50" t="s">
        <v>34</v>
      </c>
      <c r="N6" s="1194"/>
      <c r="O6" s="1195"/>
      <c r="P6" s="1196"/>
      <c r="Q6" s="56"/>
    </row>
    <row r="7" spans="2:17" ht="18.75" customHeight="1" thickBot="1">
      <c r="B7" s="988"/>
      <c r="C7" s="989"/>
      <c r="D7" s="989"/>
      <c r="E7" s="989"/>
      <c r="F7" s="989"/>
      <c r="G7" s="989"/>
      <c r="H7" s="989"/>
      <c r="I7" s="989"/>
      <c r="J7" s="989"/>
      <c r="K7" s="989"/>
      <c r="L7" s="989"/>
      <c r="M7" s="63"/>
      <c r="N7" s="63"/>
      <c r="O7" s="63"/>
      <c r="P7" s="63"/>
      <c r="Q7" s="64" t="s">
        <v>521</v>
      </c>
    </row>
    <row r="8" spans="2:21" s="990" customFormat="1" ht="56.25" customHeight="1">
      <c r="B8" s="1421" t="s">
        <v>243</v>
      </c>
      <c r="C8" s="991" t="s">
        <v>244</v>
      </c>
      <c r="D8" s="992"/>
      <c r="E8" s="993"/>
      <c r="F8" s="994" t="s">
        <v>245</v>
      </c>
      <c r="G8" s="994"/>
      <c r="H8" s="994"/>
      <c r="I8" s="995"/>
      <c r="J8" s="995"/>
      <c r="K8" s="1422" t="s">
        <v>246</v>
      </c>
      <c r="L8" s="996"/>
      <c r="M8" s="1425" t="s">
        <v>247</v>
      </c>
      <c r="N8" s="1426"/>
      <c r="O8" s="1426"/>
      <c r="P8" s="1426"/>
      <c r="Q8" s="1427"/>
      <c r="R8" s="997"/>
      <c r="S8" s="997"/>
      <c r="T8" s="997"/>
      <c r="U8" s="997"/>
    </row>
    <row r="9" spans="2:21" s="976" customFormat="1" ht="93.75" customHeight="1">
      <c r="B9" s="1421"/>
      <c r="C9" s="1428" t="s">
        <v>248</v>
      </c>
      <c r="D9" s="1428" t="s">
        <v>249</v>
      </c>
      <c r="E9" s="1428" t="s">
        <v>250</v>
      </c>
      <c r="F9" s="1428" t="s">
        <v>248</v>
      </c>
      <c r="G9" s="1428" t="s">
        <v>249</v>
      </c>
      <c r="H9" s="1428" t="s">
        <v>250</v>
      </c>
      <c r="I9" s="1438" t="s">
        <v>251</v>
      </c>
      <c r="J9" s="1438" t="s">
        <v>252</v>
      </c>
      <c r="K9" s="1423"/>
      <c r="L9" s="1421" t="s">
        <v>253</v>
      </c>
      <c r="M9" s="1434" t="s">
        <v>254</v>
      </c>
      <c r="N9" s="1436" t="s">
        <v>255</v>
      </c>
      <c r="O9" s="1434" t="s">
        <v>256</v>
      </c>
      <c r="P9" s="1437"/>
      <c r="Q9" s="1430" t="s">
        <v>257</v>
      </c>
      <c r="R9" s="998"/>
      <c r="S9" s="998"/>
      <c r="T9" s="998"/>
      <c r="U9" s="990"/>
    </row>
    <row r="10" spans="2:21" s="976" customFormat="1" ht="93.75" customHeight="1">
      <c r="B10" s="1421"/>
      <c r="C10" s="1429"/>
      <c r="D10" s="1429"/>
      <c r="E10" s="1429"/>
      <c r="F10" s="1429"/>
      <c r="G10" s="1429"/>
      <c r="H10" s="1429"/>
      <c r="I10" s="1439"/>
      <c r="J10" s="1440"/>
      <c r="K10" s="1424"/>
      <c r="L10" s="1433"/>
      <c r="M10" s="1435"/>
      <c r="N10" s="1435"/>
      <c r="O10" s="999"/>
      <c r="P10" s="1000" t="s">
        <v>258</v>
      </c>
      <c r="Q10" s="1431"/>
      <c r="R10" s="998"/>
      <c r="S10" s="998"/>
      <c r="T10" s="998"/>
      <c r="U10" s="990"/>
    </row>
    <row r="11" spans="2:17" s="976" customFormat="1" ht="29.25" customHeight="1" thickBot="1">
      <c r="B11" s="1421"/>
      <c r="C11" s="1001">
        <v>1</v>
      </c>
      <c r="D11" s="1001">
        <v>2</v>
      </c>
      <c r="E11" s="1001">
        <v>3</v>
      </c>
      <c r="F11" s="1001">
        <v>4</v>
      </c>
      <c r="G11" s="1001">
        <v>5</v>
      </c>
      <c r="H11" s="1001">
        <v>6</v>
      </c>
      <c r="I11" s="1002">
        <v>7</v>
      </c>
      <c r="J11" s="1003"/>
      <c r="K11" s="1004">
        <v>8</v>
      </c>
      <c r="L11" s="1005">
        <v>9</v>
      </c>
      <c r="M11" s="1001" t="s">
        <v>259</v>
      </c>
      <c r="N11" s="1001">
        <v>11</v>
      </c>
      <c r="O11" s="1001">
        <v>12</v>
      </c>
      <c r="P11" s="1006">
        <v>13</v>
      </c>
      <c r="Q11" s="1007">
        <v>14</v>
      </c>
    </row>
    <row r="12" spans="2:17" s="1008" customFormat="1" ht="48" thickBot="1">
      <c r="B12" s="1009" t="s">
        <v>260</v>
      </c>
      <c r="C12" s="1010">
        <v>0</v>
      </c>
      <c r="D12" s="1010">
        <v>0</v>
      </c>
      <c r="E12" s="1010">
        <v>0</v>
      </c>
      <c r="F12" s="1011"/>
      <c r="G12" s="1012"/>
      <c r="H12" s="1012"/>
      <c r="I12" s="1013">
        <f>(+C12+D12+E12)/3</f>
        <v>0</v>
      </c>
      <c r="J12" s="1014">
        <v>15</v>
      </c>
      <c r="K12" s="1015">
        <f>+I12*0.15</f>
        <v>0</v>
      </c>
      <c r="L12" s="1016"/>
      <c r="M12" s="1017"/>
      <c r="N12" s="1017"/>
      <c r="O12" s="1017"/>
      <c r="P12" s="1017"/>
      <c r="Q12" s="1018"/>
    </row>
    <row r="13" spans="2:17" s="1008" customFormat="1" ht="63">
      <c r="B13" s="1019" t="s">
        <v>261</v>
      </c>
      <c r="C13" s="1020"/>
      <c r="D13" s="1021"/>
      <c r="E13" s="1021"/>
      <c r="F13" s="1021"/>
      <c r="G13" s="1021"/>
      <c r="H13" s="1021"/>
      <c r="I13" s="1022"/>
      <c r="J13" s="1023"/>
      <c r="K13" s="1024"/>
      <c r="L13" s="1025"/>
      <c r="M13" s="1026"/>
      <c r="N13" s="1026"/>
      <c r="O13" s="1026"/>
      <c r="P13" s="1026"/>
      <c r="Q13" s="1027"/>
    </row>
    <row r="14" spans="2:17" s="1008" customFormat="1" ht="51.75" customHeight="1">
      <c r="B14" s="1028" t="s">
        <v>262</v>
      </c>
      <c r="C14" s="1020"/>
      <c r="D14" s="1021"/>
      <c r="E14" s="1021"/>
      <c r="F14" s="1021"/>
      <c r="G14" s="1021"/>
      <c r="H14" s="1021"/>
      <c r="I14" s="1022"/>
      <c r="J14" s="1023"/>
      <c r="K14" s="1029">
        <f>+K15+K16+K17+K18+K19+K20+K21+K22</f>
        <v>0</v>
      </c>
      <c r="L14" s="1025"/>
      <c r="M14" s="1026"/>
      <c r="N14" s="1026"/>
      <c r="O14" s="1026"/>
      <c r="P14" s="1026"/>
      <c r="Q14" s="1027"/>
    </row>
    <row r="15" spans="2:17" s="1030" customFormat="1" ht="51.75" customHeight="1">
      <c r="B15" s="1031" t="s">
        <v>263</v>
      </c>
      <c r="C15" s="1032">
        <v>0</v>
      </c>
      <c r="D15" s="1032">
        <v>0</v>
      </c>
      <c r="E15" s="1032">
        <v>0</v>
      </c>
      <c r="F15" s="1033"/>
      <c r="G15" s="1034"/>
      <c r="H15" s="1034"/>
      <c r="I15" s="1035">
        <f aca="true" t="shared" si="0" ref="I15:I22">(+C15+D15+E15)/3</f>
        <v>0</v>
      </c>
      <c r="J15" s="1036">
        <v>18</v>
      </c>
      <c r="K15" s="1037">
        <f>+I15*0.18</f>
        <v>0</v>
      </c>
      <c r="L15" s="1038"/>
      <c r="M15" s="1039"/>
      <c r="N15" s="1039"/>
      <c r="O15" s="1039"/>
      <c r="P15" s="1039"/>
      <c r="Q15" s="1040"/>
    </row>
    <row r="16" spans="2:17" s="1030" customFormat="1" ht="51.75" customHeight="1">
      <c r="B16" s="1031" t="s">
        <v>264</v>
      </c>
      <c r="C16" s="1041">
        <v>0</v>
      </c>
      <c r="D16" s="1041">
        <v>0</v>
      </c>
      <c r="E16" s="1041">
        <v>0</v>
      </c>
      <c r="F16" s="1033"/>
      <c r="G16" s="1034"/>
      <c r="H16" s="1034"/>
      <c r="I16" s="1035">
        <f t="shared" si="0"/>
        <v>0</v>
      </c>
      <c r="J16" s="1036">
        <v>18</v>
      </c>
      <c r="K16" s="1037">
        <f>+I16*0.18</f>
        <v>0</v>
      </c>
      <c r="L16" s="1038"/>
      <c r="M16" s="1039"/>
      <c r="N16" s="1039"/>
      <c r="O16" s="1039"/>
      <c r="P16" s="1039"/>
      <c r="Q16" s="1040"/>
    </row>
    <row r="17" spans="2:17" s="1030" customFormat="1" ht="51.75" customHeight="1">
      <c r="B17" s="1031" t="s">
        <v>265</v>
      </c>
      <c r="C17" s="1041">
        <v>0</v>
      </c>
      <c r="D17" s="1041">
        <v>0</v>
      </c>
      <c r="E17" s="1041">
        <v>0</v>
      </c>
      <c r="F17" s="1033"/>
      <c r="G17" s="1034"/>
      <c r="H17" s="1034"/>
      <c r="I17" s="1035">
        <f t="shared" si="0"/>
        <v>0</v>
      </c>
      <c r="J17" s="1036">
        <v>12</v>
      </c>
      <c r="K17" s="1037">
        <f>+I17*0.12</f>
        <v>0</v>
      </c>
      <c r="L17" s="1038"/>
      <c r="M17" s="1039"/>
      <c r="N17" s="1039"/>
      <c r="O17" s="1039"/>
      <c r="P17" s="1039"/>
      <c r="Q17" s="1040"/>
    </row>
    <row r="18" spans="2:17" s="1030" customFormat="1" ht="51.75" customHeight="1">
      <c r="B18" s="1031" t="s">
        <v>266</v>
      </c>
      <c r="C18" s="1041">
        <v>0</v>
      </c>
      <c r="D18" s="1041">
        <v>0</v>
      </c>
      <c r="E18" s="1041">
        <v>0</v>
      </c>
      <c r="F18" s="1033"/>
      <c r="G18" s="1034"/>
      <c r="H18" s="1034"/>
      <c r="I18" s="1035">
        <f t="shared" si="0"/>
        <v>0</v>
      </c>
      <c r="J18" s="1036">
        <v>15</v>
      </c>
      <c r="K18" s="1037">
        <f>+I18*0.15</f>
        <v>0</v>
      </c>
      <c r="L18" s="1038"/>
      <c r="M18" s="1039"/>
      <c r="N18" s="1039"/>
      <c r="O18" s="1039"/>
      <c r="P18" s="1039"/>
      <c r="Q18" s="1040"/>
    </row>
    <row r="19" spans="2:17" s="1030" customFormat="1" ht="51.75" customHeight="1">
      <c r="B19" s="1031" t="s">
        <v>267</v>
      </c>
      <c r="C19" s="1041">
        <v>0</v>
      </c>
      <c r="D19" s="1041">
        <v>0</v>
      </c>
      <c r="E19" s="1041">
        <v>0</v>
      </c>
      <c r="F19" s="1033"/>
      <c r="G19" s="1034"/>
      <c r="H19" s="1034"/>
      <c r="I19" s="1035">
        <f t="shared" si="0"/>
        <v>0</v>
      </c>
      <c r="J19" s="1036">
        <v>12</v>
      </c>
      <c r="K19" s="1037">
        <f>+I19*0.12</f>
        <v>0</v>
      </c>
      <c r="L19" s="1038"/>
      <c r="M19" s="1039"/>
      <c r="N19" s="1039"/>
      <c r="O19" s="1039"/>
      <c r="P19" s="1039"/>
      <c r="Q19" s="1040"/>
    </row>
    <row r="20" spans="2:17" s="1030" customFormat="1" ht="51.75" customHeight="1">
      <c r="B20" s="1031" t="s">
        <v>268</v>
      </c>
      <c r="C20" s="1041">
        <v>0</v>
      </c>
      <c r="D20" s="1041">
        <v>0</v>
      </c>
      <c r="E20" s="1041">
        <v>0</v>
      </c>
      <c r="F20" s="1033"/>
      <c r="G20" s="1034"/>
      <c r="H20" s="1034"/>
      <c r="I20" s="1035">
        <f t="shared" si="0"/>
        <v>0</v>
      </c>
      <c r="J20" s="1036">
        <v>18</v>
      </c>
      <c r="K20" s="1037">
        <f>+I20*0.18</f>
        <v>0</v>
      </c>
      <c r="L20" s="1038"/>
      <c r="M20" s="1039"/>
      <c r="N20" s="1039"/>
      <c r="O20" s="1039"/>
      <c r="P20" s="1039"/>
      <c r="Q20" s="1040"/>
    </row>
    <row r="21" spans="2:17" s="1030" customFormat="1" ht="51.75" customHeight="1">
      <c r="B21" s="1031" t="s">
        <v>269</v>
      </c>
      <c r="C21" s="1041">
        <v>0</v>
      </c>
      <c r="D21" s="1041">
        <v>0</v>
      </c>
      <c r="E21" s="1041">
        <v>0</v>
      </c>
      <c r="F21" s="1033"/>
      <c r="G21" s="1034"/>
      <c r="H21" s="1034"/>
      <c r="I21" s="1035">
        <f t="shared" si="0"/>
        <v>0</v>
      </c>
      <c r="J21" s="1036">
        <v>15</v>
      </c>
      <c r="K21" s="1037">
        <f>+I21*0.15</f>
        <v>0</v>
      </c>
      <c r="L21" s="1038"/>
      <c r="M21" s="1039"/>
      <c r="N21" s="1039"/>
      <c r="O21" s="1039"/>
      <c r="P21" s="1039"/>
      <c r="Q21" s="1040"/>
    </row>
    <row r="22" spans="2:17" s="1030" customFormat="1" ht="51.75" customHeight="1" thickBot="1">
      <c r="B22" s="1042" t="s">
        <v>270</v>
      </c>
      <c r="C22" s="1043">
        <v>0</v>
      </c>
      <c r="D22" s="1043">
        <v>0</v>
      </c>
      <c r="E22" s="1043">
        <v>0</v>
      </c>
      <c r="F22" s="1044"/>
      <c r="G22" s="1045"/>
      <c r="H22" s="1045"/>
      <c r="I22" s="1046">
        <f t="shared" si="0"/>
        <v>0</v>
      </c>
      <c r="J22" s="1047">
        <v>12</v>
      </c>
      <c r="K22" s="1037">
        <f>+I22*0.12</f>
        <v>0</v>
      </c>
      <c r="L22" s="1048"/>
      <c r="M22" s="1049"/>
      <c r="N22" s="1049"/>
      <c r="O22" s="1049"/>
      <c r="P22" s="1049"/>
      <c r="Q22" s="1050"/>
    </row>
    <row r="23" spans="2:17" s="1030" customFormat="1" ht="51.75" customHeight="1">
      <c r="B23" s="1051" t="s">
        <v>271</v>
      </c>
      <c r="C23" s="1052"/>
      <c r="D23" s="1053"/>
      <c r="E23" s="1053"/>
      <c r="F23" s="1054"/>
      <c r="G23" s="1053"/>
      <c r="H23" s="1053"/>
      <c r="I23" s="1055"/>
      <c r="J23" s="1056"/>
      <c r="K23" s="1057">
        <f>+K15+K16+K17+K20+K21+K24+K25</f>
        <v>0</v>
      </c>
      <c r="L23" s="1058"/>
      <c r="M23" s="1059"/>
      <c r="N23" s="1059"/>
      <c r="O23" s="1059"/>
      <c r="P23" s="1059"/>
      <c r="Q23" s="1060"/>
    </row>
    <row r="24" spans="2:17" s="1030" customFormat="1" ht="51.75" customHeight="1">
      <c r="B24" s="1031" t="s">
        <v>266</v>
      </c>
      <c r="C24" s="1033"/>
      <c r="D24" s="1034"/>
      <c r="E24" s="1061"/>
      <c r="F24" s="1062">
        <v>0</v>
      </c>
      <c r="G24" s="1063">
        <v>0</v>
      </c>
      <c r="H24" s="1064">
        <v>0</v>
      </c>
      <c r="I24" s="1035">
        <f>((+F24+G24+H24)/3)*0.035</f>
        <v>0</v>
      </c>
      <c r="J24" s="1036">
        <v>15</v>
      </c>
      <c r="K24" s="1037">
        <f>+I24*0.15</f>
        <v>0</v>
      </c>
      <c r="L24" s="1038"/>
      <c r="M24" s="1039"/>
      <c r="N24" s="1039"/>
      <c r="O24" s="1039"/>
      <c r="P24" s="1039"/>
      <c r="Q24" s="1040"/>
    </row>
    <row r="25" spans="2:17" s="1030" customFormat="1" ht="51.75" customHeight="1" thickBot="1">
      <c r="B25" s="1042" t="s">
        <v>267</v>
      </c>
      <c r="C25" s="1044"/>
      <c r="D25" s="1045"/>
      <c r="E25" s="1065"/>
      <c r="F25" s="1066">
        <v>0</v>
      </c>
      <c r="G25" s="1067">
        <v>0</v>
      </c>
      <c r="H25" s="1068">
        <v>0</v>
      </c>
      <c r="I25" s="1046">
        <f>((+F25+G25+H25)/3)*0.035</f>
        <v>0</v>
      </c>
      <c r="J25" s="1047">
        <v>12</v>
      </c>
      <c r="K25" s="1069">
        <f>+I25*0.12</f>
        <v>0</v>
      </c>
      <c r="L25" s="1048"/>
      <c r="M25" s="1049"/>
      <c r="N25" s="1049"/>
      <c r="O25" s="1049"/>
      <c r="P25" s="1049"/>
      <c r="Q25" s="1050"/>
    </row>
    <row r="26" spans="2:17" s="1030" customFormat="1" ht="63.75" thickBot="1">
      <c r="B26" s="1070" t="s">
        <v>272</v>
      </c>
      <c r="C26" s="1071">
        <v>0</v>
      </c>
      <c r="D26" s="1071">
        <v>0</v>
      </c>
      <c r="E26" s="1071">
        <v>0</v>
      </c>
      <c r="F26" s="1072"/>
      <c r="G26" s="1048"/>
      <c r="H26" s="1048"/>
      <c r="I26" s="1048"/>
      <c r="J26" s="1073"/>
      <c r="K26" s="1074">
        <v>0</v>
      </c>
      <c r="L26" s="1075">
        <v>0</v>
      </c>
      <c r="M26" s="1043">
        <v>0</v>
      </c>
      <c r="N26" s="1043">
        <v>0</v>
      </c>
      <c r="O26" s="1043">
        <v>0</v>
      </c>
      <c r="P26" s="1076">
        <v>0</v>
      </c>
      <c r="Q26" s="1077">
        <v>0</v>
      </c>
    </row>
    <row r="27" spans="2:17" ht="24" customHeight="1">
      <c r="B27" s="1432" t="s">
        <v>273</v>
      </c>
      <c r="C27" s="1432"/>
      <c r="D27" s="1432"/>
      <c r="E27" s="1432"/>
      <c r="F27" s="1432"/>
      <c r="G27" s="1432"/>
      <c r="H27" s="1432"/>
      <c r="I27" s="1432"/>
      <c r="J27" s="1432"/>
      <c r="K27" s="1432"/>
      <c r="L27" s="1432"/>
      <c r="M27" s="1432"/>
      <c r="N27" s="1432"/>
      <c r="O27" s="1432"/>
      <c r="P27" s="1432"/>
      <c r="Q27" s="1432"/>
    </row>
  </sheetData>
  <mergeCells count="20">
    <mergeCell ref="Q9:Q10"/>
    <mergeCell ref="B27:Q27"/>
    <mergeCell ref="L9:L10"/>
    <mergeCell ref="M9:M10"/>
    <mergeCell ref="N9:N10"/>
    <mergeCell ref="O9:P9"/>
    <mergeCell ref="G9:G10"/>
    <mergeCell ref="H9:H10"/>
    <mergeCell ref="I9:I10"/>
    <mergeCell ref="J9:J10"/>
    <mergeCell ref="C2:O2"/>
    <mergeCell ref="N4:P4"/>
    <mergeCell ref="N6:P6"/>
    <mergeCell ref="B8:B11"/>
    <mergeCell ref="K8:K10"/>
    <mergeCell ref="M8:Q8"/>
    <mergeCell ref="C9:C10"/>
    <mergeCell ref="D9:D10"/>
    <mergeCell ref="E9:E10"/>
    <mergeCell ref="F9:F10"/>
  </mergeCells>
  <printOptions/>
  <pageMargins left="0.75" right="0.75" top="1" bottom="1" header="0.5" footer="0.5"/>
  <pageSetup fitToHeight="1" fitToWidth="1" horizontalDpi="600" verticalDpi="600" orientation="landscape" paperSize="8" scale="52" r:id="rId1"/>
</worksheet>
</file>

<file path=xl/worksheets/sheet11.xml><?xml version="1.0" encoding="utf-8"?>
<worksheet xmlns="http://schemas.openxmlformats.org/spreadsheetml/2006/main" xmlns:r="http://schemas.openxmlformats.org/officeDocument/2006/relationships">
  <sheetPr codeName="Sheet11">
    <tabColor indexed="50"/>
    <pageSetUpPr fitToPage="1"/>
  </sheetPr>
  <dimension ref="A1:M38"/>
  <sheetViews>
    <sheetView workbookViewId="0" topLeftCell="H1">
      <selection activeCell="L9" sqref="L9:M9"/>
    </sheetView>
  </sheetViews>
  <sheetFormatPr defaultColWidth="9.140625" defaultRowHeight="15"/>
  <cols>
    <col min="1" max="1" width="9.140625" style="1079" customWidth="1"/>
    <col min="2" max="2" width="40.00390625" style="1078" customWidth="1"/>
    <col min="3" max="3" width="20.8515625" style="1078" bestFit="1" customWidth="1"/>
    <col min="4" max="13" width="20.00390625" style="1079" customWidth="1"/>
    <col min="14" max="16384" width="11.421875" style="1079" customWidth="1"/>
  </cols>
  <sheetData>
    <row r="1" ht="19.5" thickBot="1">
      <c r="A1" s="789"/>
    </row>
    <row r="2" spans="2:13" s="1080" customFormat="1" ht="23.25">
      <c r="B2" s="1081" t="s">
        <v>274</v>
      </c>
      <c r="C2" s="1419" t="s">
        <v>275</v>
      </c>
      <c r="D2" s="1420"/>
      <c r="E2" s="1420"/>
      <c r="F2" s="1420"/>
      <c r="G2" s="1420"/>
      <c r="H2" s="1420"/>
      <c r="I2" s="1420"/>
      <c r="J2" s="1420"/>
      <c r="K2" s="1420"/>
      <c r="L2" s="1082"/>
      <c r="M2" s="1083"/>
    </row>
    <row r="3" spans="2:13" s="1080" customFormat="1" ht="23.25">
      <c r="B3" s="1084"/>
      <c r="C3" s="1441"/>
      <c r="D3" s="1441"/>
      <c r="E3" s="1441"/>
      <c r="F3" s="1441"/>
      <c r="G3" s="1441"/>
      <c r="H3" s="1441"/>
      <c r="I3" s="1441"/>
      <c r="J3" s="1441"/>
      <c r="K3" s="1441"/>
      <c r="L3" s="1086"/>
      <c r="M3" s="1087"/>
    </row>
    <row r="4" spans="2:13" s="1080" customFormat="1" ht="23.25">
      <c r="B4" s="1084"/>
      <c r="C4" s="1085"/>
      <c r="D4" s="1085"/>
      <c r="E4" s="1085"/>
      <c r="F4" s="1085"/>
      <c r="G4" s="1085"/>
      <c r="H4" s="1085"/>
      <c r="I4" s="1085"/>
      <c r="J4" s="1085"/>
      <c r="K4" s="1085"/>
      <c r="L4" s="1086"/>
      <c r="M4" s="1087"/>
    </row>
    <row r="5" spans="2:13" s="1080" customFormat="1" ht="23.25">
      <c r="B5" s="1084"/>
      <c r="C5" s="982"/>
      <c r="D5" s="983"/>
      <c r="E5" s="983"/>
      <c r="F5" s="983"/>
      <c r="G5" s="983"/>
      <c r="H5" s="983"/>
      <c r="I5" s="411" t="s">
        <v>33</v>
      </c>
      <c r="J5" s="1194"/>
      <c r="K5" s="1195"/>
      <c r="L5" s="1196"/>
      <c r="M5" s="1088"/>
    </row>
    <row r="6" spans="2:13" s="1080" customFormat="1" ht="23.25">
      <c r="B6" s="1084"/>
      <c r="C6" s="982"/>
      <c r="D6" s="983"/>
      <c r="E6" s="983"/>
      <c r="F6" s="983"/>
      <c r="G6" s="983"/>
      <c r="H6" s="983"/>
      <c r="I6" s="122"/>
      <c r="J6" s="122"/>
      <c r="K6" s="122"/>
      <c r="L6" s="122"/>
      <c r="M6" s="1088"/>
    </row>
    <row r="7" spans="2:13" ht="22.5">
      <c r="B7" s="986"/>
      <c r="C7" s="1089"/>
      <c r="D7" s="1089"/>
      <c r="E7" s="1089"/>
      <c r="F7" s="1089"/>
      <c r="G7" s="1089"/>
      <c r="H7" s="1089"/>
      <c r="I7" s="411" t="s">
        <v>34</v>
      </c>
      <c r="J7" s="1194"/>
      <c r="K7" s="1195"/>
      <c r="L7" s="1196"/>
      <c r="M7" s="1090"/>
    </row>
    <row r="8" spans="2:13" ht="19.5" thickBot="1">
      <c r="B8" s="1091"/>
      <c r="C8" s="1092"/>
      <c r="D8" s="1093"/>
      <c r="E8" s="1093"/>
      <c r="F8" s="1093"/>
      <c r="G8" s="1093"/>
      <c r="H8" s="1093"/>
      <c r="I8" s="1094"/>
      <c r="J8" s="1094"/>
      <c r="K8" s="1094"/>
      <c r="L8" s="1094"/>
      <c r="M8" s="416" t="s">
        <v>521</v>
      </c>
    </row>
    <row r="9" spans="2:13" s="1095" customFormat="1" ht="30" customHeight="1">
      <c r="B9" s="1442" t="s">
        <v>276</v>
      </c>
      <c r="C9" s="1443"/>
      <c r="D9" s="1446" t="s">
        <v>277</v>
      </c>
      <c r="E9" s="1446"/>
      <c r="F9" s="1446"/>
      <c r="G9" s="1446"/>
      <c r="H9" s="1446"/>
      <c r="I9" s="1446"/>
      <c r="J9" s="1447"/>
      <c r="K9" s="1448" t="s">
        <v>278</v>
      </c>
      <c r="L9" s="1449" t="s">
        <v>279</v>
      </c>
      <c r="M9" s="1450"/>
    </row>
    <row r="10" spans="2:13" s="1096" customFormat="1" ht="93" customHeight="1">
      <c r="B10" s="1444"/>
      <c r="C10" s="1445"/>
      <c r="D10" s="1097" t="s">
        <v>280</v>
      </c>
      <c r="E10" s="1097" t="s">
        <v>281</v>
      </c>
      <c r="F10" s="1097" t="s">
        <v>282</v>
      </c>
      <c r="G10" s="1097" t="s">
        <v>283</v>
      </c>
      <c r="H10" s="1097" t="s">
        <v>284</v>
      </c>
      <c r="I10" s="1097" t="s">
        <v>285</v>
      </c>
      <c r="J10" s="1097" t="s">
        <v>286</v>
      </c>
      <c r="K10" s="1448"/>
      <c r="L10" s="1098" t="s">
        <v>287</v>
      </c>
      <c r="M10" s="1099" t="s">
        <v>288</v>
      </c>
    </row>
    <row r="11" spans="2:13" s="1095" customFormat="1" ht="15.75">
      <c r="B11" s="1451"/>
      <c r="C11" s="1452"/>
      <c r="D11" s="1100">
        <v>1</v>
      </c>
      <c r="E11" s="1100">
        <v>2</v>
      </c>
      <c r="F11" s="1100">
        <v>3</v>
      </c>
      <c r="G11" s="1100">
        <v>4</v>
      </c>
      <c r="H11" s="1100">
        <v>5</v>
      </c>
      <c r="I11" s="1100">
        <v>6</v>
      </c>
      <c r="J11" s="1100">
        <v>7</v>
      </c>
      <c r="K11" s="1101">
        <v>8</v>
      </c>
      <c r="L11" s="1102">
        <v>9</v>
      </c>
      <c r="M11" s="1103">
        <v>10</v>
      </c>
    </row>
    <row r="12" spans="2:13" s="1095" customFormat="1" ht="30" customHeight="1">
      <c r="B12" s="1453" t="s">
        <v>289</v>
      </c>
      <c r="C12" s="1104" t="s">
        <v>290</v>
      </c>
      <c r="D12" s="1105" t="s">
        <v>520</v>
      </c>
      <c r="E12" s="1105" t="s">
        <v>520</v>
      </c>
      <c r="F12" s="1105" t="s">
        <v>520</v>
      </c>
      <c r="G12" s="1105" t="s">
        <v>520</v>
      </c>
      <c r="H12" s="1105" t="s">
        <v>520</v>
      </c>
      <c r="I12" s="1105" t="s">
        <v>520</v>
      </c>
      <c r="J12" s="1105" t="s">
        <v>520</v>
      </c>
      <c r="K12" s="1106">
        <f>SUM(D12:J12)</f>
        <v>0</v>
      </c>
      <c r="L12" s="1107"/>
      <c r="M12" s="1108"/>
    </row>
    <row r="13" spans="2:13" s="1095" customFormat="1" ht="30" customHeight="1">
      <c r="B13" s="1454"/>
      <c r="C13" s="1109" t="s">
        <v>291</v>
      </c>
      <c r="D13" s="1110">
        <v>0</v>
      </c>
      <c r="E13" s="1110">
        <v>0</v>
      </c>
      <c r="F13" s="1110">
        <v>0</v>
      </c>
      <c r="G13" s="1110">
        <v>0</v>
      </c>
      <c r="H13" s="1110">
        <v>0</v>
      </c>
      <c r="I13" s="1110">
        <v>0</v>
      </c>
      <c r="J13" s="1110">
        <v>0</v>
      </c>
      <c r="K13" s="1111">
        <f>SUM(D13:J13)</f>
        <v>0</v>
      </c>
      <c r="L13" s="1112"/>
      <c r="M13" s="1113"/>
    </row>
    <row r="14" spans="2:13" s="1095" customFormat="1" ht="30" customHeight="1">
      <c r="B14" s="1455"/>
      <c r="C14" s="1114" t="s">
        <v>292</v>
      </c>
      <c r="D14" s="1115">
        <v>0</v>
      </c>
      <c r="E14" s="1115">
        <v>0</v>
      </c>
      <c r="F14" s="1115">
        <v>0</v>
      </c>
      <c r="G14" s="1115">
        <v>0</v>
      </c>
      <c r="H14" s="1115">
        <v>0</v>
      </c>
      <c r="I14" s="1115">
        <v>0</v>
      </c>
      <c r="J14" s="1115">
        <v>0</v>
      </c>
      <c r="K14" s="1116">
        <f>MAX(D14:J14)</f>
        <v>0</v>
      </c>
      <c r="L14" s="1117"/>
      <c r="M14" s="1118"/>
    </row>
    <row r="15" spans="2:13" s="1095" customFormat="1" ht="30" customHeight="1">
      <c r="B15" s="1453" t="s">
        <v>293</v>
      </c>
      <c r="C15" s="1119" t="s">
        <v>290</v>
      </c>
      <c r="D15" s="1105" t="s">
        <v>520</v>
      </c>
      <c r="E15" s="1105" t="s">
        <v>520</v>
      </c>
      <c r="F15" s="1105" t="s">
        <v>520</v>
      </c>
      <c r="G15" s="1105" t="s">
        <v>520</v>
      </c>
      <c r="H15" s="1105" t="s">
        <v>520</v>
      </c>
      <c r="I15" s="1105" t="s">
        <v>520</v>
      </c>
      <c r="J15" s="1105" t="s">
        <v>520</v>
      </c>
      <c r="K15" s="1106">
        <f>SUM(D15:J15)</f>
        <v>0</v>
      </c>
      <c r="L15" s="1120"/>
      <c r="M15" s="1121"/>
    </row>
    <row r="16" spans="2:13" s="1095" customFormat="1" ht="30" customHeight="1">
      <c r="B16" s="1454"/>
      <c r="C16" s="1109" t="s">
        <v>291</v>
      </c>
      <c r="D16" s="1110">
        <v>0</v>
      </c>
      <c r="E16" s="1110">
        <v>0</v>
      </c>
      <c r="F16" s="1110">
        <v>0</v>
      </c>
      <c r="G16" s="1110">
        <v>0</v>
      </c>
      <c r="H16" s="1110">
        <v>0</v>
      </c>
      <c r="I16" s="1110">
        <v>0</v>
      </c>
      <c r="J16" s="1110">
        <v>0</v>
      </c>
      <c r="K16" s="1111">
        <f>SUM(D16:J16)</f>
        <v>0</v>
      </c>
      <c r="L16" s="1122"/>
      <c r="M16" s="1123"/>
    </row>
    <row r="17" spans="2:13" s="1095" customFormat="1" ht="30" customHeight="1">
      <c r="B17" s="1455"/>
      <c r="C17" s="1114" t="s">
        <v>292</v>
      </c>
      <c r="D17" s="1115">
        <v>0</v>
      </c>
      <c r="E17" s="1115">
        <v>0</v>
      </c>
      <c r="F17" s="1115">
        <v>0</v>
      </c>
      <c r="G17" s="1115">
        <v>0</v>
      </c>
      <c r="H17" s="1115">
        <v>0</v>
      </c>
      <c r="I17" s="1115">
        <v>0</v>
      </c>
      <c r="J17" s="1115">
        <v>0</v>
      </c>
      <c r="K17" s="1116">
        <f>MAX(D17:J17)</f>
        <v>0</v>
      </c>
      <c r="L17" s="1117"/>
      <c r="M17" s="1118"/>
    </row>
    <row r="18" spans="2:13" s="1095" customFormat="1" ht="30" customHeight="1">
      <c r="B18" s="1453" t="s">
        <v>294</v>
      </c>
      <c r="C18" s="1119" t="s">
        <v>290</v>
      </c>
      <c r="D18" s="1105" t="s">
        <v>520</v>
      </c>
      <c r="E18" s="1105" t="s">
        <v>520</v>
      </c>
      <c r="F18" s="1105" t="s">
        <v>520</v>
      </c>
      <c r="G18" s="1105" t="s">
        <v>520</v>
      </c>
      <c r="H18" s="1105" t="s">
        <v>520</v>
      </c>
      <c r="I18" s="1105" t="s">
        <v>520</v>
      </c>
      <c r="J18" s="1105" t="s">
        <v>520</v>
      </c>
      <c r="K18" s="1106">
        <f>SUM(D18:J18)</f>
        <v>0</v>
      </c>
      <c r="L18" s="1120"/>
      <c r="M18" s="1121"/>
    </row>
    <row r="19" spans="2:13" s="1095" customFormat="1" ht="30" customHeight="1">
      <c r="B19" s="1454"/>
      <c r="C19" s="1109" t="s">
        <v>291</v>
      </c>
      <c r="D19" s="1110">
        <v>0</v>
      </c>
      <c r="E19" s="1110">
        <v>0</v>
      </c>
      <c r="F19" s="1110">
        <v>0</v>
      </c>
      <c r="G19" s="1110">
        <v>0</v>
      </c>
      <c r="H19" s="1110">
        <v>0</v>
      </c>
      <c r="I19" s="1110">
        <v>0</v>
      </c>
      <c r="J19" s="1110">
        <v>0</v>
      </c>
      <c r="K19" s="1111">
        <f>SUM(D19:J19)</f>
        <v>0</v>
      </c>
      <c r="L19" s="1124"/>
      <c r="M19" s="1125"/>
    </row>
    <row r="20" spans="2:13" s="1095" customFormat="1" ht="30" customHeight="1">
      <c r="B20" s="1455"/>
      <c r="C20" s="1114" t="s">
        <v>292</v>
      </c>
      <c r="D20" s="1115">
        <v>0</v>
      </c>
      <c r="E20" s="1115">
        <v>0</v>
      </c>
      <c r="F20" s="1115">
        <v>0</v>
      </c>
      <c r="G20" s="1115">
        <v>0</v>
      </c>
      <c r="H20" s="1115">
        <v>0</v>
      </c>
      <c r="I20" s="1115">
        <v>0</v>
      </c>
      <c r="J20" s="1115">
        <v>0</v>
      </c>
      <c r="K20" s="1116">
        <f>MAX(D20:J20)</f>
        <v>0</v>
      </c>
      <c r="L20" s="1117"/>
      <c r="M20" s="1118"/>
    </row>
    <row r="21" spans="2:13" s="1095" customFormat="1" ht="30" customHeight="1">
      <c r="B21" s="1453" t="s">
        <v>295</v>
      </c>
      <c r="C21" s="1119" t="s">
        <v>290</v>
      </c>
      <c r="D21" s="1105" t="s">
        <v>520</v>
      </c>
      <c r="E21" s="1105" t="s">
        <v>520</v>
      </c>
      <c r="F21" s="1105" t="s">
        <v>520</v>
      </c>
      <c r="G21" s="1105" t="s">
        <v>520</v>
      </c>
      <c r="H21" s="1105" t="s">
        <v>520</v>
      </c>
      <c r="I21" s="1105" t="s">
        <v>520</v>
      </c>
      <c r="J21" s="1105" t="s">
        <v>520</v>
      </c>
      <c r="K21" s="1106">
        <f>SUM(D21:J21)</f>
        <v>0</v>
      </c>
      <c r="L21" s="1120"/>
      <c r="M21" s="1121"/>
    </row>
    <row r="22" spans="2:13" s="1095" customFormat="1" ht="30" customHeight="1">
      <c r="B22" s="1454"/>
      <c r="C22" s="1109" t="s">
        <v>291</v>
      </c>
      <c r="D22" s="1110">
        <v>0</v>
      </c>
      <c r="E22" s="1110">
        <v>0</v>
      </c>
      <c r="F22" s="1110">
        <v>0</v>
      </c>
      <c r="G22" s="1110">
        <v>0</v>
      </c>
      <c r="H22" s="1110">
        <v>0</v>
      </c>
      <c r="I22" s="1110">
        <v>0</v>
      </c>
      <c r="J22" s="1110">
        <v>0</v>
      </c>
      <c r="K22" s="1111">
        <f>SUM(D22:J22)</f>
        <v>0</v>
      </c>
      <c r="L22" s="1124"/>
      <c r="M22" s="1125"/>
    </row>
    <row r="23" spans="2:13" s="1095" customFormat="1" ht="30" customHeight="1">
      <c r="B23" s="1455"/>
      <c r="C23" s="1114" t="s">
        <v>292</v>
      </c>
      <c r="D23" s="1115">
        <v>0</v>
      </c>
      <c r="E23" s="1115">
        <v>0</v>
      </c>
      <c r="F23" s="1115">
        <v>0</v>
      </c>
      <c r="G23" s="1115">
        <v>0</v>
      </c>
      <c r="H23" s="1115">
        <v>0</v>
      </c>
      <c r="I23" s="1115">
        <v>0</v>
      </c>
      <c r="J23" s="1115">
        <v>0</v>
      </c>
      <c r="K23" s="1116">
        <f>MAX(D23:J23)</f>
        <v>0</v>
      </c>
      <c r="L23" s="1117"/>
      <c r="M23" s="1118"/>
    </row>
    <row r="24" spans="2:13" s="1095" customFormat="1" ht="30" customHeight="1">
      <c r="B24" s="1453" t="s">
        <v>296</v>
      </c>
      <c r="C24" s="1119" t="s">
        <v>290</v>
      </c>
      <c r="D24" s="1105" t="s">
        <v>520</v>
      </c>
      <c r="E24" s="1105" t="s">
        <v>520</v>
      </c>
      <c r="F24" s="1105" t="s">
        <v>520</v>
      </c>
      <c r="G24" s="1105" t="s">
        <v>520</v>
      </c>
      <c r="H24" s="1105" t="s">
        <v>520</v>
      </c>
      <c r="I24" s="1105" t="s">
        <v>520</v>
      </c>
      <c r="J24" s="1105" t="s">
        <v>520</v>
      </c>
      <c r="K24" s="1106">
        <f>SUM(D24:J24)</f>
        <v>0</v>
      </c>
      <c r="L24" s="1120"/>
      <c r="M24" s="1121"/>
    </row>
    <row r="25" spans="2:13" s="1095" customFormat="1" ht="30" customHeight="1">
      <c r="B25" s="1454"/>
      <c r="C25" s="1109" t="s">
        <v>291</v>
      </c>
      <c r="D25" s="1110">
        <v>0</v>
      </c>
      <c r="E25" s="1110">
        <v>0</v>
      </c>
      <c r="F25" s="1110">
        <v>0</v>
      </c>
      <c r="G25" s="1110">
        <v>0</v>
      </c>
      <c r="H25" s="1110">
        <v>0</v>
      </c>
      <c r="I25" s="1110">
        <v>0</v>
      </c>
      <c r="J25" s="1110">
        <v>0</v>
      </c>
      <c r="K25" s="1111">
        <f>SUM(D25:J25)</f>
        <v>0</v>
      </c>
      <c r="L25" s="1124"/>
      <c r="M25" s="1125"/>
    </row>
    <row r="26" spans="2:13" s="1095" customFormat="1" ht="30" customHeight="1">
      <c r="B26" s="1455"/>
      <c r="C26" s="1114" t="s">
        <v>292</v>
      </c>
      <c r="D26" s="1115">
        <v>0</v>
      </c>
      <c r="E26" s="1115">
        <v>0</v>
      </c>
      <c r="F26" s="1115">
        <v>0</v>
      </c>
      <c r="G26" s="1115">
        <v>0</v>
      </c>
      <c r="H26" s="1115">
        <v>0</v>
      </c>
      <c r="I26" s="1115">
        <v>0</v>
      </c>
      <c r="J26" s="1115">
        <v>0</v>
      </c>
      <c r="K26" s="1116">
        <f>MAX(D26:J26)</f>
        <v>0</v>
      </c>
      <c r="L26" s="1117"/>
      <c r="M26" s="1118"/>
    </row>
    <row r="27" spans="2:13" s="1095" customFormat="1" ht="30" customHeight="1">
      <c r="B27" s="1453" t="s">
        <v>297</v>
      </c>
      <c r="C27" s="1119" t="s">
        <v>290</v>
      </c>
      <c r="D27" s="1105" t="s">
        <v>520</v>
      </c>
      <c r="E27" s="1105" t="s">
        <v>520</v>
      </c>
      <c r="F27" s="1105" t="s">
        <v>520</v>
      </c>
      <c r="G27" s="1105" t="s">
        <v>520</v>
      </c>
      <c r="H27" s="1105" t="s">
        <v>520</v>
      </c>
      <c r="I27" s="1105" t="s">
        <v>520</v>
      </c>
      <c r="J27" s="1105" t="s">
        <v>520</v>
      </c>
      <c r="K27" s="1106">
        <f>SUM(D27:J27)</f>
        <v>0</v>
      </c>
      <c r="L27" s="1120"/>
      <c r="M27" s="1121"/>
    </row>
    <row r="28" spans="2:13" s="1095" customFormat="1" ht="30" customHeight="1">
      <c r="B28" s="1454"/>
      <c r="C28" s="1109" t="s">
        <v>291</v>
      </c>
      <c r="D28" s="1110">
        <v>0</v>
      </c>
      <c r="E28" s="1110">
        <v>0</v>
      </c>
      <c r="F28" s="1110">
        <v>0</v>
      </c>
      <c r="G28" s="1110">
        <v>0</v>
      </c>
      <c r="H28" s="1110">
        <v>0</v>
      </c>
      <c r="I28" s="1110">
        <v>0</v>
      </c>
      <c r="J28" s="1110">
        <v>0</v>
      </c>
      <c r="K28" s="1111">
        <f>SUM(D28:J28)</f>
        <v>0</v>
      </c>
      <c r="L28" s="1124"/>
      <c r="M28" s="1125"/>
    </row>
    <row r="29" spans="2:13" s="1095" customFormat="1" ht="30" customHeight="1">
      <c r="B29" s="1455"/>
      <c r="C29" s="1114" t="s">
        <v>292</v>
      </c>
      <c r="D29" s="1115">
        <v>0</v>
      </c>
      <c r="E29" s="1115">
        <v>0</v>
      </c>
      <c r="F29" s="1115">
        <v>0</v>
      </c>
      <c r="G29" s="1115">
        <v>0</v>
      </c>
      <c r="H29" s="1115">
        <v>0</v>
      </c>
      <c r="I29" s="1115">
        <v>0</v>
      </c>
      <c r="J29" s="1115">
        <v>0</v>
      </c>
      <c r="K29" s="1116">
        <f>MAX(D29:J29)</f>
        <v>0</v>
      </c>
      <c r="L29" s="1117"/>
      <c r="M29" s="1118"/>
    </row>
    <row r="30" spans="2:13" s="1095" customFormat="1" ht="30" customHeight="1">
      <c r="B30" s="1453" t="s">
        <v>298</v>
      </c>
      <c r="C30" s="1119" t="s">
        <v>290</v>
      </c>
      <c r="D30" s="1105" t="s">
        <v>520</v>
      </c>
      <c r="E30" s="1105" t="s">
        <v>520</v>
      </c>
      <c r="F30" s="1105" t="s">
        <v>520</v>
      </c>
      <c r="G30" s="1105" t="s">
        <v>520</v>
      </c>
      <c r="H30" s="1105" t="s">
        <v>520</v>
      </c>
      <c r="I30" s="1105" t="s">
        <v>520</v>
      </c>
      <c r="J30" s="1105" t="s">
        <v>520</v>
      </c>
      <c r="K30" s="1106">
        <f>SUM(D30:J30)</f>
        <v>0</v>
      </c>
      <c r="L30" s="1120"/>
      <c r="M30" s="1121"/>
    </row>
    <row r="31" spans="2:13" s="1095" customFormat="1" ht="30" customHeight="1">
      <c r="B31" s="1454"/>
      <c r="C31" s="1109" t="s">
        <v>291</v>
      </c>
      <c r="D31" s="1110">
        <v>0</v>
      </c>
      <c r="E31" s="1110">
        <v>0</v>
      </c>
      <c r="F31" s="1110">
        <v>0</v>
      </c>
      <c r="G31" s="1110">
        <v>0</v>
      </c>
      <c r="H31" s="1110">
        <v>0</v>
      </c>
      <c r="I31" s="1110">
        <v>0</v>
      </c>
      <c r="J31" s="1110">
        <v>0</v>
      </c>
      <c r="K31" s="1111">
        <f>SUM(D31:J31)</f>
        <v>0</v>
      </c>
      <c r="L31" s="1124"/>
      <c r="M31" s="1125"/>
    </row>
    <row r="32" spans="2:13" s="1095" customFormat="1" ht="30" customHeight="1">
      <c r="B32" s="1455"/>
      <c r="C32" s="1114" t="s">
        <v>292</v>
      </c>
      <c r="D32" s="1115">
        <v>0</v>
      </c>
      <c r="E32" s="1115">
        <v>0</v>
      </c>
      <c r="F32" s="1115">
        <v>0</v>
      </c>
      <c r="G32" s="1115">
        <v>0</v>
      </c>
      <c r="H32" s="1115">
        <v>0</v>
      </c>
      <c r="I32" s="1115">
        <v>0</v>
      </c>
      <c r="J32" s="1115">
        <v>0</v>
      </c>
      <c r="K32" s="1116">
        <f>MAX(D32:J32)</f>
        <v>0</v>
      </c>
      <c r="L32" s="1117"/>
      <c r="M32" s="1118"/>
    </row>
    <row r="33" spans="2:13" s="1095" customFormat="1" ht="30" customHeight="1">
      <c r="B33" s="1453" t="s">
        <v>299</v>
      </c>
      <c r="C33" s="1119" t="s">
        <v>290</v>
      </c>
      <c r="D33" s="1105" t="s">
        <v>520</v>
      </c>
      <c r="E33" s="1105" t="s">
        <v>520</v>
      </c>
      <c r="F33" s="1105" t="s">
        <v>520</v>
      </c>
      <c r="G33" s="1105" t="s">
        <v>520</v>
      </c>
      <c r="H33" s="1105" t="s">
        <v>520</v>
      </c>
      <c r="I33" s="1105" t="s">
        <v>520</v>
      </c>
      <c r="J33" s="1105" t="s">
        <v>520</v>
      </c>
      <c r="K33" s="1106">
        <f>SUM(D33:J33)</f>
        <v>0</v>
      </c>
      <c r="L33" s="1120"/>
      <c r="M33" s="1121"/>
    </row>
    <row r="34" spans="2:13" s="1095" customFormat="1" ht="30" customHeight="1">
      <c r="B34" s="1454"/>
      <c r="C34" s="1109" t="s">
        <v>291</v>
      </c>
      <c r="D34" s="1110">
        <v>0</v>
      </c>
      <c r="E34" s="1110">
        <v>0</v>
      </c>
      <c r="F34" s="1110">
        <v>0</v>
      </c>
      <c r="G34" s="1110">
        <v>0</v>
      </c>
      <c r="H34" s="1110">
        <v>0</v>
      </c>
      <c r="I34" s="1110">
        <v>0</v>
      </c>
      <c r="J34" s="1110">
        <v>0</v>
      </c>
      <c r="K34" s="1111">
        <f>SUM(D34:J34)</f>
        <v>0</v>
      </c>
      <c r="L34" s="1126"/>
      <c r="M34" s="1127"/>
    </row>
    <row r="35" spans="2:13" s="1095" customFormat="1" ht="30" customHeight="1" thickBot="1">
      <c r="B35" s="1454"/>
      <c r="C35" s="1128" t="s">
        <v>292</v>
      </c>
      <c r="D35" s="1129">
        <v>0</v>
      </c>
      <c r="E35" s="1129">
        <v>0</v>
      </c>
      <c r="F35" s="1129">
        <v>0</v>
      </c>
      <c r="G35" s="1129">
        <v>0</v>
      </c>
      <c r="H35" s="1129">
        <v>0</v>
      </c>
      <c r="I35" s="1129">
        <v>0</v>
      </c>
      <c r="J35" s="1129">
        <v>0</v>
      </c>
      <c r="K35" s="1116">
        <f>MAX(D35:J35)</f>
        <v>0</v>
      </c>
      <c r="L35" s="1117"/>
      <c r="M35" s="1118"/>
    </row>
    <row r="36" spans="2:13" s="1095" customFormat="1" ht="30" customHeight="1">
      <c r="B36" s="1456" t="s">
        <v>300</v>
      </c>
      <c r="C36" s="1130" t="s">
        <v>290</v>
      </c>
      <c r="D36" s="1131" t="e">
        <f>+D12+D15+D18+D21+D24+D27+D30+D33</f>
        <v>#VALUE!</v>
      </c>
      <c r="E36" s="1131" t="e">
        <f aca="true" t="shared" si="0" ref="E36:J36">+E12+E15+E18+E21+E24+E27+E30+E33</f>
        <v>#VALUE!</v>
      </c>
      <c r="F36" s="1131" t="e">
        <f t="shared" si="0"/>
        <v>#VALUE!</v>
      </c>
      <c r="G36" s="1131" t="e">
        <f t="shared" si="0"/>
        <v>#VALUE!</v>
      </c>
      <c r="H36" s="1131" t="e">
        <f t="shared" si="0"/>
        <v>#VALUE!</v>
      </c>
      <c r="I36" s="1131" t="e">
        <f t="shared" si="0"/>
        <v>#VALUE!</v>
      </c>
      <c r="J36" s="1131" t="e">
        <f t="shared" si="0"/>
        <v>#VALUE!</v>
      </c>
      <c r="K36" s="1106" t="e">
        <f>SUM(D36:J36)</f>
        <v>#VALUE!</v>
      </c>
      <c r="L36" s="1132"/>
      <c r="M36" s="1133"/>
    </row>
    <row r="37" spans="2:13" s="1095" customFormat="1" ht="30" customHeight="1">
      <c r="B37" s="1454"/>
      <c r="C37" s="1109" t="s">
        <v>291</v>
      </c>
      <c r="D37" s="1134">
        <f aca="true" t="shared" si="1" ref="D37:J37">+D13+D16+D19+D22+D25+D28+D31+D34</f>
        <v>0</v>
      </c>
      <c r="E37" s="1134">
        <f t="shared" si="1"/>
        <v>0</v>
      </c>
      <c r="F37" s="1134">
        <f t="shared" si="1"/>
        <v>0</v>
      </c>
      <c r="G37" s="1134">
        <f t="shared" si="1"/>
        <v>0</v>
      </c>
      <c r="H37" s="1134">
        <f t="shared" si="1"/>
        <v>0</v>
      </c>
      <c r="I37" s="1134">
        <f t="shared" si="1"/>
        <v>0</v>
      </c>
      <c r="J37" s="1134">
        <f t="shared" si="1"/>
        <v>0</v>
      </c>
      <c r="K37" s="1111">
        <f>SUM(D37:J37)</f>
        <v>0</v>
      </c>
      <c r="L37" s="1132"/>
      <c r="M37" s="1133"/>
    </row>
    <row r="38" spans="2:13" s="1095" customFormat="1" ht="30" customHeight="1" thickBot="1">
      <c r="B38" s="1457"/>
      <c r="C38" s="1135" t="s">
        <v>292</v>
      </c>
      <c r="D38" s="1136">
        <f>MAX(D14,D17,D20,D23,D26,D29,D32,D35)</f>
        <v>0</v>
      </c>
      <c r="E38" s="1136">
        <f aca="true" t="shared" si="2" ref="E38:J38">MAX(E14,E17,E20,E23,E26,E29,E32,E35)</f>
        <v>0</v>
      </c>
      <c r="F38" s="1136">
        <f t="shared" si="2"/>
        <v>0</v>
      </c>
      <c r="G38" s="1136">
        <f t="shared" si="2"/>
        <v>0</v>
      </c>
      <c r="H38" s="1136">
        <f t="shared" si="2"/>
        <v>0</v>
      </c>
      <c r="I38" s="1136">
        <f t="shared" si="2"/>
        <v>0</v>
      </c>
      <c r="J38" s="1136">
        <f t="shared" si="2"/>
        <v>0</v>
      </c>
      <c r="K38" s="1116">
        <f>MAX(D38:J38)</f>
        <v>0</v>
      </c>
      <c r="L38" s="1137"/>
      <c r="M38" s="1138"/>
    </row>
  </sheetData>
  <mergeCells count="17">
    <mergeCell ref="B33:B35"/>
    <mergeCell ref="B36:B38"/>
    <mergeCell ref="B21:B23"/>
    <mergeCell ref="B24:B26"/>
    <mergeCell ref="B27:B29"/>
    <mergeCell ref="B30:B32"/>
    <mergeCell ref="B11:C11"/>
    <mergeCell ref="B12:B14"/>
    <mergeCell ref="B15:B17"/>
    <mergeCell ref="B18:B20"/>
    <mergeCell ref="C2:K3"/>
    <mergeCell ref="J5:L5"/>
    <mergeCell ref="J7:L7"/>
    <mergeCell ref="B9:C10"/>
    <mergeCell ref="D9:J9"/>
    <mergeCell ref="K9:K10"/>
    <mergeCell ref="L9:M9"/>
  </mergeCells>
  <printOptions/>
  <pageMargins left="0.75" right="0.75" top="1" bottom="1" header="0.5" footer="0.5"/>
  <pageSetup fitToHeight="1" fitToWidth="1" horizontalDpi="600" verticalDpi="600" orientation="landscape" paperSize="8" scale="66" r:id="rId1"/>
</worksheet>
</file>

<file path=xl/worksheets/sheet12.xml><?xml version="1.0" encoding="utf-8"?>
<worksheet xmlns="http://schemas.openxmlformats.org/spreadsheetml/2006/main" xmlns:r="http://schemas.openxmlformats.org/officeDocument/2006/relationships">
  <sheetPr codeName="Sheet12">
    <tabColor indexed="50"/>
    <pageSetUpPr fitToPage="1"/>
  </sheetPr>
  <dimension ref="A1:V27"/>
  <sheetViews>
    <sheetView workbookViewId="0" topLeftCell="A1">
      <selection activeCell="S8" sqref="S8:V8"/>
    </sheetView>
  </sheetViews>
  <sheetFormatPr defaultColWidth="9.140625" defaultRowHeight="15"/>
  <cols>
    <col min="1" max="1" width="9.140625" style="1140" customWidth="1"/>
    <col min="2" max="9" width="14.28125" style="1140" customWidth="1"/>
    <col min="10" max="17" width="8.57421875" style="1140" customWidth="1"/>
    <col min="18" max="22" width="14.28125" style="1140" customWidth="1"/>
    <col min="23" max="16384" width="11.421875" style="1140" customWidth="1"/>
  </cols>
  <sheetData>
    <row r="1" ht="19.5" thickBot="1">
      <c r="A1" s="1139"/>
    </row>
    <row r="2" spans="2:22" s="1141" customFormat="1" ht="25.5" customHeight="1">
      <c r="B2" s="1142" t="s">
        <v>301</v>
      </c>
      <c r="C2" s="1143"/>
      <c r="D2" s="1470" t="s">
        <v>325</v>
      </c>
      <c r="E2" s="1470"/>
      <c r="F2" s="1470"/>
      <c r="G2" s="1470"/>
      <c r="H2" s="1470"/>
      <c r="I2" s="1470"/>
      <c r="J2" s="1470"/>
      <c r="K2" s="1470"/>
      <c r="L2" s="1470"/>
      <c r="M2" s="1470"/>
      <c r="N2" s="1470"/>
      <c r="O2" s="1470"/>
      <c r="P2" s="1470"/>
      <c r="Q2" s="1470"/>
      <c r="R2" s="1470"/>
      <c r="S2" s="1470"/>
      <c r="T2" s="1470"/>
      <c r="U2" s="1470"/>
      <c r="V2" s="1144"/>
    </row>
    <row r="3" spans="2:22" s="1141" customFormat="1" ht="22.5" customHeight="1">
      <c r="B3" s="1145"/>
      <c r="C3" s="1146"/>
      <c r="D3" s="1147"/>
      <c r="E3" s="1148"/>
      <c r="F3" s="1148"/>
      <c r="G3" s="1148"/>
      <c r="H3" s="1148"/>
      <c r="I3" s="1148"/>
      <c r="J3" s="1148"/>
      <c r="K3" s="1148"/>
      <c r="L3" s="1148"/>
      <c r="M3" s="1148"/>
      <c r="N3" s="1148"/>
      <c r="O3" s="1148"/>
      <c r="P3" s="1148"/>
      <c r="Q3" s="1148"/>
      <c r="R3" s="1148"/>
      <c r="S3" s="1148"/>
      <c r="T3" s="1148"/>
      <c r="U3" s="1146"/>
      <c r="V3" s="1149"/>
    </row>
    <row r="4" spans="2:22" s="1141" customFormat="1" ht="18.75">
      <c r="B4" s="1145"/>
      <c r="C4" s="1146"/>
      <c r="D4" s="1147"/>
      <c r="E4" s="1148"/>
      <c r="F4" s="1148"/>
      <c r="G4" s="1148"/>
      <c r="H4" s="1148"/>
      <c r="I4" s="1148"/>
      <c r="J4" s="1148"/>
      <c r="K4" s="1148"/>
      <c r="L4" s="1148"/>
      <c r="M4" s="1148"/>
      <c r="N4" s="1148"/>
      <c r="O4" s="1148"/>
      <c r="P4" s="1148"/>
      <c r="Q4" s="1148"/>
      <c r="R4" s="411" t="s">
        <v>33</v>
      </c>
      <c r="S4" s="1194"/>
      <c r="T4" s="1195"/>
      <c r="U4" s="1196"/>
      <c r="V4" s="1088"/>
    </row>
    <row r="5" spans="2:22" s="1141" customFormat="1" ht="18.75">
      <c r="B5" s="1145"/>
      <c r="C5" s="1146"/>
      <c r="D5" s="1147"/>
      <c r="E5" s="1148"/>
      <c r="F5" s="1148"/>
      <c r="G5" s="1148"/>
      <c r="H5" s="1148"/>
      <c r="I5" s="1148"/>
      <c r="J5" s="1148"/>
      <c r="K5" s="1148"/>
      <c r="L5" s="1148"/>
      <c r="M5" s="1148"/>
      <c r="N5" s="1148"/>
      <c r="O5" s="1148"/>
      <c r="P5" s="1148"/>
      <c r="Q5" s="1148"/>
      <c r="R5" s="122"/>
      <c r="S5" s="122"/>
      <c r="T5" s="122"/>
      <c r="U5" s="122"/>
      <c r="V5" s="1088"/>
    </row>
    <row r="6" spans="2:22" s="1141" customFormat="1" ht="18.75">
      <c r="B6" s="1150"/>
      <c r="C6" s="1151"/>
      <c r="D6" s="1151"/>
      <c r="E6" s="1151"/>
      <c r="F6" s="1151"/>
      <c r="G6" s="1151"/>
      <c r="H6" s="1151"/>
      <c r="I6" s="1151"/>
      <c r="J6" s="1151"/>
      <c r="K6" s="1151"/>
      <c r="L6" s="1151"/>
      <c r="M6" s="1151"/>
      <c r="N6" s="1151"/>
      <c r="O6" s="1151"/>
      <c r="P6" s="1151"/>
      <c r="Q6" s="1151"/>
      <c r="R6" s="411" t="s">
        <v>34</v>
      </c>
      <c r="S6" s="1194"/>
      <c r="T6" s="1195"/>
      <c r="U6" s="1196"/>
      <c r="V6" s="1090"/>
    </row>
    <row r="7" spans="2:22" ht="19.5" thickBot="1">
      <c r="B7" s="1152"/>
      <c r="C7" s="1153"/>
      <c r="D7" s="1153"/>
      <c r="E7" s="1153"/>
      <c r="F7" s="1153"/>
      <c r="G7" s="1153"/>
      <c r="H7" s="1153"/>
      <c r="I7" s="1153"/>
      <c r="J7" s="1153"/>
      <c r="K7" s="1153"/>
      <c r="L7" s="1153"/>
      <c r="M7" s="1153"/>
      <c r="N7" s="1153"/>
      <c r="O7" s="1153"/>
      <c r="P7" s="1153"/>
      <c r="Q7" s="1153"/>
      <c r="R7" s="1094"/>
      <c r="S7" s="1094"/>
      <c r="T7" s="1094"/>
      <c r="U7" s="1094"/>
      <c r="V7" s="416" t="s">
        <v>521</v>
      </c>
    </row>
    <row r="8" spans="2:22" ht="29.25" customHeight="1">
      <c r="B8" s="1458" t="s">
        <v>302</v>
      </c>
      <c r="C8" s="1460"/>
      <c r="D8" s="1461"/>
      <c r="E8" s="1460" t="s">
        <v>303</v>
      </c>
      <c r="F8" s="1462" t="s">
        <v>304</v>
      </c>
      <c r="G8" s="1460" t="s">
        <v>305</v>
      </c>
      <c r="H8" s="1460" t="s">
        <v>306</v>
      </c>
      <c r="I8" s="1460" t="s">
        <v>307</v>
      </c>
      <c r="J8" s="1464" t="s">
        <v>308</v>
      </c>
      <c r="K8" s="1465"/>
      <c r="L8" s="1465"/>
      <c r="M8" s="1465"/>
      <c r="N8" s="1465"/>
      <c r="O8" s="1465"/>
      <c r="P8" s="1465"/>
      <c r="Q8" s="1466"/>
      <c r="R8" s="1460" t="s">
        <v>309</v>
      </c>
      <c r="S8" s="1467" t="s">
        <v>310</v>
      </c>
      <c r="T8" s="1468"/>
      <c r="U8" s="1468"/>
      <c r="V8" s="1469"/>
    </row>
    <row r="9" spans="2:22" s="1155" customFormat="1" ht="76.5" customHeight="1">
      <c r="B9" s="1459"/>
      <c r="C9" s="1154" t="s">
        <v>311</v>
      </c>
      <c r="D9" s="1156" t="s">
        <v>312</v>
      </c>
      <c r="E9" s="1462"/>
      <c r="F9" s="1463"/>
      <c r="G9" s="1462"/>
      <c r="H9" s="1462"/>
      <c r="I9" s="1462"/>
      <c r="J9" s="1156" t="s">
        <v>313</v>
      </c>
      <c r="K9" s="1156" t="s">
        <v>314</v>
      </c>
      <c r="L9" s="1156" t="s">
        <v>315</v>
      </c>
      <c r="M9" s="1156" t="s">
        <v>316</v>
      </c>
      <c r="N9" s="1156" t="s">
        <v>317</v>
      </c>
      <c r="O9" s="1156" t="s">
        <v>318</v>
      </c>
      <c r="P9" s="1156" t="s">
        <v>319</v>
      </c>
      <c r="Q9" s="1156" t="s">
        <v>320</v>
      </c>
      <c r="R9" s="1460"/>
      <c r="S9" s="1156" t="s">
        <v>321</v>
      </c>
      <c r="T9" s="1156" t="s">
        <v>322</v>
      </c>
      <c r="U9" s="1156" t="s">
        <v>323</v>
      </c>
      <c r="V9" s="1157" t="s">
        <v>324</v>
      </c>
    </row>
    <row r="10" spans="2:22" s="1155" customFormat="1" ht="27" customHeight="1">
      <c r="B10" s="1158">
        <v>1</v>
      </c>
      <c r="C10" s="1159">
        <v>2</v>
      </c>
      <c r="D10" s="1159">
        <v>3</v>
      </c>
      <c r="E10" s="1159">
        <v>4</v>
      </c>
      <c r="F10" s="1159">
        <v>5</v>
      </c>
      <c r="G10" s="1159">
        <v>6</v>
      </c>
      <c r="H10" s="1159">
        <v>7</v>
      </c>
      <c r="I10" s="1159">
        <v>8</v>
      </c>
      <c r="J10" s="1159">
        <v>9</v>
      </c>
      <c r="K10" s="1159">
        <v>10</v>
      </c>
      <c r="L10" s="1159">
        <v>11</v>
      </c>
      <c r="M10" s="1159">
        <v>12</v>
      </c>
      <c r="N10" s="1159">
        <v>13</v>
      </c>
      <c r="O10" s="1159">
        <v>14</v>
      </c>
      <c r="P10" s="1159">
        <v>15</v>
      </c>
      <c r="Q10" s="1159">
        <v>16</v>
      </c>
      <c r="R10" s="1159">
        <v>17</v>
      </c>
      <c r="S10" s="1159">
        <v>18</v>
      </c>
      <c r="T10" s="1159">
        <v>19</v>
      </c>
      <c r="U10" s="1159">
        <v>20</v>
      </c>
      <c r="V10" s="1160">
        <v>21</v>
      </c>
    </row>
    <row r="11" spans="2:22" ht="18.75" customHeight="1">
      <c r="B11" s="1161" t="s">
        <v>520</v>
      </c>
      <c r="C11" s="1162">
        <v>0</v>
      </c>
      <c r="D11" s="1163">
        <v>0</v>
      </c>
      <c r="E11" s="1162" t="s">
        <v>520</v>
      </c>
      <c r="F11" s="1162">
        <v>0</v>
      </c>
      <c r="G11" s="1162">
        <v>0</v>
      </c>
      <c r="H11" s="1162">
        <v>0</v>
      </c>
      <c r="I11" s="1164" t="s">
        <v>520</v>
      </c>
      <c r="J11" s="1165">
        <v>0</v>
      </c>
      <c r="K11" s="1165">
        <v>0</v>
      </c>
      <c r="L11" s="1165">
        <v>0</v>
      </c>
      <c r="M11" s="1165">
        <v>0</v>
      </c>
      <c r="N11" s="1165">
        <v>0</v>
      </c>
      <c r="O11" s="1165">
        <v>0</v>
      </c>
      <c r="P11" s="1165">
        <v>0</v>
      </c>
      <c r="Q11" s="1165">
        <v>0</v>
      </c>
      <c r="R11" s="1164" t="s">
        <v>520</v>
      </c>
      <c r="S11" s="1166" t="s">
        <v>520</v>
      </c>
      <c r="T11" s="1166" t="s">
        <v>520</v>
      </c>
      <c r="U11" s="1166" t="s">
        <v>520</v>
      </c>
      <c r="V11" s="1167" t="s">
        <v>520</v>
      </c>
    </row>
    <row r="12" spans="2:22" ht="18.75" customHeight="1">
      <c r="B12" s="1161" t="s">
        <v>520</v>
      </c>
      <c r="C12" s="1162">
        <v>0</v>
      </c>
      <c r="D12" s="1163">
        <v>0</v>
      </c>
      <c r="E12" s="1162" t="s">
        <v>520</v>
      </c>
      <c r="F12" s="1162">
        <v>0</v>
      </c>
      <c r="G12" s="1162">
        <v>0</v>
      </c>
      <c r="H12" s="1162">
        <v>0</v>
      </c>
      <c r="I12" s="1164" t="s">
        <v>520</v>
      </c>
      <c r="J12" s="1165">
        <v>0</v>
      </c>
      <c r="K12" s="1165">
        <v>0</v>
      </c>
      <c r="L12" s="1165">
        <v>0</v>
      </c>
      <c r="M12" s="1165">
        <v>0</v>
      </c>
      <c r="N12" s="1165">
        <v>0</v>
      </c>
      <c r="O12" s="1165">
        <v>0</v>
      </c>
      <c r="P12" s="1165">
        <v>0</v>
      </c>
      <c r="Q12" s="1165">
        <v>0</v>
      </c>
      <c r="R12" s="1164" t="s">
        <v>520</v>
      </c>
      <c r="S12" s="1166" t="s">
        <v>520</v>
      </c>
      <c r="T12" s="1166" t="s">
        <v>520</v>
      </c>
      <c r="U12" s="1166" t="s">
        <v>520</v>
      </c>
      <c r="V12" s="1167" t="s">
        <v>520</v>
      </c>
    </row>
    <row r="13" spans="2:22" ht="18.75" customHeight="1">
      <c r="B13" s="1161" t="s">
        <v>520</v>
      </c>
      <c r="C13" s="1162">
        <v>0</v>
      </c>
      <c r="D13" s="1163">
        <v>0</v>
      </c>
      <c r="E13" s="1162" t="s">
        <v>520</v>
      </c>
      <c r="F13" s="1162">
        <v>0</v>
      </c>
      <c r="G13" s="1162">
        <v>0</v>
      </c>
      <c r="H13" s="1162">
        <v>0</v>
      </c>
      <c r="I13" s="1164" t="s">
        <v>520</v>
      </c>
      <c r="J13" s="1165">
        <v>0</v>
      </c>
      <c r="K13" s="1165">
        <v>0</v>
      </c>
      <c r="L13" s="1165">
        <v>0</v>
      </c>
      <c r="M13" s="1165">
        <v>0</v>
      </c>
      <c r="N13" s="1165">
        <v>0</v>
      </c>
      <c r="O13" s="1165">
        <v>0</v>
      </c>
      <c r="P13" s="1165">
        <v>0</v>
      </c>
      <c r="Q13" s="1165">
        <v>0</v>
      </c>
      <c r="R13" s="1164" t="s">
        <v>520</v>
      </c>
      <c r="S13" s="1166" t="s">
        <v>520</v>
      </c>
      <c r="T13" s="1166" t="s">
        <v>520</v>
      </c>
      <c r="U13" s="1166" t="s">
        <v>520</v>
      </c>
      <c r="V13" s="1167" t="s">
        <v>520</v>
      </c>
    </row>
    <row r="14" spans="2:22" ht="18.75" customHeight="1">
      <c r="B14" s="1161" t="s">
        <v>520</v>
      </c>
      <c r="C14" s="1162">
        <v>0</v>
      </c>
      <c r="D14" s="1163">
        <v>0</v>
      </c>
      <c r="E14" s="1162" t="s">
        <v>520</v>
      </c>
      <c r="F14" s="1162">
        <v>0</v>
      </c>
      <c r="G14" s="1162">
        <v>0</v>
      </c>
      <c r="H14" s="1162">
        <v>0</v>
      </c>
      <c r="I14" s="1164" t="s">
        <v>520</v>
      </c>
      <c r="J14" s="1165">
        <v>0</v>
      </c>
      <c r="K14" s="1165">
        <v>0</v>
      </c>
      <c r="L14" s="1165">
        <v>0</v>
      </c>
      <c r="M14" s="1165">
        <v>0</v>
      </c>
      <c r="N14" s="1165">
        <v>0</v>
      </c>
      <c r="O14" s="1165">
        <v>0</v>
      </c>
      <c r="P14" s="1165">
        <v>0</v>
      </c>
      <c r="Q14" s="1165">
        <v>0</v>
      </c>
      <c r="R14" s="1164" t="s">
        <v>520</v>
      </c>
      <c r="S14" s="1166" t="s">
        <v>520</v>
      </c>
      <c r="T14" s="1166" t="s">
        <v>520</v>
      </c>
      <c r="U14" s="1166" t="s">
        <v>520</v>
      </c>
      <c r="V14" s="1167" t="s">
        <v>520</v>
      </c>
    </row>
    <row r="15" spans="2:22" ht="18.75" customHeight="1">
      <c r="B15" s="1161" t="s">
        <v>520</v>
      </c>
      <c r="C15" s="1162">
        <v>0</v>
      </c>
      <c r="D15" s="1163">
        <v>0</v>
      </c>
      <c r="E15" s="1162" t="s">
        <v>520</v>
      </c>
      <c r="F15" s="1162">
        <v>0</v>
      </c>
      <c r="G15" s="1162">
        <v>0</v>
      </c>
      <c r="H15" s="1162">
        <v>0</v>
      </c>
      <c r="I15" s="1164" t="s">
        <v>520</v>
      </c>
      <c r="J15" s="1165">
        <v>0</v>
      </c>
      <c r="K15" s="1165">
        <v>0</v>
      </c>
      <c r="L15" s="1165">
        <v>0</v>
      </c>
      <c r="M15" s="1165">
        <v>0</v>
      </c>
      <c r="N15" s="1165">
        <v>0</v>
      </c>
      <c r="O15" s="1165">
        <v>0</v>
      </c>
      <c r="P15" s="1165">
        <v>0</v>
      </c>
      <c r="Q15" s="1165">
        <v>0</v>
      </c>
      <c r="R15" s="1164" t="s">
        <v>520</v>
      </c>
      <c r="S15" s="1166" t="s">
        <v>520</v>
      </c>
      <c r="T15" s="1166" t="s">
        <v>520</v>
      </c>
      <c r="U15" s="1166" t="s">
        <v>520</v>
      </c>
      <c r="V15" s="1167" t="s">
        <v>520</v>
      </c>
    </row>
    <row r="16" spans="2:22" ht="18.75" customHeight="1">
      <c r="B16" s="1161" t="s">
        <v>520</v>
      </c>
      <c r="C16" s="1162">
        <v>0</v>
      </c>
      <c r="D16" s="1163">
        <v>0</v>
      </c>
      <c r="E16" s="1162" t="s">
        <v>520</v>
      </c>
      <c r="F16" s="1162">
        <v>0</v>
      </c>
      <c r="G16" s="1162">
        <v>0</v>
      </c>
      <c r="H16" s="1162">
        <v>0</v>
      </c>
      <c r="I16" s="1164" t="s">
        <v>520</v>
      </c>
      <c r="J16" s="1165">
        <v>0</v>
      </c>
      <c r="K16" s="1165">
        <v>0</v>
      </c>
      <c r="L16" s="1165">
        <v>0</v>
      </c>
      <c r="M16" s="1165">
        <v>0</v>
      </c>
      <c r="N16" s="1165">
        <v>0</v>
      </c>
      <c r="O16" s="1165">
        <v>0</v>
      </c>
      <c r="P16" s="1165">
        <v>0</v>
      </c>
      <c r="Q16" s="1165">
        <v>0</v>
      </c>
      <c r="R16" s="1164" t="s">
        <v>520</v>
      </c>
      <c r="S16" s="1166" t="s">
        <v>520</v>
      </c>
      <c r="T16" s="1166" t="s">
        <v>520</v>
      </c>
      <c r="U16" s="1166" t="s">
        <v>520</v>
      </c>
      <c r="V16" s="1167" t="s">
        <v>520</v>
      </c>
    </row>
    <row r="17" spans="2:22" ht="18.75" customHeight="1">
      <c r="B17" s="1161" t="s">
        <v>520</v>
      </c>
      <c r="C17" s="1162">
        <v>0</v>
      </c>
      <c r="D17" s="1163">
        <v>0</v>
      </c>
      <c r="E17" s="1162" t="s">
        <v>520</v>
      </c>
      <c r="F17" s="1162">
        <v>0</v>
      </c>
      <c r="G17" s="1162">
        <v>0</v>
      </c>
      <c r="H17" s="1162">
        <v>0</v>
      </c>
      <c r="I17" s="1164" t="s">
        <v>520</v>
      </c>
      <c r="J17" s="1165">
        <v>0</v>
      </c>
      <c r="K17" s="1165">
        <v>0</v>
      </c>
      <c r="L17" s="1165">
        <v>0</v>
      </c>
      <c r="M17" s="1165">
        <v>0</v>
      </c>
      <c r="N17" s="1165">
        <v>0</v>
      </c>
      <c r="O17" s="1165">
        <v>0</v>
      </c>
      <c r="P17" s="1165">
        <v>0</v>
      </c>
      <c r="Q17" s="1165">
        <v>0</v>
      </c>
      <c r="R17" s="1164" t="s">
        <v>520</v>
      </c>
      <c r="S17" s="1166" t="s">
        <v>520</v>
      </c>
      <c r="T17" s="1166" t="s">
        <v>520</v>
      </c>
      <c r="U17" s="1166" t="s">
        <v>520</v>
      </c>
      <c r="V17" s="1167" t="s">
        <v>520</v>
      </c>
    </row>
    <row r="18" spans="2:22" ht="18.75" customHeight="1">
      <c r="B18" s="1161" t="s">
        <v>520</v>
      </c>
      <c r="C18" s="1162">
        <v>0</v>
      </c>
      <c r="D18" s="1163">
        <v>0</v>
      </c>
      <c r="E18" s="1162" t="s">
        <v>520</v>
      </c>
      <c r="F18" s="1162">
        <v>0</v>
      </c>
      <c r="G18" s="1162">
        <v>0</v>
      </c>
      <c r="H18" s="1162">
        <v>0</v>
      </c>
      <c r="I18" s="1164" t="s">
        <v>520</v>
      </c>
      <c r="J18" s="1165">
        <v>0</v>
      </c>
      <c r="K18" s="1165">
        <v>0</v>
      </c>
      <c r="L18" s="1165">
        <v>0</v>
      </c>
      <c r="M18" s="1165">
        <v>0</v>
      </c>
      <c r="N18" s="1165">
        <v>0</v>
      </c>
      <c r="O18" s="1165">
        <v>0</v>
      </c>
      <c r="P18" s="1165">
        <v>0</v>
      </c>
      <c r="Q18" s="1165">
        <v>0</v>
      </c>
      <c r="R18" s="1164" t="s">
        <v>520</v>
      </c>
      <c r="S18" s="1166" t="s">
        <v>520</v>
      </c>
      <c r="T18" s="1166" t="s">
        <v>520</v>
      </c>
      <c r="U18" s="1166" t="s">
        <v>520</v>
      </c>
      <c r="V18" s="1167" t="s">
        <v>520</v>
      </c>
    </row>
    <row r="19" spans="2:22" ht="18.75" customHeight="1">
      <c r="B19" s="1161" t="s">
        <v>520</v>
      </c>
      <c r="C19" s="1162">
        <v>0</v>
      </c>
      <c r="D19" s="1163">
        <v>0</v>
      </c>
      <c r="E19" s="1162" t="s">
        <v>520</v>
      </c>
      <c r="F19" s="1162">
        <v>0</v>
      </c>
      <c r="G19" s="1162">
        <v>0</v>
      </c>
      <c r="H19" s="1162">
        <v>0</v>
      </c>
      <c r="I19" s="1164" t="s">
        <v>520</v>
      </c>
      <c r="J19" s="1165">
        <v>0</v>
      </c>
      <c r="K19" s="1165">
        <v>0</v>
      </c>
      <c r="L19" s="1165">
        <v>0</v>
      </c>
      <c r="M19" s="1165">
        <v>0</v>
      </c>
      <c r="N19" s="1165">
        <v>0</v>
      </c>
      <c r="O19" s="1165">
        <v>0</v>
      </c>
      <c r="P19" s="1165">
        <v>0</v>
      </c>
      <c r="Q19" s="1165">
        <v>0</v>
      </c>
      <c r="R19" s="1164" t="s">
        <v>520</v>
      </c>
      <c r="S19" s="1166" t="s">
        <v>520</v>
      </c>
      <c r="T19" s="1166" t="s">
        <v>520</v>
      </c>
      <c r="U19" s="1166" t="s">
        <v>520</v>
      </c>
      <c r="V19" s="1167" t="s">
        <v>520</v>
      </c>
    </row>
    <row r="20" spans="2:22" ht="18.75" customHeight="1">
      <c r="B20" s="1161" t="s">
        <v>520</v>
      </c>
      <c r="C20" s="1162">
        <v>0</v>
      </c>
      <c r="D20" s="1163">
        <v>0</v>
      </c>
      <c r="E20" s="1162" t="s">
        <v>520</v>
      </c>
      <c r="F20" s="1162">
        <v>0</v>
      </c>
      <c r="G20" s="1162">
        <v>0</v>
      </c>
      <c r="H20" s="1162">
        <v>0</v>
      </c>
      <c r="I20" s="1164" t="s">
        <v>520</v>
      </c>
      <c r="J20" s="1165">
        <v>0</v>
      </c>
      <c r="K20" s="1165">
        <v>0</v>
      </c>
      <c r="L20" s="1165">
        <v>0</v>
      </c>
      <c r="M20" s="1165">
        <v>0</v>
      </c>
      <c r="N20" s="1165">
        <v>0</v>
      </c>
      <c r="O20" s="1165">
        <v>0</v>
      </c>
      <c r="P20" s="1165">
        <v>0</v>
      </c>
      <c r="Q20" s="1165">
        <v>0</v>
      </c>
      <c r="R20" s="1164" t="s">
        <v>520</v>
      </c>
      <c r="S20" s="1166" t="s">
        <v>520</v>
      </c>
      <c r="T20" s="1166" t="s">
        <v>520</v>
      </c>
      <c r="U20" s="1166" t="s">
        <v>520</v>
      </c>
      <c r="V20" s="1167" t="s">
        <v>520</v>
      </c>
    </row>
    <row r="21" spans="2:22" ht="18.75" customHeight="1">
      <c r="B21" s="1161" t="s">
        <v>520</v>
      </c>
      <c r="C21" s="1162">
        <v>0</v>
      </c>
      <c r="D21" s="1163">
        <v>0</v>
      </c>
      <c r="E21" s="1162" t="s">
        <v>520</v>
      </c>
      <c r="F21" s="1162">
        <v>0</v>
      </c>
      <c r="G21" s="1162">
        <v>0</v>
      </c>
      <c r="H21" s="1162">
        <v>0</v>
      </c>
      <c r="I21" s="1164" t="s">
        <v>520</v>
      </c>
      <c r="J21" s="1165">
        <v>0</v>
      </c>
      <c r="K21" s="1165">
        <v>0</v>
      </c>
      <c r="L21" s="1165">
        <v>0</v>
      </c>
      <c r="M21" s="1165">
        <v>0</v>
      </c>
      <c r="N21" s="1165">
        <v>0</v>
      </c>
      <c r="O21" s="1165">
        <v>0</v>
      </c>
      <c r="P21" s="1165">
        <v>0</v>
      </c>
      <c r="Q21" s="1165">
        <v>0</v>
      </c>
      <c r="R21" s="1164" t="s">
        <v>520</v>
      </c>
      <c r="S21" s="1166" t="s">
        <v>520</v>
      </c>
      <c r="T21" s="1166" t="s">
        <v>520</v>
      </c>
      <c r="U21" s="1166" t="s">
        <v>520</v>
      </c>
      <c r="V21" s="1167" t="s">
        <v>520</v>
      </c>
    </row>
    <row r="22" spans="2:22" ht="18.75" customHeight="1">
      <c r="B22" s="1161" t="s">
        <v>520</v>
      </c>
      <c r="C22" s="1162">
        <v>0</v>
      </c>
      <c r="D22" s="1163">
        <v>0</v>
      </c>
      <c r="E22" s="1162" t="s">
        <v>520</v>
      </c>
      <c r="F22" s="1162">
        <v>0</v>
      </c>
      <c r="G22" s="1162">
        <v>0</v>
      </c>
      <c r="H22" s="1162">
        <v>0</v>
      </c>
      <c r="I22" s="1164" t="s">
        <v>520</v>
      </c>
      <c r="J22" s="1165">
        <v>0</v>
      </c>
      <c r="K22" s="1165">
        <v>0</v>
      </c>
      <c r="L22" s="1165">
        <v>0</v>
      </c>
      <c r="M22" s="1165">
        <v>0</v>
      </c>
      <c r="N22" s="1165">
        <v>0</v>
      </c>
      <c r="O22" s="1165">
        <v>0</v>
      </c>
      <c r="P22" s="1165">
        <v>0</v>
      </c>
      <c r="Q22" s="1165">
        <v>0</v>
      </c>
      <c r="R22" s="1164" t="s">
        <v>520</v>
      </c>
      <c r="S22" s="1166" t="s">
        <v>520</v>
      </c>
      <c r="T22" s="1166" t="s">
        <v>520</v>
      </c>
      <c r="U22" s="1166" t="s">
        <v>520</v>
      </c>
      <c r="V22" s="1167" t="s">
        <v>520</v>
      </c>
    </row>
    <row r="23" spans="2:22" ht="18.75" customHeight="1">
      <c r="B23" s="1161" t="s">
        <v>520</v>
      </c>
      <c r="C23" s="1162">
        <v>0</v>
      </c>
      <c r="D23" s="1163">
        <v>0</v>
      </c>
      <c r="E23" s="1162" t="s">
        <v>520</v>
      </c>
      <c r="F23" s="1162">
        <v>0</v>
      </c>
      <c r="G23" s="1162">
        <v>0</v>
      </c>
      <c r="H23" s="1162">
        <v>0</v>
      </c>
      <c r="I23" s="1164" t="s">
        <v>520</v>
      </c>
      <c r="J23" s="1165">
        <v>0</v>
      </c>
      <c r="K23" s="1165">
        <v>0</v>
      </c>
      <c r="L23" s="1165">
        <v>0</v>
      </c>
      <c r="M23" s="1165">
        <v>0</v>
      </c>
      <c r="N23" s="1165">
        <v>0</v>
      </c>
      <c r="O23" s="1165">
        <v>0</v>
      </c>
      <c r="P23" s="1165">
        <v>0</v>
      </c>
      <c r="Q23" s="1165">
        <v>0</v>
      </c>
      <c r="R23" s="1164" t="s">
        <v>520</v>
      </c>
      <c r="S23" s="1166" t="s">
        <v>520</v>
      </c>
      <c r="T23" s="1166" t="s">
        <v>520</v>
      </c>
      <c r="U23" s="1166" t="s">
        <v>520</v>
      </c>
      <c r="V23" s="1167" t="s">
        <v>520</v>
      </c>
    </row>
    <row r="24" spans="2:22" ht="18.75" customHeight="1">
      <c r="B24" s="1161" t="s">
        <v>520</v>
      </c>
      <c r="C24" s="1162">
        <v>0</v>
      </c>
      <c r="D24" s="1163">
        <v>0</v>
      </c>
      <c r="E24" s="1162" t="s">
        <v>520</v>
      </c>
      <c r="F24" s="1162">
        <v>0</v>
      </c>
      <c r="G24" s="1162">
        <v>0</v>
      </c>
      <c r="H24" s="1162">
        <v>0</v>
      </c>
      <c r="I24" s="1164" t="s">
        <v>520</v>
      </c>
      <c r="J24" s="1165">
        <v>0</v>
      </c>
      <c r="K24" s="1165">
        <v>0</v>
      </c>
      <c r="L24" s="1165">
        <v>0</v>
      </c>
      <c r="M24" s="1165">
        <v>0</v>
      </c>
      <c r="N24" s="1165">
        <v>0</v>
      </c>
      <c r="O24" s="1165">
        <v>0</v>
      </c>
      <c r="P24" s="1165">
        <v>0</v>
      </c>
      <c r="Q24" s="1165">
        <v>0</v>
      </c>
      <c r="R24" s="1164" t="s">
        <v>520</v>
      </c>
      <c r="S24" s="1166" t="s">
        <v>520</v>
      </c>
      <c r="T24" s="1166" t="s">
        <v>520</v>
      </c>
      <c r="U24" s="1166" t="s">
        <v>520</v>
      </c>
      <c r="V24" s="1167" t="s">
        <v>520</v>
      </c>
    </row>
    <row r="25" spans="2:22" ht="18.75" customHeight="1">
      <c r="B25" s="1161" t="s">
        <v>520</v>
      </c>
      <c r="C25" s="1162">
        <v>0</v>
      </c>
      <c r="D25" s="1163">
        <v>0</v>
      </c>
      <c r="E25" s="1162" t="s">
        <v>520</v>
      </c>
      <c r="F25" s="1162">
        <v>0</v>
      </c>
      <c r="G25" s="1162">
        <v>0</v>
      </c>
      <c r="H25" s="1162">
        <v>0</v>
      </c>
      <c r="I25" s="1164" t="s">
        <v>520</v>
      </c>
      <c r="J25" s="1165">
        <v>0</v>
      </c>
      <c r="K25" s="1165">
        <v>0</v>
      </c>
      <c r="L25" s="1165">
        <v>0</v>
      </c>
      <c r="M25" s="1165">
        <v>0</v>
      </c>
      <c r="N25" s="1165">
        <v>0</v>
      </c>
      <c r="O25" s="1165">
        <v>0</v>
      </c>
      <c r="P25" s="1165">
        <v>0</v>
      </c>
      <c r="Q25" s="1165">
        <v>0</v>
      </c>
      <c r="R25" s="1164" t="s">
        <v>520</v>
      </c>
      <c r="S25" s="1166" t="s">
        <v>520</v>
      </c>
      <c r="T25" s="1166" t="s">
        <v>520</v>
      </c>
      <c r="U25" s="1166" t="s">
        <v>520</v>
      </c>
      <c r="V25" s="1167" t="s">
        <v>520</v>
      </c>
    </row>
    <row r="26" spans="2:22" ht="18.75" customHeight="1">
      <c r="B26" s="1161" t="s">
        <v>520</v>
      </c>
      <c r="C26" s="1162">
        <v>0</v>
      </c>
      <c r="D26" s="1163">
        <v>0</v>
      </c>
      <c r="E26" s="1162" t="s">
        <v>520</v>
      </c>
      <c r="F26" s="1162">
        <v>0</v>
      </c>
      <c r="G26" s="1162">
        <v>0</v>
      </c>
      <c r="H26" s="1162">
        <v>0</v>
      </c>
      <c r="I26" s="1164" t="s">
        <v>520</v>
      </c>
      <c r="J26" s="1165">
        <v>0</v>
      </c>
      <c r="K26" s="1165">
        <v>0</v>
      </c>
      <c r="L26" s="1165">
        <v>0</v>
      </c>
      <c r="M26" s="1165">
        <v>0</v>
      </c>
      <c r="N26" s="1165">
        <v>0</v>
      </c>
      <c r="O26" s="1165">
        <v>0</v>
      </c>
      <c r="P26" s="1165">
        <v>0</v>
      </c>
      <c r="Q26" s="1165">
        <v>0</v>
      </c>
      <c r="R26" s="1164" t="s">
        <v>520</v>
      </c>
      <c r="S26" s="1166" t="s">
        <v>520</v>
      </c>
      <c r="T26" s="1166" t="s">
        <v>520</v>
      </c>
      <c r="U26" s="1166" t="s">
        <v>520</v>
      </c>
      <c r="V26" s="1167" t="s">
        <v>520</v>
      </c>
    </row>
    <row r="27" spans="2:22" ht="18.75" customHeight="1" thickBot="1">
      <c r="B27" s="1168" t="s">
        <v>520</v>
      </c>
      <c r="C27" s="1169">
        <v>0</v>
      </c>
      <c r="D27" s="1170">
        <v>0</v>
      </c>
      <c r="E27" s="1169" t="s">
        <v>520</v>
      </c>
      <c r="F27" s="1169">
        <v>0</v>
      </c>
      <c r="G27" s="1169">
        <v>0</v>
      </c>
      <c r="H27" s="1169">
        <v>0</v>
      </c>
      <c r="I27" s="1171" t="s">
        <v>520</v>
      </c>
      <c r="J27" s="1172">
        <v>0</v>
      </c>
      <c r="K27" s="1172">
        <v>0</v>
      </c>
      <c r="L27" s="1172">
        <v>0</v>
      </c>
      <c r="M27" s="1172">
        <v>0</v>
      </c>
      <c r="N27" s="1172">
        <v>0</v>
      </c>
      <c r="O27" s="1172">
        <v>0</v>
      </c>
      <c r="P27" s="1172">
        <v>0</v>
      </c>
      <c r="Q27" s="1172">
        <v>0</v>
      </c>
      <c r="R27" s="1171" t="s">
        <v>520</v>
      </c>
      <c r="S27" s="1173" t="s">
        <v>520</v>
      </c>
      <c r="T27" s="1173" t="s">
        <v>520</v>
      </c>
      <c r="U27" s="1173" t="s">
        <v>520</v>
      </c>
      <c r="V27" s="1174" t="s">
        <v>520</v>
      </c>
    </row>
  </sheetData>
  <mergeCells count="13">
    <mergeCell ref="J8:Q8"/>
    <mergeCell ref="R8:R9"/>
    <mergeCell ref="S8:V8"/>
    <mergeCell ref="D2:U2"/>
    <mergeCell ref="S4:U4"/>
    <mergeCell ref="S6:U6"/>
    <mergeCell ref="G8:G9"/>
    <mergeCell ref="H8:H9"/>
    <mergeCell ref="I8:I9"/>
    <mergeCell ref="B8:B9"/>
    <mergeCell ref="C8:D8"/>
    <mergeCell ref="E8:E9"/>
    <mergeCell ref="F8:F9"/>
  </mergeCells>
  <printOptions/>
  <pageMargins left="0.75" right="0.75" top="1" bottom="1" header="0.5" footer="0.5"/>
  <pageSetup fitToHeight="1"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sheetPr codeName="Sheet2">
    <tabColor indexed="10"/>
    <pageSetUpPr fitToPage="1"/>
  </sheetPr>
  <dimension ref="A2:BQ40"/>
  <sheetViews>
    <sheetView showGridLines="0" zoomScale="75" zoomScaleNormal="75" zoomScaleSheetLayoutView="50" workbookViewId="0" topLeftCell="Q1">
      <selection activeCell="X7" sqref="X7:X10"/>
    </sheetView>
  </sheetViews>
  <sheetFormatPr defaultColWidth="9.140625" defaultRowHeight="15"/>
  <cols>
    <col min="1" max="1" width="11.421875" style="10" customWidth="1"/>
    <col min="2" max="2" width="63.140625" style="11" customWidth="1"/>
    <col min="3" max="8" width="19.8515625" style="12" customWidth="1"/>
    <col min="9" max="24" width="19.8515625" style="13" customWidth="1"/>
    <col min="25" max="69" width="11.421875" style="14" customWidth="1"/>
    <col min="70" max="16384" width="11.421875" style="13" customWidth="1"/>
  </cols>
  <sheetData>
    <row r="1" ht="28.5" thickBot="1"/>
    <row r="2" spans="1:69" s="44" customFormat="1" ht="30.75">
      <c r="A2" s="35"/>
      <c r="B2" s="36" t="s">
        <v>415</v>
      </c>
      <c r="C2" s="37" t="s">
        <v>19</v>
      </c>
      <c r="D2" s="37"/>
      <c r="E2" s="37"/>
      <c r="F2" s="37"/>
      <c r="G2" s="37"/>
      <c r="H2" s="37"/>
      <c r="I2" s="37"/>
      <c r="J2" s="38"/>
      <c r="K2" s="38"/>
      <c r="L2" s="38"/>
      <c r="M2" s="38"/>
      <c r="N2" s="38"/>
      <c r="O2" s="38"/>
      <c r="P2" s="38"/>
      <c r="Q2" s="38"/>
      <c r="R2" s="38"/>
      <c r="S2" s="39"/>
      <c r="T2" s="39"/>
      <c r="U2" s="40"/>
      <c r="V2" s="41"/>
      <c r="W2" s="39"/>
      <c r="X2" s="42"/>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row>
    <row r="3" spans="1:69" s="53" customFormat="1" ht="22.5" customHeight="1">
      <c r="A3" s="45"/>
      <c r="B3" s="46"/>
      <c r="C3" s="47"/>
      <c r="D3" s="47"/>
      <c r="E3" s="47"/>
      <c r="F3" s="47"/>
      <c r="G3" s="47"/>
      <c r="H3" s="47"/>
      <c r="I3" s="47"/>
      <c r="J3" s="48"/>
      <c r="K3" s="48"/>
      <c r="L3" s="48"/>
      <c r="M3" s="48"/>
      <c r="N3" s="48"/>
      <c r="O3" s="48"/>
      <c r="P3" s="48"/>
      <c r="Q3" s="48"/>
      <c r="R3" s="48"/>
      <c r="S3" s="49"/>
      <c r="T3" s="50" t="s">
        <v>33</v>
      </c>
      <c r="U3" s="1194"/>
      <c r="V3" s="1195"/>
      <c r="W3" s="1196"/>
      <c r="X3" s="51"/>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row>
    <row r="4" spans="1:69" s="53" customFormat="1" ht="22.5" customHeight="1">
      <c r="A4" s="45"/>
      <c r="B4" s="46"/>
      <c r="C4" s="47"/>
      <c r="D4" s="47"/>
      <c r="E4" s="47"/>
      <c r="F4" s="47"/>
      <c r="G4" s="47"/>
      <c r="H4" s="47"/>
      <c r="I4" s="47"/>
      <c r="J4" s="48"/>
      <c r="K4" s="48"/>
      <c r="L4" s="48"/>
      <c r="M4" s="48"/>
      <c r="N4" s="48"/>
      <c r="O4" s="48"/>
      <c r="P4" s="48"/>
      <c r="Q4" s="48"/>
      <c r="R4" s="48"/>
      <c r="S4" s="49"/>
      <c r="X4" s="51"/>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row>
    <row r="5" spans="1:69" s="55" customFormat="1" ht="22.5" customHeight="1">
      <c r="A5" s="45"/>
      <c r="B5" s="1185" t="s">
        <v>32</v>
      </c>
      <c r="C5" s="1186"/>
      <c r="D5" s="1186"/>
      <c r="E5" s="1186"/>
      <c r="F5" s="1194"/>
      <c r="G5" s="1195"/>
      <c r="H5" s="1196"/>
      <c r="I5" s="54"/>
      <c r="J5" s="54"/>
      <c r="K5" s="54"/>
      <c r="L5" s="54"/>
      <c r="M5" s="54"/>
      <c r="N5" s="54"/>
      <c r="O5" s="54"/>
      <c r="P5" s="54"/>
      <c r="Q5" s="54"/>
      <c r="R5" s="54"/>
      <c r="T5" s="50" t="s">
        <v>34</v>
      </c>
      <c r="U5" s="1194"/>
      <c r="V5" s="1195"/>
      <c r="W5" s="1196"/>
      <c r="X5" s="56"/>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row>
    <row r="6" spans="1:69" s="55" customFormat="1" ht="22.5" customHeight="1" thickBot="1">
      <c r="A6" s="45"/>
      <c r="B6" s="1178" t="s">
        <v>516</v>
      </c>
      <c r="C6" s="1179"/>
      <c r="D6" s="1179"/>
      <c r="E6" s="1179"/>
      <c r="F6" s="58"/>
      <c r="G6" s="59"/>
      <c r="H6" s="60"/>
      <c r="I6" s="61"/>
      <c r="J6" s="61"/>
      <c r="K6" s="61"/>
      <c r="L6" s="62"/>
      <c r="M6" s="62"/>
      <c r="N6" s="62"/>
      <c r="O6" s="62"/>
      <c r="P6" s="62"/>
      <c r="Q6" s="62"/>
      <c r="R6" s="62"/>
      <c r="S6" s="63"/>
      <c r="T6" s="63"/>
      <c r="U6" s="63"/>
      <c r="V6" s="63"/>
      <c r="W6" s="63"/>
      <c r="X6" s="64" t="s">
        <v>521</v>
      </c>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row>
    <row r="7" spans="1:69" s="161" customFormat="1" ht="67.5" customHeight="1">
      <c r="A7" s="15"/>
      <c r="B7" s="160"/>
      <c r="C7" s="1226" t="s">
        <v>388</v>
      </c>
      <c r="D7" s="1227"/>
      <c r="E7" s="1182" t="s">
        <v>44</v>
      </c>
      <c r="F7" s="1175" t="s">
        <v>396</v>
      </c>
      <c r="G7" s="1233" t="s">
        <v>507</v>
      </c>
      <c r="H7" s="1234"/>
      <c r="I7" s="1234"/>
      <c r="J7" s="1234"/>
      <c r="K7" s="1234"/>
      <c r="L7" s="1235"/>
      <c r="M7" s="1231" t="s">
        <v>28</v>
      </c>
      <c r="N7" s="1233" t="s">
        <v>31</v>
      </c>
      <c r="O7" s="1234"/>
      <c r="P7" s="1235"/>
      <c r="Q7" s="1199" t="s">
        <v>397</v>
      </c>
      <c r="R7" s="1220" t="s">
        <v>26</v>
      </c>
      <c r="S7" s="1221"/>
      <c r="T7" s="1221"/>
      <c r="U7" s="1222"/>
      <c r="V7" s="1215" t="s">
        <v>426</v>
      </c>
      <c r="W7" s="1212" t="s">
        <v>399</v>
      </c>
      <c r="X7" s="1207" t="s">
        <v>427</v>
      </c>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row>
    <row r="8" spans="1:69" s="161" customFormat="1" ht="48.75" customHeight="1">
      <c r="A8" s="15"/>
      <c r="B8" s="162"/>
      <c r="C8" s="163"/>
      <c r="D8" s="1192" t="s">
        <v>13</v>
      </c>
      <c r="E8" s="1177"/>
      <c r="F8" s="1176"/>
      <c r="G8" s="1180" t="s">
        <v>401</v>
      </c>
      <c r="H8" s="1181"/>
      <c r="I8" s="1183" t="s">
        <v>402</v>
      </c>
      <c r="J8" s="1236"/>
      <c r="K8" s="1183" t="s">
        <v>465</v>
      </c>
      <c r="L8" s="1184"/>
      <c r="M8" s="1232"/>
      <c r="N8" s="1191" t="s">
        <v>474</v>
      </c>
      <c r="O8" s="1197" t="s">
        <v>42</v>
      </c>
      <c r="P8" s="164"/>
      <c r="Q8" s="1200"/>
      <c r="R8" s="1202">
        <v>0</v>
      </c>
      <c r="S8" s="1210">
        <v>0.2</v>
      </c>
      <c r="T8" s="1210">
        <v>0.5</v>
      </c>
      <c r="U8" s="1218">
        <v>1</v>
      </c>
      <c r="V8" s="1216"/>
      <c r="W8" s="1213"/>
      <c r="X8" s="1208"/>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row>
    <row r="9" spans="1:69" s="166" customFormat="1" ht="48.75" customHeight="1">
      <c r="A9" s="15"/>
      <c r="B9" s="162"/>
      <c r="C9" s="163"/>
      <c r="D9" s="1189"/>
      <c r="E9" s="1177"/>
      <c r="F9" s="1176"/>
      <c r="G9" s="1187" t="s">
        <v>403</v>
      </c>
      <c r="H9" s="1237" t="s">
        <v>404</v>
      </c>
      <c r="I9" s="1223" t="s">
        <v>405</v>
      </c>
      <c r="J9" s="1223" t="s">
        <v>406</v>
      </c>
      <c r="K9" s="1223" t="s">
        <v>41</v>
      </c>
      <c r="L9" s="1229" t="s">
        <v>436</v>
      </c>
      <c r="M9" s="1232"/>
      <c r="N9" s="1191"/>
      <c r="O9" s="1198"/>
      <c r="P9" s="1229" t="s">
        <v>43</v>
      </c>
      <c r="Q9" s="1200"/>
      <c r="R9" s="1203"/>
      <c r="S9" s="1211"/>
      <c r="T9" s="1211"/>
      <c r="U9" s="1219"/>
      <c r="V9" s="1216"/>
      <c r="W9" s="1213"/>
      <c r="X9" s="1208"/>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row>
    <row r="10" spans="1:69" s="166" customFormat="1" ht="48.75" customHeight="1">
      <c r="A10" s="15"/>
      <c r="B10" s="162"/>
      <c r="C10" s="167"/>
      <c r="D10" s="1190"/>
      <c r="E10" s="1177"/>
      <c r="F10" s="1225"/>
      <c r="G10" s="1188"/>
      <c r="H10" s="1197"/>
      <c r="I10" s="1198"/>
      <c r="J10" s="1198"/>
      <c r="K10" s="1224"/>
      <c r="L10" s="1238"/>
      <c r="M10" s="1232"/>
      <c r="N10" s="1191"/>
      <c r="O10" s="1198"/>
      <c r="P10" s="1230"/>
      <c r="Q10" s="1201"/>
      <c r="R10" s="1203"/>
      <c r="S10" s="1211"/>
      <c r="T10" s="1211"/>
      <c r="U10" s="1219"/>
      <c r="V10" s="1217"/>
      <c r="W10" s="1214"/>
      <c r="X10" s="1209"/>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row>
    <row r="11" spans="1:69" s="66" customFormat="1" ht="37.5">
      <c r="A11" s="45"/>
      <c r="B11" s="67"/>
      <c r="C11" s="68">
        <v>1</v>
      </c>
      <c r="D11" s="69">
        <v>2</v>
      </c>
      <c r="E11" s="69">
        <v>3</v>
      </c>
      <c r="F11" s="70" t="s">
        <v>391</v>
      </c>
      <c r="G11" s="68">
        <v>5</v>
      </c>
      <c r="H11" s="69">
        <v>6</v>
      </c>
      <c r="I11" s="69">
        <v>7</v>
      </c>
      <c r="J11" s="69">
        <v>8</v>
      </c>
      <c r="K11" s="71">
        <v>9</v>
      </c>
      <c r="L11" s="70">
        <v>10</v>
      </c>
      <c r="M11" s="72" t="s">
        <v>428</v>
      </c>
      <c r="N11" s="68">
        <v>12</v>
      </c>
      <c r="O11" s="69">
        <v>13</v>
      </c>
      <c r="P11" s="70">
        <v>14</v>
      </c>
      <c r="Q11" s="72" t="s">
        <v>429</v>
      </c>
      <c r="R11" s="68">
        <v>16</v>
      </c>
      <c r="S11" s="69">
        <v>17</v>
      </c>
      <c r="T11" s="69">
        <v>18</v>
      </c>
      <c r="U11" s="70">
        <v>19</v>
      </c>
      <c r="V11" s="69" t="s">
        <v>430</v>
      </c>
      <c r="W11" s="71">
        <v>21</v>
      </c>
      <c r="X11" s="73">
        <v>22</v>
      </c>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row>
    <row r="12" spans="1:69" s="76" customFormat="1" ht="41.25" customHeight="1">
      <c r="A12" s="74"/>
      <c r="B12" s="17" t="s">
        <v>466</v>
      </c>
      <c r="C12" s="168">
        <f>C14+C15+C16+C17+C18</f>
        <v>0</v>
      </c>
      <c r="D12" s="169">
        <f>D16+D17+D18</f>
        <v>0</v>
      </c>
      <c r="E12" s="169">
        <f>E14+E15+E16+E17+E18</f>
        <v>0</v>
      </c>
      <c r="F12" s="170">
        <f>C12+E12</f>
        <v>0</v>
      </c>
      <c r="G12" s="168">
        <f>G14+G15+G16+G17+G18</f>
        <v>0</v>
      </c>
      <c r="H12" s="169">
        <f>H14+H15+H16+H17+H18</f>
        <v>0</v>
      </c>
      <c r="I12" s="169">
        <f>I14+I15+I16+I17+I18</f>
        <v>0</v>
      </c>
      <c r="J12" s="169">
        <f>J14+J15+J16+J17+J18</f>
        <v>0</v>
      </c>
      <c r="K12" s="812"/>
      <c r="L12" s="813"/>
      <c r="M12" s="171">
        <f>F12+K12+L12</f>
        <v>0</v>
      </c>
      <c r="N12" s="172">
        <f>N14+N15+N16+N17+N18</f>
        <v>0</v>
      </c>
      <c r="O12" s="169">
        <f>O14+O15+O16+O17+O18</f>
        <v>0</v>
      </c>
      <c r="P12" s="170">
        <f>P14+P15+P16+P17+P18</f>
        <v>0</v>
      </c>
      <c r="Q12" s="171">
        <f>M12+N12+O12</f>
        <v>0</v>
      </c>
      <c r="R12" s="168">
        <f>R15</f>
        <v>0</v>
      </c>
      <c r="S12" s="169">
        <f>S15</f>
        <v>0</v>
      </c>
      <c r="T12" s="169">
        <f>T15</f>
        <v>0</v>
      </c>
      <c r="U12" s="170">
        <f>U15</f>
        <v>0</v>
      </c>
      <c r="V12" s="173">
        <f>Q12-R12-(0.8*S12)-(0.5*T12)</f>
        <v>0</v>
      </c>
      <c r="W12" s="174">
        <f>W20+W21+W22+W23+W24+W28+W29+W33+W35+W36</f>
        <v>0</v>
      </c>
      <c r="X12" s="175">
        <f>+W12*0.08</f>
        <v>0</v>
      </c>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row>
    <row r="13" spans="1:69" s="78" customFormat="1" ht="41.25" customHeight="1">
      <c r="A13" s="45"/>
      <c r="B13" s="1204" t="s">
        <v>511</v>
      </c>
      <c r="C13" s="1205"/>
      <c r="D13" s="1205"/>
      <c r="E13" s="1205"/>
      <c r="F13" s="1205"/>
      <c r="G13" s="1205"/>
      <c r="H13" s="1205"/>
      <c r="I13" s="1205"/>
      <c r="J13" s="1205"/>
      <c r="K13" s="1205"/>
      <c r="L13" s="1205"/>
      <c r="M13" s="1205"/>
      <c r="N13" s="1205"/>
      <c r="O13" s="1239"/>
      <c r="P13" s="1205"/>
      <c r="Q13" s="1205"/>
      <c r="R13" s="1205"/>
      <c r="S13" s="1205"/>
      <c r="T13" s="1205"/>
      <c r="U13" s="1205"/>
      <c r="V13" s="1205"/>
      <c r="W13" s="1205"/>
      <c r="X13" s="1206"/>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row>
    <row r="14" spans="1:69" s="78" customFormat="1" ht="41.25" customHeight="1">
      <c r="A14" s="45"/>
      <c r="B14" s="18" t="s">
        <v>0</v>
      </c>
      <c r="C14" s="79">
        <v>0</v>
      </c>
      <c r="D14" s="80"/>
      <c r="E14" s="81">
        <v>0</v>
      </c>
      <c r="F14" s="265">
        <f>C14+E14</f>
        <v>0</v>
      </c>
      <c r="G14" s="82">
        <v>0</v>
      </c>
      <c r="H14" s="83">
        <v>0</v>
      </c>
      <c r="I14" s="83">
        <v>0</v>
      </c>
      <c r="J14" s="83">
        <v>0</v>
      </c>
      <c r="K14" s="814"/>
      <c r="L14" s="815"/>
      <c r="M14" s="274">
        <f>F14+K14+L14</f>
        <v>0</v>
      </c>
      <c r="N14" s="82">
        <v>0</v>
      </c>
      <c r="O14" s="83">
        <v>0</v>
      </c>
      <c r="P14" s="84">
        <v>0</v>
      </c>
      <c r="Q14" s="274">
        <f>M14+N14+O14</f>
        <v>0</v>
      </c>
      <c r="R14" s="85"/>
      <c r="S14" s="86"/>
      <c r="T14" s="86"/>
      <c r="U14" s="87"/>
      <c r="V14" s="277">
        <f aca="true" t="shared" si="0" ref="V14:V36">Q14-R14-(0.8*S14)-(0.5*T14)</f>
        <v>0</v>
      </c>
      <c r="W14" s="88">
        <v>0</v>
      </c>
      <c r="X14" s="268">
        <f>+W14*0.08</f>
        <v>0</v>
      </c>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row>
    <row r="15" spans="1:69" s="78" customFormat="1" ht="41.25" customHeight="1">
      <c r="A15" s="45"/>
      <c r="B15" s="18" t="s">
        <v>418</v>
      </c>
      <c r="C15" s="89">
        <v>0</v>
      </c>
      <c r="D15" s="90"/>
      <c r="E15" s="91">
        <v>0</v>
      </c>
      <c r="F15" s="266">
        <f>C15+E15</f>
        <v>0</v>
      </c>
      <c r="G15" s="92">
        <v>0</v>
      </c>
      <c r="H15" s="93">
        <v>0</v>
      </c>
      <c r="I15" s="93">
        <v>0</v>
      </c>
      <c r="J15" s="93">
        <v>0</v>
      </c>
      <c r="K15" s="816"/>
      <c r="L15" s="817"/>
      <c r="M15" s="275">
        <f>F15+K15+L15</f>
        <v>0</v>
      </c>
      <c r="N15" s="92">
        <v>0</v>
      </c>
      <c r="O15" s="93">
        <v>0</v>
      </c>
      <c r="P15" s="94">
        <v>0</v>
      </c>
      <c r="Q15" s="275">
        <f>M15+N15+O15</f>
        <v>0</v>
      </c>
      <c r="R15" s="95">
        <v>0</v>
      </c>
      <c r="S15" s="96">
        <v>0</v>
      </c>
      <c r="T15" s="96">
        <v>0</v>
      </c>
      <c r="U15" s="97">
        <v>0</v>
      </c>
      <c r="V15" s="277">
        <f t="shared" si="0"/>
        <v>0</v>
      </c>
      <c r="W15" s="88">
        <v>0</v>
      </c>
      <c r="X15" s="268">
        <f>+W15*0.08</f>
        <v>0</v>
      </c>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row>
    <row r="16" spans="1:69" s="78" customFormat="1" ht="41.25" customHeight="1">
      <c r="A16" s="45"/>
      <c r="B16" s="18" t="s">
        <v>390</v>
      </c>
      <c r="C16" s="98">
        <v>0</v>
      </c>
      <c r="D16" s="91">
        <v>0</v>
      </c>
      <c r="E16" s="91">
        <v>0</v>
      </c>
      <c r="F16" s="266">
        <f>C16+E16</f>
        <v>0</v>
      </c>
      <c r="G16" s="92">
        <v>0</v>
      </c>
      <c r="H16" s="93">
        <v>0</v>
      </c>
      <c r="I16" s="93">
        <v>0</v>
      </c>
      <c r="J16" s="93">
        <v>0</v>
      </c>
      <c r="K16" s="816"/>
      <c r="L16" s="817"/>
      <c r="M16" s="275">
        <f>F16+K16+L16</f>
        <v>0</v>
      </c>
      <c r="N16" s="92">
        <v>0</v>
      </c>
      <c r="O16" s="93">
        <v>0</v>
      </c>
      <c r="P16" s="94">
        <v>0</v>
      </c>
      <c r="Q16" s="275">
        <f>M16+N16+O16</f>
        <v>0</v>
      </c>
      <c r="R16" s="99"/>
      <c r="S16" s="100"/>
      <c r="T16" s="100"/>
      <c r="U16" s="101"/>
      <c r="V16" s="277">
        <f t="shared" si="0"/>
        <v>0</v>
      </c>
      <c r="W16" s="88">
        <v>0</v>
      </c>
      <c r="X16" s="268">
        <f>+W16*0.08</f>
        <v>0</v>
      </c>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row>
    <row r="17" spans="1:69" s="78" customFormat="1" ht="41.25" customHeight="1">
      <c r="A17" s="45"/>
      <c r="B17" s="18" t="s">
        <v>461</v>
      </c>
      <c r="C17" s="89">
        <v>0</v>
      </c>
      <c r="D17" s="91">
        <v>0</v>
      </c>
      <c r="E17" s="91">
        <v>0</v>
      </c>
      <c r="F17" s="266">
        <f>C17+E17</f>
        <v>0</v>
      </c>
      <c r="G17" s="92">
        <v>0</v>
      </c>
      <c r="H17" s="93">
        <v>0</v>
      </c>
      <c r="I17" s="93">
        <v>0</v>
      </c>
      <c r="J17" s="93">
        <v>0</v>
      </c>
      <c r="K17" s="816"/>
      <c r="L17" s="817"/>
      <c r="M17" s="275">
        <f>F17+K17+L17</f>
        <v>0</v>
      </c>
      <c r="N17" s="92">
        <v>0</v>
      </c>
      <c r="O17" s="93">
        <v>0</v>
      </c>
      <c r="P17" s="94">
        <v>0</v>
      </c>
      <c r="Q17" s="275">
        <f>M17+N17+O17</f>
        <v>0</v>
      </c>
      <c r="R17" s="102"/>
      <c r="S17" s="103"/>
      <c r="T17" s="103"/>
      <c r="U17" s="104"/>
      <c r="V17" s="277">
        <f t="shared" si="0"/>
        <v>0</v>
      </c>
      <c r="W17" s="88">
        <v>0</v>
      </c>
      <c r="X17" s="268">
        <f>+W17*0.08</f>
        <v>0</v>
      </c>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row>
    <row r="18" spans="1:69" s="78" customFormat="1" ht="41.25" customHeight="1">
      <c r="A18" s="45"/>
      <c r="B18" s="19" t="s">
        <v>508</v>
      </c>
      <c r="C18" s="105">
        <v>0</v>
      </c>
      <c r="D18" s="106">
        <v>0</v>
      </c>
      <c r="E18" s="106">
        <v>0</v>
      </c>
      <c r="F18" s="267">
        <f>C18+E18</f>
        <v>0</v>
      </c>
      <c r="G18" s="107">
        <v>0</v>
      </c>
      <c r="H18" s="108">
        <v>0</v>
      </c>
      <c r="I18" s="108">
        <v>0</v>
      </c>
      <c r="J18" s="108">
        <v>0</v>
      </c>
      <c r="K18" s="818"/>
      <c r="L18" s="819"/>
      <c r="M18" s="276">
        <f>F18+K18+L18</f>
        <v>0</v>
      </c>
      <c r="N18" s="107">
        <v>0</v>
      </c>
      <c r="O18" s="108">
        <v>0</v>
      </c>
      <c r="P18" s="109">
        <v>0</v>
      </c>
      <c r="Q18" s="276">
        <f>M18+N18+O18</f>
        <v>0</v>
      </c>
      <c r="R18" s="110"/>
      <c r="S18" s="111"/>
      <c r="T18" s="111"/>
      <c r="U18" s="112"/>
      <c r="V18" s="278">
        <f t="shared" si="0"/>
        <v>0</v>
      </c>
      <c r="W18" s="88">
        <v>0</v>
      </c>
      <c r="X18" s="890">
        <f>+W18*0.08</f>
        <v>0</v>
      </c>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row>
    <row r="19" spans="1:69" s="78" customFormat="1" ht="41.25" customHeight="1">
      <c r="A19" s="45"/>
      <c r="B19" s="1204" t="s">
        <v>512</v>
      </c>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row>
    <row r="20" spans="1:69" s="122" customFormat="1" ht="41.25" customHeight="1">
      <c r="A20" s="45"/>
      <c r="B20" s="20">
        <v>0</v>
      </c>
      <c r="C20" s="113">
        <v>0</v>
      </c>
      <c r="D20" s="114">
        <v>0</v>
      </c>
      <c r="E20" s="114">
        <v>0</v>
      </c>
      <c r="F20" s="175">
        <f aca="true" t="shared" si="1" ref="F20:F36">C20+E20</f>
        <v>0</v>
      </c>
      <c r="G20" s="115"/>
      <c r="H20" s="116"/>
      <c r="I20" s="117"/>
      <c r="J20" s="117"/>
      <c r="K20" s="117"/>
      <c r="L20" s="117"/>
      <c r="M20" s="117"/>
      <c r="N20" s="117"/>
      <c r="O20" s="117"/>
      <c r="P20" s="117"/>
      <c r="Q20" s="870">
        <v>0</v>
      </c>
      <c r="R20" s="118">
        <v>0</v>
      </c>
      <c r="S20" s="119">
        <v>0</v>
      </c>
      <c r="T20" s="119">
        <v>0</v>
      </c>
      <c r="U20" s="120">
        <v>0</v>
      </c>
      <c r="V20" s="279">
        <f t="shared" si="0"/>
        <v>0</v>
      </c>
      <c r="W20" s="877">
        <v>0</v>
      </c>
      <c r="X20" s="884">
        <f aca="true" t="shared" si="2" ref="X20:X36">+W20*0.08</f>
        <v>0</v>
      </c>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row>
    <row r="21" spans="1:69" s="122" customFormat="1" ht="41.25" customHeight="1">
      <c r="A21" s="45"/>
      <c r="B21" s="20">
        <v>0.1</v>
      </c>
      <c r="C21" s="123">
        <v>0</v>
      </c>
      <c r="D21" s="124">
        <v>0</v>
      </c>
      <c r="E21" s="124">
        <v>0</v>
      </c>
      <c r="F21" s="268">
        <f t="shared" si="1"/>
        <v>0</v>
      </c>
      <c r="G21" s="115"/>
      <c r="H21" s="115"/>
      <c r="I21" s="125"/>
      <c r="J21" s="125"/>
      <c r="K21" s="125"/>
      <c r="L21" s="125"/>
      <c r="M21" s="125"/>
      <c r="N21" s="125"/>
      <c r="O21" s="125"/>
      <c r="P21" s="125"/>
      <c r="Q21" s="871">
        <v>0</v>
      </c>
      <c r="R21" s="126">
        <v>0</v>
      </c>
      <c r="S21" s="127">
        <v>0</v>
      </c>
      <c r="T21" s="127">
        <v>0</v>
      </c>
      <c r="U21" s="128">
        <v>0</v>
      </c>
      <c r="V21" s="279">
        <f t="shared" si="0"/>
        <v>0</v>
      </c>
      <c r="W21" s="877">
        <f>+V21*0.1</f>
        <v>0</v>
      </c>
      <c r="X21" s="884">
        <f t="shared" si="2"/>
        <v>0</v>
      </c>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row>
    <row r="22" spans="1:69" s="122" customFormat="1" ht="41.25" customHeight="1">
      <c r="A22" s="45"/>
      <c r="B22" s="20">
        <v>0.2</v>
      </c>
      <c r="C22" s="123">
        <v>0</v>
      </c>
      <c r="D22" s="124">
        <v>0</v>
      </c>
      <c r="E22" s="124">
        <v>0</v>
      </c>
      <c r="F22" s="268">
        <f t="shared" si="1"/>
        <v>0</v>
      </c>
      <c r="G22" s="115"/>
      <c r="H22" s="115"/>
      <c r="I22" s="125"/>
      <c r="J22" s="125"/>
      <c r="K22" s="125"/>
      <c r="L22" s="125"/>
      <c r="M22" s="125"/>
      <c r="N22" s="125"/>
      <c r="O22" s="125"/>
      <c r="P22" s="125"/>
      <c r="Q22" s="871">
        <v>0</v>
      </c>
      <c r="R22" s="126">
        <v>0</v>
      </c>
      <c r="S22" s="127">
        <v>0</v>
      </c>
      <c r="T22" s="127">
        <v>0</v>
      </c>
      <c r="U22" s="128">
        <v>0</v>
      </c>
      <c r="V22" s="279">
        <f t="shared" si="0"/>
        <v>0</v>
      </c>
      <c r="W22" s="877">
        <f>+V22*0.2</f>
        <v>0</v>
      </c>
      <c r="X22" s="884">
        <f t="shared" si="2"/>
        <v>0</v>
      </c>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row>
    <row r="23" spans="1:69" s="122" customFormat="1" ht="41.25" customHeight="1">
      <c r="A23" s="45"/>
      <c r="B23" s="20">
        <v>0.35</v>
      </c>
      <c r="C23" s="123">
        <v>0</v>
      </c>
      <c r="D23" s="124">
        <v>0</v>
      </c>
      <c r="E23" s="124">
        <v>0</v>
      </c>
      <c r="F23" s="268">
        <f t="shared" si="1"/>
        <v>0</v>
      </c>
      <c r="G23" s="115"/>
      <c r="H23" s="115"/>
      <c r="I23" s="125"/>
      <c r="J23" s="125"/>
      <c r="K23" s="125"/>
      <c r="L23" s="125"/>
      <c r="M23" s="125"/>
      <c r="N23" s="125"/>
      <c r="O23" s="125"/>
      <c r="P23" s="125"/>
      <c r="Q23" s="871">
        <v>0</v>
      </c>
      <c r="R23" s="126">
        <v>0</v>
      </c>
      <c r="S23" s="127">
        <v>0</v>
      </c>
      <c r="T23" s="127">
        <v>0</v>
      </c>
      <c r="U23" s="128">
        <v>0</v>
      </c>
      <c r="V23" s="279">
        <f t="shared" si="0"/>
        <v>0</v>
      </c>
      <c r="W23" s="877">
        <f>+V23*0.35</f>
        <v>0</v>
      </c>
      <c r="X23" s="884">
        <f t="shared" si="2"/>
        <v>0</v>
      </c>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row>
    <row r="24" spans="1:69" s="122" customFormat="1" ht="41.25" customHeight="1">
      <c r="A24" s="45"/>
      <c r="B24" s="20">
        <v>0.5</v>
      </c>
      <c r="C24" s="123">
        <v>0</v>
      </c>
      <c r="D24" s="124">
        <v>0</v>
      </c>
      <c r="E24" s="124">
        <v>0</v>
      </c>
      <c r="F24" s="268">
        <f t="shared" si="1"/>
        <v>0</v>
      </c>
      <c r="G24" s="115"/>
      <c r="H24" s="115"/>
      <c r="I24" s="125"/>
      <c r="J24" s="125"/>
      <c r="K24" s="125"/>
      <c r="L24" s="125"/>
      <c r="M24" s="125"/>
      <c r="N24" s="125"/>
      <c r="O24" s="125"/>
      <c r="P24" s="125"/>
      <c r="Q24" s="871">
        <v>0</v>
      </c>
      <c r="R24" s="126">
        <v>0</v>
      </c>
      <c r="S24" s="127">
        <v>0</v>
      </c>
      <c r="T24" s="127">
        <v>0</v>
      </c>
      <c r="U24" s="128">
        <v>0</v>
      </c>
      <c r="V24" s="279">
        <f t="shared" si="0"/>
        <v>0</v>
      </c>
      <c r="W24" s="878">
        <f>+V24*0.5</f>
        <v>0</v>
      </c>
      <c r="X24" s="884">
        <f t="shared" si="2"/>
        <v>0</v>
      </c>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row>
    <row r="25" spans="1:69" s="122" customFormat="1" ht="41.25" customHeight="1">
      <c r="A25" s="45"/>
      <c r="B25" s="21" t="s">
        <v>394</v>
      </c>
      <c r="C25" s="129">
        <v>0</v>
      </c>
      <c r="D25" s="130">
        <v>0</v>
      </c>
      <c r="E25" s="130">
        <v>0</v>
      </c>
      <c r="F25" s="269">
        <f t="shared" si="1"/>
        <v>0</v>
      </c>
      <c r="G25" s="115"/>
      <c r="H25" s="115"/>
      <c r="I25" s="125"/>
      <c r="J25" s="125"/>
      <c r="K25" s="125"/>
      <c r="L25" s="125"/>
      <c r="M25" s="125"/>
      <c r="N25" s="125"/>
      <c r="O25" s="125"/>
      <c r="P25" s="125"/>
      <c r="Q25" s="873">
        <v>0</v>
      </c>
      <c r="R25" s="131">
        <v>0</v>
      </c>
      <c r="S25" s="132">
        <v>0</v>
      </c>
      <c r="T25" s="132">
        <v>0</v>
      </c>
      <c r="U25" s="133">
        <v>0</v>
      </c>
      <c r="V25" s="280">
        <f t="shared" si="0"/>
        <v>0</v>
      </c>
      <c r="W25" s="879">
        <f>+V25*0.5</f>
        <v>0</v>
      </c>
      <c r="X25" s="885">
        <f t="shared" si="2"/>
        <v>0</v>
      </c>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row>
    <row r="26" spans="1:69" s="122" customFormat="1" ht="41.25" customHeight="1">
      <c r="A26" s="45"/>
      <c r="B26" s="22" t="s">
        <v>371</v>
      </c>
      <c r="C26" s="134">
        <v>0</v>
      </c>
      <c r="D26" s="135">
        <v>0</v>
      </c>
      <c r="E26" s="135">
        <v>0</v>
      </c>
      <c r="F26" s="270">
        <f t="shared" si="1"/>
        <v>0</v>
      </c>
      <c r="G26" s="115"/>
      <c r="H26" s="115"/>
      <c r="I26" s="125"/>
      <c r="J26" s="125"/>
      <c r="K26" s="125"/>
      <c r="L26" s="125"/>
      <c r="M26" s="125"/>
      <c r="N26" s="125"/>
      <c r="O26" s="125"/>
      <c r="P26" s="125"/>
      <c r="Q26" s="874">
        <v>0</v>
      </c>
      <c r="R26" s="136">
        <v>0</v>
      </c>
      <c r="S26" s="137">
        <v>0</v>
      </c>
      <c r="T26" s="137">
        <v>0</v>
      </c>
      <c r="U26" s="138">
        <v>0</v>
      </c>
      <c r="V26" s="281">
        <f t="shared" si="0"/>
        <v>0</v>
      </c>
      <c r="W26" s="880">
        <f>+V26*0.5</f>
        <v>0</v>
      </c>
      <c r="X26" s="886">
        <f t="shared" si="2"/>
        <v>0</v>
      </c>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row>
    <row r="27" spans="1:69" s="122" customFormat="1" ht="41.25" customHeight="1">
      <c r="A27" s="45"/>
      <c r="B27" s="23" t="s">
        <v>372</v>
      </c>
      <c r="C27" s="139">
        <v>0</v>
      </c>
      <c r="D27" s="140">
        <v>0</v>
      </c>
      <c r="E27" s="140">
        <v>0</v>
      </c>
      <c r="F27" s="271">
        <f t="shared" si="1"/>
        <v>0</v>
      </c>
      <c r="G27" s="115"/>
      <c r="H27" s="115"/>
      <c r="I27" s="125"/>
      <c r="J27" s="125"/>
      <c r="K27" s="125"/>
      <c r="L27" s="125"/>
      <c r="M27" s="125"/>
      <c r="N27" s="125"/>
      <c r="O27" s="125"/>
      <c r="P27" s="125"/>
      <c r="Q27" s="875">
        <v>0</v>
      </c>
      <c r="R27" s="141">
        <v>0</v>
      </c>
      <c r="S27" s="142">
        <v>0</v>
      </c>
      <c r="T27" s="142">
        <v>0</v>
      </c>
      <c r="U27" s="143">
        <v>0</v>
      </c>
      <c r="V27" s="282">
        <f t="shared" si="0"/>
        <v>0</v>
      </c>
      <c r="W27" s="881">
        <f>+V27*0.5</f>
        <v>0</v>
      </c>
      <c r="X27" s="887">
        <f t="shared" si="2"/>
        <v>0</v>
      </c>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row>
    <row r="28" spans="1:69" s="122" customFormat="1" ht="41.25" customHeight="1">
      <c r="A28" s="45"/>
      <c r="B28" s="20">
        <v>0.75</v>
      </c>
      <c r="C28" s="123">
        <v>0</v>
      </c>
      <c r="D28" s="124">
        <v>0</v>
      </c>
      <c r="E28" s="124">
        <v>0</v>
      </c>
      <c r="F28" s="268">
        <f t="shared" si="1"/>
        <v>0</v>
      </c>
      <c r="G28" s="115"/>
      <c r="H28" s="115"/>
      <c r="I28" s="125"/>
      <c r="J28" s="125"/>
      <c r="K28" s="125"/>
      <c r="L28" s="125"/>
      <c r="M28" s="125"/>
      <c r="N28" s="125"/>
      <c r="O28" s="125"/>
      <c r="P28" s="125"/>
      <c r="Q28" s="871">
        <v>0</v>
      </c>
      <c r="R28" s="126">
        <v>0</v>
      </c>
      <c r="S28" s="127">
        <v>0</v>
      </c>
      <c r="T28" s="127">
        <v>0</v>
      </c>
      <c r="U28" s="128">
        <v>0</v>
      </c>
      <c r="V28" s="279">
        <f t="shared" si="0"/>
        <v>0</v>
      </c>
      <c r="W28" s="882">
        <f>+V28*0.75</f>
        <v>0</v>
      </c>
      <c r="X28" s="884">
        <f t="shared" si="2"/>
        <v>0</v>
      </c>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row>
    <row r="29" spans="1:69" s="122" customFormat="1" ht="41.25" customHeight="1">
      <c r="A29" s="45"/>
      <c r="B29" s="20">
        <v>1</v>
      </c>
      <c r="C29" s="123">
        <v>0</v>
      </c>
      <c r="D29" s="124">
        <v>0</v>
      </c>
      <c r="E29" s="124">
        <v>0</v>
      </c>
      <c r="F29" s="268">
        <f t="shared" si="1"/>
        <v>0</v>
      </c>
      <c r="G29" s="115"/>
      <c r="H29" s="115"/>
      <c r="I29" s="125"/>
      <c r="J29" s="125"/>
      <c r="K29" s="125"/>
      <c r="L29" s="125"/>
      <c r="M29" s="125"/>
      <c r="N29" s="125"/>
      <c r="O29" s="125"/>
      <c r="P29" s="125"/>
      <c r="Q29" s="871">
        <v>0</v>
      </c>
      <c r="R29" s="126">
        <v>0</v>
      </c>
      <c r="S29" s="127">
        <v>0</v>
      </c>
      <c r="T29" s="127">
        <v>0</v>
      </c>
      <c r="U29" s="128">
        <v>0</v>
      </c>
      <c r="V29" s="279">
        <f t="shared" si="0"/>
        <v>0</v>
      </c>
      <c r="W29" s="882">
        <f>+V29</f>
        <v>0</v>
      </c>
      <c r="X29" s="884">
        <f t="shared" si="2"/>
        <v>0</v>
      </c>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row>
    <row r="30" spans="1:69" s="122" customFormat="1" ht="41.25" customHeight="1">
      <c r="A30" s="45"/>
      <c r="B30" s="21" t="s">
        <v>393</v>
      </c>
      <c r="C30" s="129">
        <v>0</v>
      </c>
      <c r="D30" s="130">
        <v>0</v>
      </c>
      <c r="E30" s="130">
        <v>0</v>
      </c>
      <c r="F30" s="269">
        <f t="shared" si="1"/>
        <v>0</v>
      </c>
      <c r="G30" s="115"/>
      <c r="H30" s="115"/>
      <c r="I30" s="125"/>
      <c r="J30" s="125"/>
      <c r="K30" s="125"/>
      <c r="L30" s="125"/>
      <c r="M30" s="125"/>
      <c r="N30" s="125"/>
      <c r="O30" s="125"/>
      <c r="P30" s="125"/>
      <c r="Q30" s="873">
        <v>0</v>
      </c>
      <c r="R30" s="131">
        <v>0</v>
      </c>
      <c r="S30" s="132">
        <v>0</v>
      </c>
      <c r="T30" s="132">
        <v>0</v>
      </c>
      <c r="U30" s="133">
        <v>0</v>
      </c>
      <c r="V30" s="280">
        <f t="shared" si="0"/>
        <v>0</v>
      </c>
      <c r="W30" s="879">
        <f>+V30</f>
        <v>0</v>
      </c>
      <c r="X30" s="885">
        <f t="shared" si="2"/>
        <v>0</v>
      </c>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row>
    <row r="31" spans="1:69" s="122" customFormat="1" ht="41.25" customHeight="1">
      <c r="A31" s="45"/>
      <c r="B31" s="22" t="s">
        <v>371</v>
      </c>
      <c r="C31" s="134">
        <v>0</v>
      </c>
      <c r="D31" s="135">
        <v>0</v>
      </c>
      <c r="E31" s="135">
        <v>0</v>
      </c>
      <c r="F31" s="270">
        <f t="shared" si="1"/>
        <v>0</v>
      </c>
      <c r="G31" s="115"/>
      <c r="H31" s="115"/>
      <c r="I31" s="125"/>
      <c r="J31" s="125"/>
      <c r="K31" s="125"/>
      <c r="L31" s="125"/>
      <c r="M31" s="125"/>
      <c r="N31" s="125"/>
      <c r="O31" s="125"/>
      <c r="P31" s="125"/>
      <c r="Q31" s="874">
        <v>0</v>
      </c>
      <c r="R31" s="136">
        <v>0</v>
      </c>
      <c r="S31" s="137">
        <v>0</v>
      </c>
      <c r="T31" s="137">
        <v>0</v>
      </c>
      <c r="U31" s="138">
        <v>0</v>
      </c>
      <c r="V31" s="281">
        <f t="shared" si="0"/>
        <v>0</v>
      </c>
      <c r="W31" s="880">
        <f>+V31</f>
        <v>0</v>
      </c>
      <c r="X31" s="886">
        <f t="shared" si="2"/>
        <v>0</v>
      </c>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row>
    <row r="32" spans="1:69" s="122" customFormat="1" ht="41.25" customHeight="1">
      <c r="A32" s="45"/>
      <c r="B32" s="23" t="s">
        <v>373</v>
      </c>
      <c r="C32" s="139">
        <v>0</v>
      </c>
      <c r="D32" s="140">
        <v>0</v>
      </c>
      <c r="E32" s="140">
        <v>0</v>
      </c>
      <c r="F32" s="271">
        <f t="shared" si="1"/>
        <v>0</v>
      </c>
      <c r="G32" s="115"/>
      <c r="H32" s="115"/>
      <c r="I32" s="125"/>
      <c r="J32" s="125"/>
      <c r="K32" s="125"/>
      <c r="L32" s="125"/>
      <c r="M32" s="125"/>
      <c r="N32" s="125"/>
      <c r="O32" s="125"/>
      <c r="P32" s="125"/>
      <c r="Q32" s="875">
        <v>0</v>
      </c>
      <c r="R32" s="141">
        <v>0</v>
      </c>
      <c r="S32" s="142">
        <v>0</v>
      </c>
      <c r="T32" s="142">
        <v>0</v>
      </c>
      <c r="U32" s="143">
        <v>0</v>
      </c>
      <c r="V32" s="282">
        <f t="shared" si="0"/>
        <v>0</v>
      </c>
      <c r="W32" s="881">
        <f>+V32</f>
        <v>0</v>
      </c>
      <c r="X32" s="887">
        <f t="shared" si="2"/>
        <v>0</v>
      </c>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row>
    <row r="33" spans="1:69" s="122" customFormat="1" ht="41.25" customHeight="1">
      <c r="A33" s="45"/>
      <c r="B33" s="20">
        <v>1.5</v>
      </c>
      <c r="C33" s="123">
        <v>0</v>
      </c>
      <c r="D33" s="124">
        <v>0</v>
      </c>
      <c r="E33" s="124">
        <v>0</v>
      </c>
      <c r="F33" s="268">
        <f t="shared" si="1"/>
        <v>0</v>
      </c>
      <c r="G33" s="115"/>
      <c r="H33" s="115"/>
      <c r="I33" s="125"/>
      <c r="J33" s="125"/>
      <c r="K33" s="125"/>
      <c r="L33" s="125"/>
      <c r="M33" s="125"/>
      <c r="N33" s="125"/>
      <c r="O33" s="125"/>
      <c r="P33" s="125"/>
      <c r="Q33" s="871">
        <v>0</v>
      </c>
      <c r="R33" s="126">
        <v>0</v>
      </c>
      <c r="S33" s="127">
        <v>0</v>
      </c>
      <c r="T33" s="127">
        <v>0</v>
      </c>
      <c r="U33" s="128">
        <v>0</v>
      </c>
      <c r="V33" s="279">
        <f t="shared" si="0"/>
        <v>0</v>
      </c>
      <c r="W33" s="882">
        <f>+V33*1.5</f>
        <v>0</v>
      </c>
      <c r="X33" s="884">
        <f t="shared" si="2"/>
        <v>0</v>
      </c>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row>
    <row r="34" spans="1:69" s="122" customFormat="1" ht="41.25" customHeight="1">
      <c r="A34" s="45"/>
      <c r="B34" s="24" t="s">
        <v>393</v>
      </c>
      <c r="C34" s="144">
        <v>0</v>
      </c>
      <c r="D34" s="145">
        <v>0</v>
      </c>
      <c r="E34" s="145">
        <v>0</v>
      </c>
      <c r="F34" s="272">
        <f t="shared" si="1"/>
        <v>0</v>
      </c>
      <c r="G34" s="115"/>
      <c r="H34" s="115"/>
      <c r="I34" s="125"/>
      <c r="J34" s="125"/>
      <c r="K34" s="125"/>
      <c r="L34" s="125"/>
      <c r="M34" s="125"/>
      <c r="N34" s="125"/>
      <c r="O34" s="125"/>
      <c r="P34" s="125"/>
      <c r="Q34" s="876">
        <v>0</v>
      </c>
      <c r="R34" s="146">
        <v>0</v>
      </c>
      <c r="S34" s="147">
        <v>0</v>
      </c>
      <c r="T34" s="147">
        <v>0</v>
      </c>
      <c r="U34" s="148">
        <v>0</v>
      </c>
      <c r="V34" s="283">
        <f t="shared" si="0"/>
        <v>0</v>
      </c>
      <c r="W34" s="883">
        <f>+V34*1.5</f>
        <v>0</v>
      </c>
      <c r="X34" s="888">
        <f t="shared" si="2"/>
        <v>0</v>
      </c>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row>
    <row r="35" spans="1:69" s="122" customFormat="1" ht="41.25" customHeight="1">
      <c r="A35" s="45"/>
      <c r="B35" s="25">
        <v>2</v>
      </c>
      <c r="C35" s="123">
        <v>0</v>
      </c>
      <c r="D35" s="124">
        <v>0</v>
      </c>
      <c r="E35" s="124">
        <v>0</v>
      </c>
      <c r="F35" s="268">
        <f t="shared" si="1"/>
        <v>0</v>
      </c>
      <c r="G35" s="115"/>
      <c r="H35" s="115"/>
      <c r="I35" s="125"/>
      <c r="J35" s="125"/>
      <c r="K35" s="125"/>
      <c r="L35" s="125"/>
      <c r="M35" s="125"/>
      <c r="N35" s="125"/>
      <c r="O35" s="125"/>
      <c r="P35" s="125"/>
      <c r="Q35" s="871">
        <v>0</v>
      </c>
      <c r="R35" s="126">
        <v>0</v>
      </c>
      <c r="S35" s="127">
        <v>0</v>
      </c>
      <c r="T35" s="127">
        <v>0</v>
      </c>
      <c r="U35" s="128">
        <v>0</v>
      </c>
      <c r="V35" s="279">
        <f t="shared" si="0"/>
        <v>0</v>
      </c>
      <c r="W35" s="882">
        <f>+V35*2</f>
        <v>0</v>
      </c>
      <c r="X35" s="884">
        <f t="shared" si="2"/>
        <v>0</v>
      </c>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row>
    <row r="36" spans="1:69" s="122" customFormat="1" ht="41.25" customHeight="1" thickBot="1">
      <c r="A36" s="45"/>
      <c r="B36" s="26" t="s">
        <v>509</v>
      </c>
      <c r="C36" s="149">
        <v>0</v>
      </c>
      <c r="D36" s="150">
        <v>0</v>
      </c>
      <c r="E36" s="150">
        <v>0</v>
      </c>
      <c r="F36" s="273">
        <f t="shared" si="1"/>
        <v>0</v>
      </c>
      <c r="G36" s="151"/>
      <c r="H36" s="152"/>
      <c r="I36" s="153"/>
      <c r="J36" s="153"/>
      <c r="K36" s="153"/>
      <c r="L36" s="153"/>
      <c r="M36" s="153"/>
      <c r="N36" s="153"/>
      <c r="O36" s="153"/>
      <c r="P36" s="154"/>
      <c r="Q36" s="872">
        <v>0</v>
      </c>
      <c r="R36" s="155">
        <v>0</v>
      </c>
      <c r="S36" s="156">
        <v>0</v>
      </c>
      <c r="T36" s="156">
        <v>0</v>
      </c>
      <c r="U36" s="157">
        <v>0</v>
      </c>
      <c r="V36" s="284">
        <f t="shared" si="0"/>
        <v>0</v>
      </c>
      <c r="W36" s="156">
        <v>0</v>
      </c>
      <c r="X36" s="889">
        <f t="shared" si="2"/>
        <v>0</v>
      </c>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row>
    <row r="37" spans="1:69" s="55" customFormat="1" ht="41.25" customHeight="1">
      <c r="A37" s="45"/>
      <c r="B37" s="158"/>
      <c r="C37" s="159"/>
      <c r="D37" s="159"/>
      <c r="E37" s="159"/>
      <c r="F37" s="159"/>
      <c r="G37" s="159"/>
      <c r="H37" s="159"/>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69" s="55" customFormat="1" ht="41.25" customHeight="1">
      <c r="A38" s="45"/>
      <c r="B38" s="1228" t="s">
        <v>510</v>
      </c>
      <c r="C38" s="1228"/>
      <c r="D38" s="1228"/>
      <c r="E38" s="1228"/>
      <c r="F38" s="1228"/>
      <c r="G38" s="1228"/>
      <c r="H38" s="1228"/>
      <c r="I38" s="1228"/>
      <c r="J38" s="1228"/>
      <c r="K38" s="1228"/>
      <c r="L38" s="1228"/>
      <c r="M38" s="1228"/>
      <c r="N38" s="1228"/>
      <c r="O38" s="1228"/>
      <c r="P38" s="1228"/>
      <c r="Q38" s="1228"/>
      <c r="R38" s="1228"/>
      <c r="S38" s="1228"/>
      <c r="T38" s="1228"/>
      <c r="U38" s="1228"/>
      <c r="V38" s="1228"/>
      <c r="W38" s="1228"/>
      <c r="X38" s="1228"/>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row>
    <row r="39" spans="2:8" ht="27.75">
      <c r="B39" s="27"/>
      <c r="C39" s="28"/>
      <c r="D39" s="28"/>
      <c r="E39" s="28"/>
      <c r="F39" s="28"/>
      <c r="G39" s="28"/>
      <c r="H39" s="28"/>
    </row>
    <row r="40" spans="1:69" s="33" customFormat="1" ht="35.25">
      <c r="A40" s="29"/>
      <c r="B40" s="30" t="s">
        <v>454</v>
      </c>
      <c r="C40" s="31" t="str">
        <f>IF(+C20+C21+C22+C23+C24+C28+C29+C33+C35+C36=+C14+C15+C16+C17+C18,"OK","ERROR")</f>
        <v>OK</v>
      </c>
      <c r="D40" s="31" t="str">
        <f>IF(+D20+D21+D22+D23+D24+D28+D29+D33+D35+D36=+D14+D15+D16+D17+D18,"OK","ERROR")</f>
        <v>OK</v>
      </c>
      <c r="E40" s="31" t="str">
        <f>IF(+E20+E21+E22+E23+E24+E28+E29+E33+E35+E36=+E14+E15+E16+E17+E18,"OK","ERROR")</f>
        <v>OK</v>
      </c>
      <c r="F40" s="31" t="str">
        <f>IF(+F20+F21+F22+F23+F24+F28+F29+F33+F35+F36=+F14+F15+F16+F17+F18,"OK","ERROR")</f>
        <v>OK</v>
      </c>
      <c r="G40" s="32"/>
      <c r="H40" s="32"/>
      <c r="Q40" s="31" t="str">
        <f>IF(+Q20+Q21+Q22+Q23+Q24+Q28+Q29+Q33+Q35+Q36=+Q14+Q15+Q16+Q17+Q18,"OK","ERROR")</f>
        <v>OK</v>
      </c>
      <c r="V40" s="31" t="str">
        <f>IF(+V20+V21+V22+V23+V24+V28+V29+V33+V35+V36=+V14+V15+V16+V17+V18,"OK","ERROR")</f>
        <v>OK</v>
      </c>
      <c r="W40" s="31" t="str">
        <f>IF(+W20+W21+W22+W23+W24+W28+W29+W33+W35+W36=+W14+W15+W16+W17+W18,"OK","ERROR")</f>
        <v>OK</v>
      </c>
      <c r="X40" s="31" t="str">
        <f>IF(+X20+X21+X22+X23+X24+X28+X29+X33+X35+X36=+X14+X15+X16+X17+X18,"OK","ERROR")</f>
        <v>OK</v>
      </c>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row>
  </sheetData>
  <sheetProtection/>
  <mergeCells count="36">
    <mergeCell ref="B38:X38"/>
    <mergeCell ref="I9:I10"/>
    <mergeCell ref="P9:P10"/>
    <mergeCell ref="M7:M10"/>
    <mergeCell ref="N7:P7"/>
    <mergeCell ref="G7:L7"/>
    <mergeCell ref="I8:J8"/>
    <mergeCell ref="H9:H10"/>
    <mergeCell ref="L9:L10"/>
    <mergeCell ref="B13:X13"/>
    <mergeCell ref="B5:E5"/>
    <mergeCell ref="G8:H8"/>
    <mergeCell ref="E7:E10"/>
    <mergeCell ref="F5:H5"/>
    <mergeCell ref="B6:E6"/>
    <mergeCell ref="F7:F10"/>
    <mergeCell ref="C7:D7"/>
    <mergeCell ref="N8:N10"/>
    <mergeCell ref="D8:D10"/>
    <mergeCell ref="G9:G10"/>
    <mergeCell ref="K8:L8"/>
    <mergeCell ref="B19:X19"/>
    <mergeCell ref="X7:X10"/>
    <mergeCell ref="T8:T10"/>
    <mergeCell ref="W7:W10"/>
    <mergeCell ref="V7:V10"/>
    <mergeCell ref="U8:U10"/>
    <mergeCell ref="R7:U7"/>
    <mergeCell ref="S8:S10"/>
    <mergeCell ref="J9:J10"/>
    <mergeCell ref="K9:K10"/>
    <mergeCell ref="U3:W3"/>
    <mergeCell ref="U5:W5"/>
    <mergeCell ref="O8:O10"/>
    <mergeCell ref="Q7:Q10"/>
    <mergeCell ref="R8:R10"/>
  </mergeCells>
  <conditionalFormatting sqref="B28:B29 B33 B13:B24 B35:B36">
    <cfRule type="cellIs" priority="1" dxfId="0" operator="equal" stopIfTrue="1">
      <formula>#REF!</formula>
    </cfRule>
  </conditionalFormatting>
  <printOptions horizontalCentered="1" verticalCentered="1"/>
  <pageMargins left="0" right="0" top="0" bottom="0" header="0" footer="0"/>
  <pageSetup fitToHeight="1" fitToWidth="1" horizontalDpi="600" verticalDpi="600" orientation="landscape" paperSize="8" scale="42" r:id="rId1"/>
</worksheet>
</file>

<file path=xl/worksheets/sheet3.xml><?xml version="1.0" encoding="utf-8"?>
<worksheet xmlns="http://schemas.openxmlformats.org/spreadsheetml/2006/main" xmlns:r="http://schemas.openxmlformats.org/officeDocument/2006/relationships">
  <sheetPr codeName="Sheet3">
    <tabColor indexed="10"/>
    <pageSetUpPr fitToPage="1"/>
  </sheetPr>
  <dimension ref="A2:BJ32"/>
  <sheetViews>
    <sheetView zoomScale="50" zoomScaleNormal="50" workbookViewId="0" topLeftCell="P7">
      <selection activeCell="Q11" sqref="Q11"/>
    </sheetView>
  </sheetViews>
  <sheetFormatPr defaultColWidth="9.140625" defaultRowHeight="15"/>
  <cols>
    <col min="1" max="1" width="11.421875" style="10" customWidth="1"/>
    <col min="2" max="2" width="80.28125" style="11" customWidth="1"/>
    <col min="3" max="8" width="19.8515625" style="12" customWidth="1"/>
    <col min="9" max="17" width="19.8515625" style="13" customWidth="1"/>
    <col min="18" max="18" width="3.421875" style="14" customWidth="1"/>
    <col min="19" max="19" width="23.7109375" style="14" customWidth="1"/>
    <col min="20" max="62" width="11.421875" style="14" customWidth="1"/>
    <col min="63" max="16384" width="11.421875" style="13" customWidth="1"/>
  </cols>
  <sheetData>
    <row r="1" ht="28.5" thickBot="1"/>
    <row r="2" spans="1:62" s="44" customFormat="1" ht="30.75">
      <c r="A2" s="35"/>
      <c r="B2" s="36" t="s">
        <v>415</v>
      </c>
      <c r="C2" s="1240" t="s">
        <v>19</v>
      </c>
      <c r="D2" s="1240"/>
      <c r="E2" s="1240"/>
      <c r="F2" s="1240"/>
      <c r="G2" s="1240"/>
      <c r="H2" s="1240"/>
      <c r="I2" s="1240"/>
      <c r="J2" s="1240"/>
      <c r="K2" s="1240"/>
      <c r="L2" s="1240"/>
      <c r="M2" s="1240"/>
      <c r="N2" s="1240"/>
      <c r="O2" s="1240"/>
      <c r="P2" s="1240"/>
      <c r="Q2" s="42"/>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row>
    <row r="3" spans="1:62" s="44" customFormat="1" ht="30.75">
      <c r="A3" s="35"/>
      <c r="B3" s="836"/>
      <c r="C3" s="837"/>
      <c r="D3" s="837"/>
      <c r="E3" s="837"/>
      <c r="F3" s="837"/>
      <c r="G3" s="837"/>
      <c r="H3" s="837"/>
      <c r="I3" s="837"/>
      <c r="J3" s="838"/>
      <c r="K3" s="839"/>
      <c r="L3" s="839"/>
      <c r="M3" s="840"/>
      <c r="N3" s="841"/>
      <c r="O3" s="839"/>
      <c r="P3" s="839"/>
      <c r="Q3" s="842"/>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row>
    <row r="4" spans="1:62" s="53" customFormat="1" ht="22.5" customHeight="1">
      <c r="A4" s="45"/>
      <c r="B4" s="46"/>
      <c r="C4" s="47"/>
      <c r="D4" s="47"/>
      <c r="E4" s="47"/>
      <c r="F4" s="47"/>
      <c r="G4" s="47"/>
      <c r="H4" s="47"/>
      <c r="I4" s="47"/>
      <c r="J4" s="48"/>
      <c r="K4" s="49"/>
      <c r="L4" s="50" t="s">
        <v>33</v>
      </c>
      <c r="M4" s="1194"/>
      <c r="N4" s="1195"/>
      <c r="O4" s="1196"/>
      <c r="P4" s="858"/>
      <c r="Q4" s="51"/>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s="53" customFormat="1" ht="22.5" customHeight="1">
      <c r="A5" s="45"/>
      <c r="B5" s="46"/>
      <c r="C5" s="47"/>
      <c r="D5" s="47"/>
      <c r="E5" s="47"/>
      <c r="F5" s="47"/>
      <c r="G5" s="47"/>
      <c r="H5" s="47"/>
      <c r="I5" s="47"/>
      <c r="J5" s="48"/>
      <c r="K5" s="49"/>
      <c r="Q5" s="51"/>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s="53" customFormat="1" ht="22.5" customHeight="1">
      <c r="A6" s="45"/>
      <c r="B6" s="46"/>
      <c r="C6" s="47"/>
      <c r="D6" s="47"/>
      <c r="E6" s="47"/>
      <c r="F6" s="47"/>
      <c r="G6" s="47"/>
      <c r="H6" s="47"/>
      <c r="I6" s="47"/>
      <c r="J6" s="48"/>
      <c r="K6" s="49"/>
      <c r="L6" s="50" t="s">
        <v>34</v>
      </c>
      <c r="M6" s="1194"/>
      <c r="N6" s="1195"/>
      <c r="O6" s="1196"/>
      <c r="P6" s="858"/>
      <c r="Q6" s="51"/>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17" s="57" customFormat="1" ht="22.5" customHeight="1">
      <c r="A7" s="45"/>
      <c r="B7" s="1241" t="s">
        <v>326</v>
      </c>
      <c r="C7" s="1242"/>
      <c r="D7" s="1242"/>
      <c r="E7" s="1242"/>
      <c r="F7" s="1243"/>
      <c r="G7" s="1244"/>
      <c r="H7" s="1244"/>
      <c r="I7" s="54"/>
      <c r="J7" s="54"/>
      <c r="K7" s="55"/>
      <c r="Q7" s="56"/>
    </row>
    <row r="8" spans="1:17" s="57" customFormat="1" ht="22.5" customHeight="1">
      <c r="A8" s="45"/>
      <c r="B8" s="792"/>
      <c r="C8" s="793"/>
      <c r="D8" s="793"/>
      <c r="E8" s="793"/>
      <c r="F8" s="820"/>
      <c r="G8" s="821"/>
      <c r="H8" s="821"/>
      <c r="I8" s="54"/>
      <c r="J8" s="54"/>
      <c r="K8" s="55"/>
      <c r="Q8" s="56"/>
    </row>
    <row r="9" spans="1:17" s="57" customFormat="1" ht="22.5" customHeight="1">
      <c r="A9" s="45"/>
      <c r="B9" s="792"/>
      <c r="C9" s="793"/>
      <c r="D9" s="793"/>
      <c r="E9" s="793"/>
      <c r="F9" s="820"/>
      <c r="G9" s="821"/>
      <c r="H9" s="821"/>
      <c r="I9" s="54"/>
      <c r="J9" s="54"/>
      <c r="K9" s="55"/>
      <c r="Q9" s="56"/>
    </row>
    <row r="10" spans="1:17" s="57" customFormat="1" ht="22.5" customHeight="1" thickBot="1">
      <c r="A10" s="45"/>
      <c r="B10" s="1178"/>
      <c r="C10" s="1179"/>
      <c r="D10" s="1179"/>
      <c r="E10" s="1179"/>
      <c r="F10" s="58"/>
      <c r="G10" s="59"/>
      <c r="H10" s="60"/>
      <c r="I10" s="61"/>
      <c r="J10" s="61"/>
      <c r="K10" s="63"/>
      <c r="L10" s="63"/>
      <c r="M10" s="63"/>
      <c r="N10" s="63"/>
      <c r="O10" s="63"/>
      <c r="P10" s="63"/>
      <c r="Q10" s="64" t="s">
        <v>521</v>
      </c>
    </row>
    <row r="11" spans="1:19" s="16" customFormat="1" ht="64.5" customHeight="1" thickBot="1">
      <c r="A11" s="15"/>
      <c r="B11" s="869" t="s">
        <v>327</v>
      </c>
      <c r="C11" s="845" t="s">
        <v>329</v>
      </c>
      <c r="D11" s="846" t="s">
        <v>330</v>
      </c>
      <c r="E11" s="829" t="s">
        <v>331</v>
      </c>
      <c r="F11" s="831" t="s">
        <v>332</v>
      </c>
      <c r="G11" s="831" t="s">
        <v>333</v>
      </c>
      <c r="H11" s="831" t="s">
        <v>334</v>
      </c>
      <c r="I11" s="831" t="s">
        <v>335</v>
      </c>
      <c r="J11" s="831" t="s">
        <v>336</v>
      </c>
      <c r="K11" s="831" t="s">
        <v>337</v>
      </c>
      <c r="L11" s="831" t="s">
        <v>338</v>
      </c>
      <c r="M11" s="831" t="s">
        <v>339</v>
      </c>
      <c r="N11" s="831" t="s">
        <v>340</v>
      </c>
      <c r="O11" s="831" t="s">
        <v>341</v>
      </c>
      <c r="P11" s="859" t="s">
        <v>342</v>
      </c>
      <c r="Q11" s="864" t="s">
        <v>359</v>
      </c>
      <c r="S11" s="851" t="s">
        <v>358</v>
      </c>
    </row>
    <row r="12" spans="1:19" s="65" customFormat="1" ht="18.75">
      <c r="A12" s="45"/>
      <c r="B12" s="828"/>
      <c r="C12" s="852"/>
      <c r="D12" s="853"/>
      <c r="E12" s="853"/>
      <c r="F12" s="853"/>
      <c r="G12" s="853"/>
      <c r="H12" s="853"/>
      <c r="I12" s="853"/>
      <c r="J12" s="853"/>
      <c r="K12" s="853"/>
      <c r="L12" s="853"/>
      <c r="M12" s="853"/>
      <c r="N12" s="853"/>
      <c r="O12" s="853"/>
      <c r="P12" s="853"/>
      <c r="Q12" s="865"/>
      <c r="S12" s="850"/>
    </row>
    <row r="13" spans="1:19" s="75" customFormat="1" ht="41.25" customHeight="1">
      <c r="A13" s="74"/>
      <c r="B13" s="868" t="s">
        <v>328</v>
      </c>
      <c r="C13" s="854"/>
      <c r="D13" s="855"/>
      <c r="E13" s="855"/>
      <c r="F13" s="855"/>
      <c r="G13" s="855"/>
      <c r="H13" s="855"/>
      <c r="I13" s="855"/>
      <c r="J13" s="855"/>
      <c r="K13" s="855"/>
      <c r="L13" s="855"/>
      <c r="M13" s="855"/>
      <c r="N13" s="856"/>
      <c r="O13" s="856"/>
      <c r="P13" s="856"/>
      <c r="Q13" s="857"/>
      <c r="S13" s="847"/>
    </row>
    <row r="14" spans="1:19" s="77" customFormat="1" ht="41.25" customHeight="1">
      <c r="A14" s="45"/>
      <c r="B14" s="830" t="s">
        <v>343</v>
      </c>
      <c r="C14" s="823">
        <v>0</v>
      </c>
      <c r="D14" s="826">
        <v>0</v>
      </c>
      <c r="E14" s="824">
        <v>0</v>
      </c>
      <c r="F14" s="824">
        <v>0</v>
      </c>
      <c r="G14" s="824">
        <v>0</v>
      </c>
      <c r="H14" s="824">
        <v>0</v>
      </c>
      <c r="I14" s="824">
        <v>0</v>
      </c>
      <c r="J14" s="824">
        <v>0</v>
      </c>
      <c r="K14" s="824">
        <v>0</v>
      </c>
      <c r="L14" s="824">
        <v>0</v>
      </c>
      <c r="M14" s="824">
        <v>0</v>
      </c>
      <c r="N14" s="832">
        <v>0</v>
      </c>
      <c r="O14" s="822">
        <v>0</v>
      </c>
      <c r="P14" s="860">
        <v>0</v>
      </c>
      <c r="Q14" s="866">
        <f>SUM(C14:P14)</f>
        <v>0</v>
      </c>
      <c r="S14" s="828"/>
    </row>
    <row r="15" spans="1:62" s="78" customFormat="1" ht="41.25" customHeight="1">
      <c r="A15" s="45"/>
      <c r="B15" s="830" t="s">
        <v>344</v>
      </c>
      <c r="C15" s="823">
        <v>0</v>
      </c>
      <c r="D15" s="826">
        <v>0</v>
      </c>
      <c r="E15" s="824">
        <v>0</v>
      </c>
      <c r="F15" s="824">
        <v>0</v>
      </c>
      <c r="G15" s="824">
        <v>0</v>
      </c>
      <c r="H15" s="824">
        <v>0</v>
      </c>
      <c r="I15" s="824">
        <v>0</v>
      </c>
      <c r="J15" s="824">
        <v>0</v>
      </c>
      <c r="K15" s="824">
        <v>0</v>
      </c>
      <c r="L15" s="824">
        <v>0</v>
      </c>
      <c r="M15" s="824">
        <v>0</v>
      </c>
      <c r="N15" s="832">
        <v>0</v>
      </c>
      <c r="O15" s="822">
        <v>0</v>
      </c>
      <c r="P15" s="860">
        <v>0</v>
      </c>
      <c r="Q15" s="866">
        <f aca="true" t="shared" si="0" ref="Q15:Q27">SUM(C15:P15)</f>
        <v>0</v>
      </c>
      <c r="R15" s="77"/>
      <c r="S15" s="828"/>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row>
    <row r="16" spans="1:62" s="78" customFormat="1" ht="41.25" customHeight="1">
      <c r="A16" s="45"/>
      <c r="B16" s="830" t="s">
        <v>345</v>
      </c>
      <c r="C16" s="825">
        <v>0</v>
      </c>
      <c r="D16" s="824">
        <v>0</v>
      </c>
      <c r="E16" s="824">
        <v>0</v>
      </c>
      <c r="F16" s="824">
        <v>0</v>
      </c>
      <c r="G16" s="824">
        <v>0</v>
      </c>
      <c r="H16" s="824">
        <v>0</v>
      </c>
      <c r="I16" s="824">
        <v>0</v>
      </c>
      <c r="J16" s="824">
        <v>0</v>
      </c>
      <c r="K16" s="824">
        <v>0</v>
      </c>
      <c r="L16" s="824">
        <v>0</v>
      </c>
      <c r="M16" s="824">
        <v>0</v>
      </c>
      <c r="N16" s="832">
        <v>0</v>
      </c>
      <c r="O16" s="822">
        <v>0</v>
      </c>
      <c r="P16" s="860">
        <v>0</v>
      </c>
      <c r="Q16" s="866">
        <f t="shared" si="0"/>
        <v>0</v>
      </c>
      <c r="R16" s="77"/>
      <c r="S16" s="828"/>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1:62" s="78" customFormat="1" ht="41.25" customHeight="1">
      <c r="A17" s="45"/>
      <c r="B17" s="830" t="s">
        <v>346</v>
      </c>
      <c r="C17" s="823">
        <v>0</v>
      </c>
      <c r="D17" s="824">
        <v>0</v>
      </c>
      <c r="E17" s="824">
        <v>0</v>
      </c>
      <c r="F17" s="824">
        <v>0</v>
      </c>
      <c r="G17" s="824">
        <v>0</v>
      </c>
      <c r="H17" s="824">
        <v>0</v>
      </c>
      <c r="I17" s="824">
        <v>0</v>
      </c>
      <c r="J17" s="824">
        <v>0</v>
      </c>
      <c r="K17" s="824">
        <v>0</v>
      </c>
      <c r="L17" s="824">
        <v>0</v>
      </c>
      <c r="M17" s="824">
        <v>0</v>
      </c>
      <c r="N17" s="832">
        <v>0</v>
      </c>
      <c r="O17" s="822">
        <v>0</v>
      </c>
      <c r="P17" s="860">
        <v>0</v>
      </c>
      <c r="Q17" s="866">
        <f t="shared" si="0"/>
        <v>0</v>
      </c>
      <c r="R17" s="77"/>
      <c r="S17" s="828"/>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row>
    <row r="18" spans="1:62" s="78" customFormat="1" ht="41.25" customHeight="1">
      <c r="A18" s="45"/>
      <c r="B18" s="830" t="s">
        <v>347</v>
      </c>
      <c r="C18" s="823">
        <v>0</v>
      </c>
      <c r="D18" s="824">
        <v>0</v>
      </c>
      <c r="E18" s="824">
        <v>0</v>
      </c>
      <c r="F18" s="824">
        <v>0</v>
      </c>
      <c r="G18" s="824">
        <v>0</v>
      </c>
      <c r="H18" s="824">
        <v>0</v>
      </c>
      <c r="I18" s="824">
        <v>0</v>
      </c>
      <c r="J18" s="824">
        <v>0</v>
      </c>
      <c r="K18" s="824">
        <v>0</v>
      </c>
      <c r="L18" s="824">
        <v>0</v>
      </c>
      <c r="M18" s="824">
        <v>0</v>
      </c>
      <c r="N18" s="832">
        <v>0</v>
      </c>
      <c r="O18" s="822">
        <v>0</v>
      </c>
      <c r="P18" s="860">
        <v>0</v>
      </c>
      <c r="Q18" s="866">
        <f t="shared" si="0"/>
        <v>0</v>
      </c>
      <c r="R18" s="77"/>
      <c r="S18" s="828"/>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row>
    <row r="19" spans="1:62" s="122" customFormat="1" ht="41.25" customHeight="1">
      <c r="A19" s="45"/>
      <c r="B19" s="830" t="s">
        <v>348</v>
      </c>
      <c r="C19" s="825">
        <v>0</v>
      </c>
      <c r="D19" s="826">
        <v>0</v>
      </c>
      <c r="E19" s="826">
        <v>0</v>
      </c>
      <c r="F19" s="826">
        <v>0</v>
      </c>
      <c r="G19" s="826">
        <v>0</v>
      </c>
      <c r="H19" s="826">
        <v>0</v>
      </c>
      <c r="I19" s="827">
        <v>0</v>
      </c>
      <c r="J19" s="827">
        <v>0</v>
      </c>
      <c r="K19" s="827">
        <v>0</v>
      </c>
      <c r="L19" s="827">
        <v>0</v>
      </c>
      <c r="M19" s="827">
        <v>0</v>
      </c>
      <c r="N19" s="827">
        <v>0</v>
      </c>
      <c r="O19" s="832">
        <v>0</v>
      </c>
      <c r="P19" s="861">
        <v>0</v>
      </c>
      <c r="Q19" s="866">
        <f t="shared" si="0"/>
        <v>0</v>
      </c>
      <c r="R19" s="121"/>
      <c r="S19" s="848"/>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row>
    <row r="20" spans="1:62" s="122" customFormat="1" ht="41.25" customHeight="1">
      <c r="A20" s="45"/>
      <c r="B20" s="830" t="s">
        <v>349</v>
      </c>
      <c r="C20" s="825">
        <v>0</v>
      </c>
      <c r="D20" s="826">
        <v>0</v>
      </c>
      <c r="E20" s="826">
        <v>0</v>
      </c>
      <c r="F20" s="826">
        <v>0</v>
      </c>
      <c r="G20" s="826">
        <v>0</v>
      </c>
      <c r="H20" s="826">
        <v>0</v>
      </c>
      <c r="I20" s="827">
        <v>0</v>
      </c>
      <c r="J20" s="827">
        <v>0</v>
      </c>
      <c r="K20" s="827">
        <v>0</v>
      </c>
      <c r="L20" s="827">
        <v>0</v>
      </c>
      <c r="M20" s="827">
        <v>0</v>
      </c>
      <c r="N20" s="827">
        <v>0</v>
      </c>
      <c r="O20" s="832">
        <v>0</v>
      </c>
      <c r="P20" s="861">
        <v>0</v>
      </c>
      <c r="Q20" s="866">
        <f t="shared" si="0"/>
        <v>0</v>
      </c>
      <c r="R20" s="121"/>
      <c r="S20" s="848"/>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row>
    <row r="21" spans="1:62" s="122" customFormat="1" ht="41.25" customHeight="1">
      <c r="A21" s="45"/>
      <c r="B21" s="830" t="s">
        <v>350</v>
      </c>
      <c r="C21" s="825">
        <v>0</v>
      </c>
      <c r="D21" s="826">
        <v>0</v>
      </c>
      <c r="E21" s="826">
        <v>0</v>
      </c>
      <c r="F21" s="826">
        <v>0</v>
      </c>
      <c r="G21" s="826">
        <v>0</v>
      </c>
      <c r="H21" s="826">
        <v>0</v>
      </c>
      <c r="I21" s="827">
        <v>0</v>
      </c>
      <c r="J21" s="827">
        <v>0</v>
      </c>
      <c r="K21" s="827">
        <v>0</v>
      </c>
      <c r="L21" s="827">
        <v>0</v>
      </c>
      <c r="M21" s="827">
        <v>0</v>
      </c>
      <c r="N21" s="827">
        <v>0</v>
      </c>
      <c r="O21" s="832">
        <v>0</v>
      </c>
      <c r="P21" s="861">
        <v>0</v>
      </c>
      <c r="Q21" s="866">
        <f t="shared" si="0"/>
        <v>0</v>
      </c>
      <c r="R21" s="121"/>
      <c r="S21" s="848"/>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row>
    <row r="22" spans="1:62" s="122" customFormat="1" ht="41.25" customHeight="1">
      <c r="A22" s="45"/>
      <c r="B22" s="830" t="s">
        <v>351</v>
      </c>
      <c r="C22" s="825">
        <v>0</v>
      </c>
      <c r="D22" s="826">
        <v>0</v>
      </c>
      <c r="E22" s="826">
        <v>0</v>
      </c>
      <c r="F22" s="826">
        <v>0</v>
      </c>
      <c r="G22" s="826">
        <v>0</v>
      </c>
      <c r="H22" s="826">
        <v>0</v>
      </c>
      <c r="I22" s="827">
        <v>0</v>
      </c>
      <c r="J22" s="827">
        <v>0</v>
      </c>
      <c r="K22" s="827">
        <v>0</v>
      </c>
      <c r="L22" s="827">
        <v>0</v>
      </c>
      <c r="M22" s="827">
        <v>0</v>
      </c>
      <c r="N22" s="827">
        <v>0</v>
      </c>
      <c r="O22" s="832">
        <v>0</v>
      </c>
      <c r="P22" s="861">
        <v>0</v>
      </c>
      <c r="Q22" s="866">
        <f t="shared" si="0"/>
        <v>0</v>
      </c>
      <c r="R22" s="121"/>
      <c r="S22" s="848"/>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row>
    <row r="23" spans="1:62" s="122" customFormat="1" ht="41.25" customHeight="1">
      <c r="A23" s="45"/>
      <c r="B23" s="830" t="s">
        <v>352</v>
      </c>
      <c r="C23" s="825">
        <v>0</v>
      </c>
      <c r="D23" s="826">
        <v>0</v>
      </c>
      <c r="E23" s="826">
        <v>0</v>
      </c>
      <c r="F23" s="826">
        <v>0</v>
      </c>
      <c r="G23" s="826">
        <v>0</v>
      </c>
      <c r="H23" s="826">
        <v>0</v>
      </c>
      <c r="I23" s="827">
        <v>0</v>
      </c>
      <c r="J23" s="827">
        <v>0</v>
      </c>
      <c r="K23" s="827">
        <v>0</v>
      </c>
      <c r="L23" s="827">
        <v>0</v>
      </c>
      <c r="M23" s="827">
        <v>0</v>
      </c>
      <c r="N23" s="827">
        <v>0</v>
      </c>
      <c r="O23" s="832">
        <v>0</v>
      </c>
      <c r="P23" s="861">
        <v>0</v>
      </c>
      <c r="Q23" s="866">
        <f t="shared" si="0"/>
        <v>0</v>
      </c>
      <c r="R23" s="121"/>
      <c r="S23" s="848"/>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row>
    <row r="24" spans="1:62" s="122" customFormat="1" ht="41.25" customHeight="1">
      <c r="A24" s="45"/>
      <c r="B24" s="844" t="s">
        <v>353</v>
      </c>
      <c r="C24" s="825">
        <v>0</v>
      </c>
      <c r="D24" s="826">
        <v>0</v>
      </c>
      <c r="E24" s="826">
        <v>0</v>
      </c>
      <c r="F24" s="826">
        <v>0</v>
      </c>
      <c r="G24" s="826">
        <v>0</v>
      </c>
      <c r="H24" s="826">
        <v>0</v>
      </c>
      <c r="I24" s="827">
        <v>0</v>
      </c>
      <c r="J24" s="827">
        <v>0</v>
      </c>
      <c r="K24" s="827">
        <v>0</v>
      </c>
      <c r="L24" s="827">
        <v>0</v>
      </c>
      <c r="M24" s="827">
        <v>0</v>
      </c>
      <c r="N24" s="827">
        <v>0</v>
      </c>
      <c r="O24" s="827">
        <v>0</v>
      </c>
      <c r="P24" s="862">
        <v>0</v>
      </c>
      <c r="Q24" s="866">
        <f t="shared" si="0"/>
        <v>0</v>
      </c>
      <c r="R24" s="121"/>
      <c r="S24" s="848"/>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row>
    <row r="25" spans="1:62" s="122" customFormat="1" ht="41.25" customHeight="1">
      <c r="A25" s="45"/>
      <c r="B25" s="830" t="s">
        <v>357</v>
      </c>
      <c r="C25" s="825">
        <v>0</v>
      </c>
      <c r="D25" s="826">
        <v>0</v>
      </c>
      <c r="E25" s="826">
        <v>0</v>
      </c>
      <c r="F25" s="826">
        <v>0</v>
      </c>
      <c r="G25" s="826">
        <v>0</v>
      </c>
      <c r="H25" s="826">
        <v>0</v>
      </c>
      <c r="I25" s="827">
        <v>0</v>
      </c>
      <c r="J25" s="827">
        <v>0</v>
      </c>
      <c r="K25" s="827">
        <v>0</v>
      </c>
      <c r="L25" s="827">
        <v>0</v>
      </c>
      <c r="M25" s="827">
        <v>0</v>
      </c>
      <c r="N25" s="827">
        <v>0</v>
      </c>
      <c r="O25" s="827">
        <v>0</v>
      </c>
      <c r="P25" s="862">
        <v>0</v>
      </c>
      <c r="Q25" s="866">
        <f t="shared" si="0"/>
        <v>0</v>
      </c>
      <c r="R25" s="121"/>
      <c r="S25" s="848"/>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row>
    <row r="26" spans="1:62" s="122" customFormat="1" ht="41.25" customHeight="1">
      <c r="A26" s="45"/>
      <c r="B26" s="844" t="s">
        <v>356</v>
      </c>
      <c r="C26" s="825">
        <v>0</v>
      </c>
      <c r="D26" s="826">
        <v>0</v>
      </c>
      <c r="E26" s="826">
        <v>0</v>
      </c>
      <c r="F26" s="826">
        <v>0</v>
      </c>
      <c r="G26" s="826">
        <v>0</v>
      </c>
      <c r="H26" s="826">
        <v>0</v>
      </c>
      <c r="I26" s="827">
        <v>0</v>
      </c>
      <c r="J26" s="827">
        <v>0</v>
      </c>
      <c r="K26" s="827">
        <v>0</v>
      </c>
      <c r="L26" s="827">
        <v>0</v>
      </c>
      <c r="M26" s="827">
        <v>0</v>
      </c>
      <c r="N26" s="827">
        <v>0</v>
      </c>
      <c r="O26" s="827">
        <v>0</v>
      </c>
      <c r="P26" s="862">
        <v>0</v>
      </c>
      <c r="Q26" s="866">
        <f t="shared" si="0"/>
        <v>0</v>
      </c>
      <c r="R26" s="121"/>
      <c r="S26" s="848"/>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row>
    <row r="27" spans="1:62" s="122" customFormat="1" ht="41.25" customHeight="1">
      <c r="A27" s="45"/>
      <c r="B27" s="830" t="s">
        <v>355</v>
      </c>
      <c r="C27" s="825">
        <v>0</v>
      </c>
      <c r="D27" s="826">
        <v>0</v>
      </c>
      <c r="E27" s="826">
        <v>0</v>
      </c>
      <c r="F27" s="826">
        <v>0</v>
      </c>
      <c r="G27" s="826">
        <v>0</v>
      </c>
      <c r="H27" s="826">
        <v>0</v>
      </c>
      <c r="I27" s="827">
        <v>0</v>
      </c>
      <c r="J27" s="827">
        <v>0</v>
      </c>
      <c r="K27" s="827">
        <v>0</v>
      </c>
      <c r="L27" s="827">
        <v>0</v>
      </c>
      <c r="M27" s="827">
        <v>0</v>
      </c>
      <c r="N27" s="827">
        <v>0</v>
      </c>
      <c r="O27" s="827">
        <v>0</v>
      </c>
      <c r="P27" s="862">
        <v>0</v>
      </c>
      <c r="Q27" s="866">
        <f t="shared" si="0"/>
        <v>0</v>
      </c>
      <c r="R27" s="121"/>
      <c r="S27" s="848"/>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row>
    <row r="28" spans="1:62" s="122" customFormat="1" ht="41.25" customHeight="1" thickBot="1">
      <c r="A28" s="45"/>
      <c r="B28" s="843" t="s">
        <v>354</v>
      </c>
      <c r="C28" s="833">
        <v>0</v>
      </c>
      <c r="D28" s="834">
        <v>0</v>
      </c>
      <c r="E28" s="834">
        <v>0</v>
      </c>
      <c r="F28" s="834">
        <v>0</v>
      </c>
      <c r="G28" s="834">
        <v>0</v>
      </c>
      <c r="H28" s="834">
        <v>0</v>
      </c>
      <c r="I28" s="835">
        <v>0</v>
      </c>
      <c r="J28" s="835">
        <v>0</v>
      </c>
      <c r="K28" s="835">
        <v>0</v>
      </c>
      <c r="L28" s="835">
        <v>0</v>
      </c>
      <c r="M28" s="835">
        <v>0</v>
      </c>
      <c r="N28" s="835">
        <v>0</v>
      </c>
      <c r="O28" s="835">
        <v>0</v>
      </c>
      <c r="P28" s="863">
        <v>0</v>
      </c>
      <c r="Q28" s="867">
        <f>SUM(C28:P28)</f>
        <v>0</v>
      </c>
      <c r="R28" s="121"/>
      <c r="S28" s="849"/>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row>
    <row r="29" spans="1:62" s="55" customFormat="1" ht="41.25" customHeight="1">
      <c r="A29" s="45"/>
      <c r="B29" s="158"/>
      <c r="C29" s="159"/>
      <c r="D29" s="159"/>
      <c r="E29" s="159"/>
      <c r="F29" s="159"/>
      <c r="G29" s="159"/>
      <c r="H29" s="159"/>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row>
    <row r="30" spans="1:62" s="55" customFormat="1" ht="41.25" customHeight="1">
      <c r="A30" s="45"/>
      <c r="B30" s="1228"/>
      <c r="C30" s="1228"/>
      <c r="D30" s="1228"/>
      <c r="E30" s="1228"/>
      <c r="F30" s="1228"/>
      <c r="G30" s="1228"/>
      <c r="H30" s="1228"/>
      <c r="I30" s="1228"/>
      <c r="J30" s="1228"/>
      <c r="K30" s="1228"/>
      <c r="L30" s="1228"/>
      <c r="M30" s="1228"/>
      <c r="N30" s="1228"/>
      <c r="O30" s="1228"/>
      <c r="P30" s="1228"/>
      <c r="Q30" s="1228"/>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row>
    <row r="31" spans="2:8" ht="27.75">
      <c r="B31" s="27"/>
      <c r="C31" s="28"/>
      <c r="D31" s="28"/>
      <c r="E31" s="28"/>
      <c r="F31" s="28"/>
      <c r="G31" s="28"/>
      <c r="H31" s="28"/>
    </row>
    <row r="32" spans="1:62" s="33" customFormat="1" ht="35.25">
      <c r="A32" s="29"/>
      <c r="B32" s="30"/>
      <c r="C32" s="31"/>
      <c r="D32" s="31"/>
      <c r="E32" s="31"/>
      <c r="F32" s="31"/>
      <c r="G32" s="32"/>
      <c r="H32" s="32"/>
      <c r="N32" s="31"/>
      <c r="O32" s="31"/>
      <c r="P32" s="31"/>
      <c r="Q32" s="31"/>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row>
  </sheetData>
  <mergeCells count="7">
    <mergeCell ref="C2:P2"/>
    <mergeCell ref="B30:Q30"/>
    <mergeCell ref="B10:E10"/>
    <mergeCell ref="M4:O4"/>
    <mergeCell ref="B7:E7"/>
    <mergeCell ref="F7:H7"/>
    <mergeCell ref="M6:O6"/>
  </mergeCells>
  <conditionalFormatting sqref="B25 B27:B28 B14:B23">
    <cfRule type="cellIs" priority="1" dxfId="0" operator="equal" stopIfTrue="1">
      <formula>#REF!</formula>
    </cfRule>
  </conditionalFormatting>
  <printOptions/>
  <pageMargins left="0.17" right="0.27" top="1" bottom="1" header="0.5" footer="0.5"/>
  <pageSetup fitToHeight="1" fitToWidth="1" horizontalDpi="600" verticalDpi="600" orientation="landscape" paperSize="8" scale="50" r:id="rId1"/>
</worksheet>
</file>

<file path=xl/worksheets/sheet4.xml><?xml version="1.0" encoding="utf-8"?>
<worksheet xmlns="http://schemas.openxmlformats.org/spreadsheetml/2006/main" xmlns:r="http://schemas.openxmlformats.org/officeDocument/2006/relationships">
  <sheetPr codeName="Sheet4">
    <tabColor indexed="10"/>
    <pageSetUpPr fitToPage="1"/>
  </sheetPr>
  <dimension ref="A1:EO66"/>
  <sheetViews>
    <sheetView showGridLines="0" zoomScale="35" zoomScaleNormal="35" zoomScaleSheetLayoutView="50" workbookViewId="0" topLeftCell="T1">
      <selection activeCell="AA8" sqref="AA8:AC8"/>
    </sheetView>
  </sheetViews>
  <sheetFormatPr defaultColWidth="9.140625" defaultRowHeight="15"/>
  <cols>
    <col min="1" max="1" width="14.421875" style="181" customWidth="1"/>
    <col min="2" max="2" width="55.421875" style="180" customWidth="1"/>
    <col min="3" max="5" width="25.7109375" style="180" customWidth="1"/>
    <col min="6" max="6" width="25.7109375" style="181" customWidth="1"/>
    <col min="7" max="10" width="25.7109375" style="180" customWidth="1"/>
    <col min="11" max="29" width="25.7109375" style="181" customWidth="1"/>
    <col min="30" max="30" width="4.57421875" style="181" customWidth="1"/>
    <col min="31" max="16384" width="11.421875" style="181" customWidth="1"/>
  </cols>
  <sheetData>
    <row r="1" ht="26.25" customHeight="1">
      <c r="A1" s="179"/>
    </row>
    <row r="2" ht="26.25" customHeight="1" thickBot="1">
      <c r="A2" s="179"/>
    </row>
    <row r="3" spans="2:29" s="182" customFormat="1" ht="34.5" customHeight="1">
      <c r="B3" s="229" t="s">
        <v>416</v>
      </c>
      <c r="C3" s="230" t="s">
        <v>483</v>
      </c>
      <c r="D3" s="231"/>
      <c r="E3" s="231"/>
      <c r="F3" s="231"/>
      <c r="G3" s="231"/>
      <c r="H3" s="231"/>
      <c r="I3" s="231"/>
      <c r="J3" s="231"/>
      <c r="K3" s="231"/>
      <c r="L3" s="231"/>
      <c r="M3" s="231"/>
      <c r="N3" s="231"/>
      <c r="O3" s="231"/>
      <c r="P3" s="231"/>
      <c r="Q3" s="231"/>
      <c r="R3" s="231"/>
      <c r="S3" s="231"/>
      <c r="T3" s="231"/>
      <c r="U3" s="231"/>
      <c r="V3" s="231"/>
      <c r="W3" s="231"/>
      <c r="X3" s="231"/>
      <c r="Y3" s="231"/>
      <c r="Z3" s="231"/>
      <c r="AA3" s="232"/>
      <c r="AB3" s="233"/>
      <c r="AC3" s="234"/>
    </row>
    <row r="4" spans="2:29" s="210" customFormat="1" ht="22.5" customHeight="1">
      <c r="B4" s="235"/>
      <c r="C4" s="226"/>
      <c r="D4" s="226"/>
      <c r="E4" s="211" t="s">
        <v>417</v>
      </c>
      <c r="F4" s="1194"/>
      <c r="G4" s="1195"/>
      <c r="H4" s="1196"/>
      <c r="I4" s="212"/>
      <c r="J4" s="212"/>
      <c r="K4" s="212"/>
      <c r="L4" s="212"/>
      <c r="M4" s="212"/>
      <c r="N4" s="213"/>
      <c r="O4" s="213"/>
      <c r="P4" s="213"/>
      <c r="Q4" s="213"/>
      <c r="R4" s="213"/>
      <c r="S4" s="213"/>
      <c r="T4" s="213"/>
      <c r="U4" s="213"/>
      <c r="V4" s="213"/>
      <c r="W4" s="213"/>
      <c r="X4" s="213"/>
      <c r="Y4" s="50" t="s">
        <v>33</v>
      </c>
      <c r="Z4" s="1194"/>
      <c r="AA4" s="1195"/>
      <c r="AB4" s="1196"/>
      <c r="AC4" s="227"/>
    </row>
    <row r="5" spans="2:29" s="210" customFormat="1" ht="22.5" customHeight="1">
      <c r="B5" s="235"/>
      <c r="C5" s="226"/>
      <c r="D5" s="226"/>
      <c r="E5" s="810" t="s">
        <v>516</v>
      </c>
      <c r="F5" s="214"/>
      <c r="G5" s="215"/>
      <c r="H5" s="811"/>
      <c r="I5" s="212"/>
      <c r="J5" s="212"/>
      <c r="K5" s="212"/>
      <c r="L5" s="212"/>
      <c r="M5" s="212"/>
      <c r="N5" s="213"/>
      <c r="O5" s="213"/>
      <c r="P5" s="213"/>
      <c r="Q5" s="213"/>
      <c r="R5" s="213"/>
      <c r="S5" s="213"/>
      <c r="T5" s="213"/>
      <c r="U5" s="213"/>
      <c r="V5" s="213"/>
      <c r="W5" s="213"/>
      <c r="X5" s="213"/>
      <c r="Y5" s="53"/>
      <c r="Z5" s="53"/>
      <c r="AA5" s="53"/>
      <c r="AB5" s="53"/>
      <c r="AC5" s="227"/>
    </row>
    <row r="6" spans="2:29" s="210" customFormat="1" ht="22.5" customHeight="1">
      <c r="B6" s="235"/>
      <c r="C6" s="226"/>
      <c r="D6" s="226"/>
      <c r="E6" s="211" t="s">
        <v>494</v>
      </c>
      <c r="F6" s="1194"/>
      <c r="G6" s="1195"/>
      <c r="H6" s="1196"/>
      <c r="I6" s="212"/>
      <c r="J6" s="212"/>
      <c r="K6" s="212"/>
      <c r="L6" s="212"/>
      <c r="M6" s="212"/>
      <c r="N6" s="213"/>
      <c r="O6" s="213"/>
      <c r="P6" s="213"/>
      <c r="Q6" s="213"/>
      <c r="R6" s="213"/>
      <c r="S6" s="213"/>
      <c r="T6" s="213"/>
      <c r="U6" s="213"/>
      <c r="V6" s="213"/>
      <c r="W6" s="213"/>
      <c r="X6" s="213"/>
      <c r="Y6" s="50" t="s">
        <v>34</v>
      </c>
      <c r="Z6" s="1194"/>
      <c r="AA6" s="1195"/>
      <c r="AB6" s="1196"/>
      <c r="AC6" s="227"/>
    </row>
    <row r="7" spans="2:29" s="210" customFormat="1" ht="22.5" customHeight="1" thickBot="1">
      <c r="B7" s="524"/>
      <c r="C7" s="525"/>
      <c r="D7" s="525"/>
      <c r="E7" s="525"/>
      <c r="F7" s="526"/>
      <c r="G7" s="367"/>
      <c r="H7" s="367"/>
      <c r="I7" s="367"/>
      <c r="J7" s="367"/>
      <c r="K7" s="213"/>
      <c r="L7" s="213"/>
      <c r="M7" s="213"/>
      <c r="N7" s="213"/>
      <c r="O7" s="213"/>
      <c r="P7" s="213"/>
      <c r="Q7" s="213"/>
      <c r="R7" s="213"/>
      <c r="S7" s="213"/>
      <c r="T7" s="213"/>
      <c r="U7" s="213"/>
      <c r="V7" s="213"/>
      <c r="W7" s="213"/>
      <c r="X7" s="213"/>
      <c r="Y7" s="213"/>
      <c r="Z7" s="213"/>
      <c r="AA7" s="213"/>
      <c r="AB7" s="213"/>
      <c r="AC7" s="64" t="s">
        <v>521</v>
      </c>
    </row>
    <row r="8" spans="1:145" s="191" customFormat="1" ht="74.25" customHeight="1">
      <c r="A8" s="183"/>
      <c r="B8" s="184"/>
      <c r="C8" s="1245" t="s">
        <v>431</v>
      </c>
      <c r="D8" s="1249" t="s">
        <v>388</v>
      </c>
      <c r="E8" s="1261"/>
      <c r="F8" s="186" t="s">
        <v>507</v>
      </c>
      <c r="G8" s="187"/>
      <c r="H8" s="187"/>
      <c r="I8" s="187"/>
      <c r="J8" s="187"/>
      <c r="K8" s="1249" t="s">
        <v>389</v>
      </c>
      <c r="L8" s="185"/>
      <c r="M8" s="1249" t="s">
        <v>408</v>
      </c>
      <c r="N8" s="188"/>
      <c r="O8" s="1263" t="s">
        <v>35</v>
      </c>
      <c r="P8" s="1264"/>
      <c r="Q8" s="1264"/>
      <c r="R8" s="1264"/>
      <c r="S8" s="1264"/>
      <c r="T8" s="1264"/>
      <c r="U8" s="1264"/>
      <c r="V8" s="189" t="s">
        <v>22</v>
      </c>
      <c r="W8" s="1245" t="s">
        <v>432</v>
      </c>
      <c r="X8" s="1245" t="s">
        <v>452</v>
      </c>
      <c r="Y8" s="1245" t="s">
        <v>399</v>
      </c>
      <c r="Z8" s="1249" t="s">
        <v>427</v>
      </c>
      <c r="AA8" s="1271" t="s">
        <v>433</v>
      </c>
      <c r="AB8" s="1264"/>
      <c r="AC8" s="1272"/>
      <c r="AD8" s="190"/>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row>
    <row r="9" spans="1:145" s="191" customFormat="1" ht="74.25" customHeight="1">
      <c r="A9" s="183"/>
      <c r="B9" s="192"/>
      <c r="C9" s="1251"/>
      <c r="D9" s="1250"/>
      <c r="E9" s="1262"/>
      <c r="F9" s="1257" t="s">
        <v>434</v>
      </c>
      <c r="G9" s="1258"/>
      <c r="H9" s="1247" t="s">
        <v>406</v>
      </c>
      <c r="I9" s="193" t="s">
        <v>465</v>
      </c>
      <c r="J9" s="194"/>
      <c r="K9" s="1250"/>
      <c r="L9" s="195"/>
      <c r="M9" s="1250"/>
      <c r="N9" s="196"/>
      <c r="O9" s="1273" t="s">
        <v>450</v>
      </c>
      <c r="P9" s="1274"/>
      <c r="Q9" s="1273" t="s">
        <v>402</v>
      </c>
      <c r="R9" s="1275"/>
      <c r="S9" s="1275"/>
      <c r="T9" s="1275"/>
      <c r="U9" s="1275"/>
      <c r="V9" s="1248" t="s">
        <v>434</v>
      </c>
      <c r="W9" s="1246"/>
      <c r="X9" s="1246"/>
      <c r="Y9" s="1246"/>
      <c r="Z9" s="1250"/>
      <c r="AA9" s="1253" t="s">
        <v>392</v>
      </c>
      <c r="AB9" s="1247" t="s">
        <v>395</v>
      </c>
      <c r="AC9" s="1284" t="s">
        <v>435</v>
      </c>
      <c r="AD9" s="190"/>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row>
    <row r="10" spans="1:145" s="191" customFormat="1" ht="74.25" customHeight="1">
      <c r="A10" s="183"/>
      <c r="B10" s="192"/>
      <c r="C10" s="1246" t="s">
        <v>376</v>
      </c>
      <c r="D10" s="1259"/>
      <c r="E10" s="1247" t="s">
        <v>13</v>
      </c>
      <c r="F10" s="1247" t="s">
        <v>403</v>
      </c>
      <c r="G10" s="1247" t="s">
        <v>404</v>
      </c>
      <c r="H10" s="1248"/>
      <c r="I10" s="1247" t="s">
        <v>45</v>
      </c>
      <c r="J10" s="1247" t="s">
        <v>436</v>
      </c>
      <c r="K10" s="1246"/>
      <c r="L10" s="1248" t="s">
        <v>437</v>
      </c>
      <c r="M10" s="1246"/>
      <c r="N10" s="1248" t="s">
        <v>437</v>
      </c>
      <c r="O10" s="1247" t="s">
        <v>403</v>
      </c>
      <c r="P10" s="1247" t="s">
        <v>404</v>
      </c>
      <c r="Q10" s="1248" t="s">
        <v>451</v>
      </c>
      <c r="R10" s="1248" t="s">
        <v>438</v>
      </c>
      <c r="S10" s="197" t="s">
        <v>439</v>
      </c>
      <c r="T10" s="197"/>
      <c r="U10" s="197"/>
      <c r="V10" s="1248"/>
      <c r="W10" s="1246"/>
      <c r="X10" s="1246"/>
      <c r="Y10" s="1246"/>
      <c r="Z10" s="1250"/>
      <c r="AA10" s="1254"/>
      <c r="AB10" s="1248"/>
      <c r="AC10" s="1285"/>
      <c r="AD10" s="190"/>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row>
    <row r="11" spans="1:145" s="191" customFormat="1" ht="74.25" customHeight="1">
      <c r="A11" s="183"/>
      <c r="B11" s="1270"/>
      <c r="C11" s="1246"/>
      <c r="D11" s="1259"/>
      <c r="E11" s="1248"/>
      <c r="F11" s="1248"/>
      <c r="G11" s="1248"/>
      <c r="H11" s="1248"/>
      <c r="I11" s="1248"/>
      <c r="J11" s="1248"/>
      <c r="K11" s="1246"/>
      <c r="L11" s="1248"/>
      <c r="M11" s="1246"/>
      <c r="N11" s="1248"/>
      <c r="O11" s="1248"/>
      <c r="P11" s="1248"/>
      <c r="Q11" s="1248"/>
      <c r="R11" s="1248"/>
      <c r="S11" s="1255" t="s">
        <v>440</v>
      </c>
      <c r="T11" s="1278" t="s">
        <v>441</v>
      </c>
      <c r="U11" s="1247" t="s">
        <v>442</v>
      </c>
      <c r="V11" s="1248"/>
      <c r="W11" s="1246"/>
      <c r="X11" s="1246"/>
      <c r="Y11" s="1246"/>
      <c r="Z11" s="1250"/>
      <c r="AA11" s="1254"/>
      <c r="AB11" s="1248"/>
      <c r="AC11" s="1285"/>
      <c r="AD11" s="190"/>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row>
    <row r="12" spans="1:145" s="200" customFormat="1" ht="74.25" customHeight="1">
      <c r="A12" s="198"/>
      <c r="B12" s="1270"/>
      <c r="C12" s="1251"/>
      <c r="D12" s="1260"/>
      <c r="E12" s="1252"/>
      <c r="F12" s="1248"/>
      <c r="G12" s="1248"/>
      <c r="H12" s="1248"/>
      <c r="I12" s="1248"/>
      <c r="J12" s="1248"/>
      <c r="K12" s="1251"/>
      <c r="L12" s="1252"/>
      <c r="M12" s="1246"/>
      <c r="N12" s="1252"/>
      <c r="O12" s="1252"/>
      <c r="P12" s="1252"/>
      <c r="Q12" s="1252"/>
      <c r="R12" s="1252"/>
      <c r="S12" s="1256"/>
      <c r="T12" s="1279"/>
      <c r="U12" s="1252"/>
      <c r="V12" s="1252"/>
      <c r="W12" s="1246"/>
      <c r="X12" s="1246"/>
      <c r="Y12" s="1246"/>
      <c r="Z12" s="1280"/>
      <c r="AA12" s="1254"/>
      <c r="AB12" s="1252"/>
      <c r="AC12" s="1285"/>
      <c r="AD12" s="199"/>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row>
    <row r="13" spans="1:145" s="200" customFormat="1" ht="74.25" customHeight="1" thickBot="1">
      <c r="A13" s="198"/>
      <c r="B13" s="201"/>
      <c r="C13" s="218">
        <v>1</v>
      </c>
      <c r="D13" s="217">
        <v>2</v>
      </c>
      <c r="E13" s="218">
        <v>3</v>
      </c>
      <c r="F13" s="217">
        <v>4</v>
      </c>
      <c r="G13" s="218">
        <v>5</v>
      </c>
      <c r="H13" s="217">
        <v>6</v>
      </c>
      <c r="I13" s="218">
        <v>7</v>
      </c>
      <c r="J13" s="217">
        <v>8</v>
      </c>
      <c r="K13" s="217" t="s">
        <v>27</v>
      </c>
      <c r="L13" s="217">
        <v>10</v>
      </c>
      <c r="M13" s="218">
        <v>11</v>
      </c>
      <c r="N13" s="217">
        <v>12</v>
      </c>
      <c r="O13" s="218">
        <v>13</v>
      </c>
      <c r="P13" s="217">
        <v>14</v>
      </c>
      <c r="Q13" s="218">
        <v>15</v>
      </c>
      <c r="R13" s="217">
        <v>16</v>
      </c>
      <c r="S13" s="218">
        <v>17</v>
      </c>
      <c r="T13" s="217">
        <v>18</v>
      </c>
      <c r="U13" s="218">
        <v>19</v>
      </c>
      <c r="V13" s="217">
        <v>20</v>
      </c>
      <c r="W13" s="218">
        <v>21</v>
      </c>
      <c r="X13" s="217">
        <v>22</v>
      </c>
      <c r="Y13" s="218">
        <v>23</v>
      </c>
      <c r="Z13" s="356">
        <v>24</v>
      </c>
      <c r="AA13" s="358">
        <v>25</v>
      </c>
      <c r="AB13" s="217">
        <v>26</v>
      </c>
      <c r="AC13" s="289">
        <v>27</v>
      </c>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row>
    <row r="14" spans="1:145" s="177" customFormat="1" ht="74.25" customHeight="1">
      <c r="A14" s="176"/>
      <c r="B14" s="382" t="s">
        <v>18</v>
      </c>
      <c r="C14" s="290"/>
      <c r="D14" s="291">
        <f aca="true" t="shared" si="0" ref="D14:J14">D16+D17+D18+D19+D20</f>
        <v>0</v>
      </c>
      <c r="E14" s="292">
        <f t="shared" si="0"/>
        <v>0</v>
      </c>
      <c r="F14" s="293">
        <f t="shared" si="0"/>
        <v>0</v>
      </c>
      <c r="G14" s="293">
        <f t="shared" si="0"/>
        <v>0</v>
      </c>
      <c r="H14" s="293">
        <f t="shared" si="0"/>
        <v>0</v>
      </c>
      <c r="I14" s="293">
        <f t="shared" si="0"/>
        <v>0</v>
      </c>
      <c r="J14" s="293">
        <f t="shared" si="0"/>
        <v>0</v>
      </c>
      <c r="K14" s="291">
        <f>D14+I14+J14</f>
        <v>0</v>
      </c>
      <c r="L14" s="355"/>
      <c r="M14" s="294">
        <f>M16+M17+M18+M19+M20</f>
        <v>0</v>
      </c>
      <c r="N14" s="355"/>
      <c r="O14" s="293">
        <f>O16+O17+O18+O19+O20</f>
        <v>0</v>
      </c>
      <c r="P14" s="293">
        <f aca="true" t="shared" si="1" ref="P14:Y14">P16+P17+P18+P19+P20</f>
        <v>0</v>
      </c>
      <c r="Q14" s="293">
        <f t="shared" si="1"/>
        <v>0</v>
      </c>
      <c r="R14" s="293">
        <f t="shared" si="1"/>
        <v>0</v>
      </c>
      <c r="S14" s="293">
        <f t="shared" si="1"/>
        <v>0</v>
      </c>
      <c r="T14" s="293">
        <f t="shared" si="1"/>
        <v>0</v>
      </c>
      <c r="U14" s="293">
        <f t="shared" si="1"/>
        <v>0</v>
      </c>
      <c r="V14" s="293">
        <f t="shared" si="1"/>
        <v>0</v>
      </c>
      <c r="W14" s="293">
        <f t="shared" si="1"/>
        <v>0</v>
      </c>
      <c r="X14" s="293">
        <f t="shared" si="1"/>
        <v>0</v>
      </c>
      <c r="Y14" s="293">
        <f t="shared" si="1"/>
        <v>0</v>
      </c>
      <c r="Z14" s="357">
        <f>Z16+Z17+Z18+Z19+Z20</f>
        <v>0</v>
      </c>
      <c r="AA14" s="365">
        <f>AA16+AA17+AA18+AA19+AA20</f>
        <v>0</v>
      </c>
      <c r="AB14" s="293">
        <f>AB16+AB17+AB18+AB19+AB20</f>
        <v>0</v>
      </c>
      <c r="AC14" s="295">
        <f>AC16+AC17+AC18+AC19+AC20</f>
        <v>0</v>
      </c>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c r="EI14" s="176"/>
      <c r="EJ14" s="176"/>
      <c r="EK14" s="176"/>
      <c r="EL14" s="176"/>
      <c r="EM14" s="176"/>
      <c r="EN14" s="176"/>
      <c r="EO14" s="176"/>
    </row>
    <row r="15" spans="1:145" s="202" customFormat="1" ht="74.25" customHeight="1">
      <c r="A15" s="198"/>
      <c r="B15" s="1265" t="s">
        <v>14</v>
      </c>
      <c r="C15" s="1266"/>
      <c r="D15" s="1266"/>
      <c r="E15" s="1266"/>
      <c r="F15" s="1268"/>
      <c r="G15" s="1268"/>
      <c r="H15" s="1268"/>
      <c r="I15" s="1268"/>
      <c r="J15" s="1268"/>
      <c r="K15" s="1266"/>
      <c r="L15" s="1266"/>
      <c r="M15" s="1266"/>
      <c r="N15" s="1266"/>
      <c r="O15" s="1268"/>
      <c r="P15" s="1266"/>
      <c r="Q15" s="1266"/>
      <c r="R15" s="1266"/>
      <c r="S15" s="1266"/>
      <c r="T15" s="1266"/>
      <c r="U15" s="1266"/>
      <c r="V15" s="1266"/>
      <c r="W15" s="1266"/>
      <c r="X15" s="1266"/>
      <c r="Y15" s="1266"/>
      <c r="Z15" s="1266"/>
      <c r="AA15" s="1282"/>
      <c r="AB15" s="1282"/>
      <c r="AC15" s="1283"/>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row>
    <row r="16" spans="1:145" s="202" customFormat="1" ht="74.25" customHeight="1">
      <c r="A16" s="198"/>
      <c r="B16" s="203" t="s">
        <v>0</v>
      </c>
      <c r="C16" s="224"/>
      <c r="D16" s="223">
        <v>0</v>
      </c>
      <c r="E16" s="220"/>
      <c r="F16" s="221">
        <v>0</v>
      </c>
      <c r="G16" s="221">
        <v>0</v>
      </c>
      <c r="H16" s="221">
        <v>0</v>
      </c>
      <c r="I16" s="221">
        <v>0</v>
      </c>
      <c r="J16" s="221">
        <v>0</v>
      </c>
      <c r="K16" s="352">
        <f>D16+I16+J16</f>
        <v>0</v>
      </c>
      <c r="L16" s="224"/>
      <c r="M16" s="219">
        <v>0</v>
      </c>
      <c r="N16" s="225"/>
      <c r="O16" s="221">
        <v>0</v>
      </c>
      <c r="P16" s="236">
        <v>0</v>
      </c>
      <c r="Q16" s="221">
        <v>0</v>
      </c>
      <c r="R16" s="221">
        <v>0</v>
      </c>
      <c r="S16" s="221">
        <v>0</v>
      </c>
      <c r="T16" s="221">
        <v>0</v>
      </c>
      <c r="U16" s="221">
        <v>0</v>
      </c>
      <c r="V16" s="221">
        <v>0</v>
      </c>
      <c r="W16" s="221">
        <v>0</v>
      </c>
      <c r="X16" s="221">
        <v>0</v>
      </c>
      <c r="Y16" s="221">
        <v>0</v>
      </c>
      <c r="Z16" s="359">
        <v>0</v>
      </c>
      <c r="AA16" s="374">
        <v>0</v>
      </c>
      <c r="AB16" s="221">
        <v>0</v>
      </c>
      <c r="AC16" s="286">
        <v>0</v>
      </c>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row>
    <row r="17" spans="1:145" s="202" customFormat="1" ht="74.25" customHeight="1">
      <c r="A17" s="198"/>
      <c r="B17" s="203" t="s">
        <v>418</v>
      </c>
      <c r="C17" s="224"/>
      <c r="D17" s="223">
        <v>0</v>
      </c>
      <c r="E17" s="222"/>
      <c r="F17" s="223">
        <v>0</v>
      </c>
      <c r="G17" s="223">
        <v>0</v>
      </c>
      <c r="H17" s="223">
        <v>0</v>
      </c>
      <c r="I17" s="223">
        <v>0</v>
      </c>
      <c r="J17" s="223">
        <v>0</v>
      </c>
      <c r="K17" s="285">
        <f>D17+I17+J17</f>
        <v>0</v>
      </c>
      <c r="L17" s="224"/>
      <c r="M17" s="219">
        <v>0</v>
      </c>
      <c r="N17" s="225"/>
      <c r="O17" s="223">
        <v>0</v>
      </c>
      <c r="P17" s="237">
        <v>0</v>
      </c>
      <c r="Q17" s="223">
        <v>0</v>
      </c>
      <c r="R17" s="223">
        <v>0</v>
      </c>
      <c r="S17" s="223">
        <v>0</v>
      </c>
      <c r="T17" s="223">
        <v>0</v>
      </c>
      <c r="U17" s="223">
        <v>0</v>
      </c>
      <c r="V17" s="223">
        <v>0</v>
      </c>
      <c r="W17" s="223">
        <v>0</v>
      </c>
      <c r="X17" s="223">
        <v>0</v>
      </c>
      <c r="Y17" s="223">
        <v>0</v>
      </c>
      <c r="Z17" s="360">
        <v>0</v>
      </c>
      <c r="AA17" s="363">
        <v>0</v>
      </c>
      <c r="AB17" s="223">
        <v>0</v>
      </c>
      <c r="AC17" s="287">
        <v>0</v>
      </c>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row>
    <row r="18" spans="1:145" s="202" customFormat="1" ht="74.25" customHeight="1">
      <c r="A18" s="198"/>
      <c r="B18" s="203" t="s">
        <v>390</v>
      </c>
      <c r="C18" s="224"/>
      <c r="D18" s="223">
        <v>0</v>
      </c>
      <c r="E18" s="223">
        <v>0</v>
      </c>
      <c r="F18" s="223">
        <v>0</v>
      </c>
      <c r="G18" s="223">
        <v>0</v>
      </c>
      <c r="H18" s="223">
        <v>0</v>
      </c>
      <c r="I18" s="223">
        <v>0</v>
      </c>
      <c r="J18" s="223">
        <v>0</v>
      </c>
      <c r="K18" s="285">
        <f>D18+I18+J18</f>
        <v>0</v>
      </c>
      <c r="L18" s="224"/>
      <c r="M18" s="219">
        <v>0</v>
      </c>
      <c r="N18" s="225"/>
      <c r="O18" s="223">
        <v>0</v>
      </c>
      <c r="P18" s="237">
        <v>0</v>
      </c>
      <c r="Q18" s="223">
        <v>0</v>
      </c>
      <c r="R18" s="223">
        <v>0</v>
      </c>
      <c r="S18" s="223">
        <v>0</v>
      </c>
      <c r="T18" s="223">
        <v>0</v>
      </c>
      <c r="U18" s="223">
        <v>0</v>
      </c>
      <c r="V18" s="223">
        <v>0</v>
      </c>
      <c r="W18" s="223">
        <v>0</v>
      </c>
      <c r="X18" s="223">
        <v>0</v>
      </c>
      <c r="Y18" s="223">
        <v>0</v>
      </c>
      <c r="Z18" s="360">
        <v>0</v>
      </c>
      <c r="AA18" s="363">
        <v>0</v>
      </c>
      <c r="AB18" s="223">
        <v>0</v>
      </c>
      <c r="AC18" s="287">
        <v>0</v>
      </c>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row>
    <row r="19" spans="1:145" s="202" customFormat="1" ht="74.25" customHeight="1">
      <c r="A19" s="198"/>
      <c r="B19" s="203" t="s">
        <v>461</v>
      </c>
      <c r="C19" s="224"/>
      <c r="D19" s="223">
        <v>0</v>
      </c>
      <c r="E19" s="223">
        <v>0</v>
      </c>
      <c r="F19" s="223">
        <v>0</v>
      </c>
      <c r="G19" s="223">
        <v>0</v>
      </c>
      <c r="H19" s="223">
        <v>0</v>
      </c>
      <c r="I19" s="223">
        <v>0</v>
      </c>
      <c r="J19" s="223">
        <v>0</v>
      </c>
      <c r="K19" s="285">
        <f>D19+I19+J19</f>
        <v>0</v>
      </c>
      <c r="L19" s="224"/>
      <c r="M19" s="219">
        <v>0</v>
      </c>
      <c r="N19" s="225"/>
      <c r="O19" s="223">
        <v>0</v>
      </c>
      <c r="P19" s="237">
        <v>0</v>
      </c>
      <c r="Q19" s="223">
        <v>0</v>
      </c>
      <c r="R19" s="223">
        <v>0</v>
      </c>
      <c r="S19" s="223">
        <v>0</v>
      </c>
      <c r="T19" s="223">
        <v>0</v>
      </c>
      <c r="U19" s="223">
        <v>0</v>
      </c>
      <c r="V19" s="223">
        <v>0</v>
      </c>
      <c r="W19" s="223">
        <v>0</v>
      </c>
      <c r="X19" s="223">
        <v>0</v>
      </c>
      <c r="Y19" s="223">
        <v>0</v>
      </c>
      <c r="Z19" s="360">
        <v>0</v>
      </c>
      <c r="AA19" s="363">
        <v>0</v>
      </c>
      <c r="AB19" s="223">
        <v>0</v>
      </c>
      <c r="AC19" s="287">
        <v>0</v>
      </c>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row>
    <row r="20" spans="1:145" s="202" customFormat="1" ht="74.25" customHeight="1" thickBot="1">
      <c r="A20" s="198"/>
      <c r="B20" s="296" t="s">
        <v>508</v>
      </c>
      <c r="C20" s="239"/>
      <c r="D20" s="297">
        <v>0</v>
      </c>
      <c r="E20" s="297">
        <v>0</v>
      </c>
      <c r="F20" s="297">
        <v>0</v>
      </c>
      <c r="G20" s="297">
        <v>0</v>
      </c>
      <c r="H20" s="297">
        <v>0</v>
      </c>
      <c r="I20" s="297">
        <v>0</v>
      </c>
      <c r="J20" s="297">
        <v>0</v>
      </c>
      <c r="K20" s="331">
        <f>D20+I20+J20</f>
        <v>0</v>
      </c>
      <c r="L20" s="298"/>
      <c r="M20" s="299">
        <v>0</v>
      </c>
      <c r="N20" s="239"/>
      <c r="O20" s="297">
        <v>0</v>
      </c>
      <c r="P20" s="300">
        <v>0</v>
      </c>
      <c r="Q20" s="297">
        <v>0</v>
      </c>
      <c r="R20" s="297">
        <v>0</v>
      </c>
      <c r="S20" s="297">
        <v>0</v>
      </c>
      <c r="T20" s="297">
        <v>0</v>
      </c>
      <c r="U20" s="297">
        <v>0</v>
      </c>
      <c r="V20" s="297">
        <v>0</v>
      </c>
      <c r="W20" s="297">
        <v>0</v>
      </c>
      <c r="X20" s="297">
        <v>0</v>
      </c>
      <c r="Y20" s="297">
        <v>0</v>
      </c>
      <c r="Z20" s="361">
        <v>0</v>
      </c>
      <c r="AA20" s="364">
        <v>0</v>
      </c>
      <c r="AB20" s="297">
        <v>0</v>
      </c>
      <c r="AC20" s="301">
        <v>0</v>
      </c>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row>
    <row r="21" spans="2:29" s="205" customFormat="1" ht="74.25" customHeight="1">
      <c r="B21" s="302" t="s">
        <v>46</v>
      </c>
      <c r="C21" s="303"/>
      <c r="D21" s="304">
        <f>SUM(D23:D47)</f>
        <v>0</v>
      </c>
      <c r="E21" s="304">
        <f>SUM(E23:E47)</f>
        <v>0</v>
      </c>
      <c r="F21" s="305"/>
      <c r="G21" s="306"/>
      <c r="H21" s="306"/>
      <c r="I21" s="306"/>
      <c r="J21" s="307"/>
      <c r="K21" s="304">
        <f>SUM(K23:K47)</f>
        <v>0</v>
      </c>
      <c r="L21" s="304">
        <f>SUM(L23:L47)</f>
        <v>0</v>
      </c>
      <c r="M21" s="304">
        <f>SUM(M23:M47)</f>
        <v>0</v>
      </c>
      <c r="N21" s="304">
        <f>SUM(N23:N47)</f>
        <v>0</v>
      </c>
      <c r="O21" s="308"/>
      <c r="P21" s="309"/>
      <c r="Q21" s="309"/>
      <c r="R21" s="309"/>
      <c r="S21" s="309"/>
      <c r="T21" s="309"/>
      <c r="U21" s="309"/>
      <c r="V21" s="310"/>
      <c r="W21" s="304">
        <f aca="true" t="shared" si="2" ref="W21:AC21">SUM(W23:W47)</f>
        <v>0</v>
      </c>
      <c r="X21" s="304">
        <f t="shared" si="2"/>
        <v>0</v>
      </c>
      <c r="Y21" s="304">
        <f t="shared" si="2"/>
        <v>0</v>
      </c>
      <c r="Z21" s="362">
        <f t="shared" si="2"/>
        <v>0</v>
      </c>
      <c r="AA21" s="366">
        <f t="shared" si="2"/>
        <v>0</v>
      </c>
      <c r="AB21" s="304">
        <f t="shared" si="2"/>
        <v>0</v>
      </c>
      <c r="AC21" s="311">
        <f t="shared" si="2"/>
        <v>0</v>
      </c>
    </row>
    <row r="22" spans="1:145" s="202" customFormat="1" ht="74.25" customHeight="1">
      <c r="A22" s="198"/>
      <c r="B22" s="1265" t="s">
        <v>375</v>
      </c>
      <c r="C22" s="1266"/>
      <c r="D22" s="1266"/>
      <c r="E22" s="1266"/>
      <c r="F22" s="1266"/>
      <c r="G22" s="1266"/>
      <c r="H22" s="1266"/>
      <c r="I22" s="1266"/>
      <c r="J22" s="1266"/>
      <c r="K22" s="1266"/>
      <c r="L22" s="1266"/>
      <c r="M22" s="1266"/>
      <c r="N22" s="1266"/>
      <c r="O22" s="1266"/>
      <c r="P22" s="1266"/>
      <c r="Q22" s="1266"/>
      <c r="R22" s="1266"/>
      <c r="S22" s="1266"/>
      <c r="T22" s="1266"/>
      <c r="U22" s="1266"/>
      <c r="V22" s="1267"/>
      <c r="W22" s="1266"/>
      <c r="X22" s="1266"/>
      <c r="Y22" s="1266"/>
      <c r="Z22" s="1266"/>
      <c r="AA22" s="1268"/>
      <c r="AB22" s="1268"/>
      <c r="AC22" s="1269"/>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row>
    <row r="23" spans="2:29" s="202" customFormat="1" ht="23.25" customHeight="1">
      <c r="B23" s="206" t="s">
        <v>513</v>
      </c>
      <c r="C23" s="288">
        <v>0</v>
      </c>
      <c r="D23" s="254">
        <v>0</v>
      </c>
      <c r="E23" s="254">
        <v>0</v>
      </c>
      <c r="F23" s="245"/>
      <c r="G23" s="242"/>
      <c r="H23" s="242"/>
      <c r="I23" s="242"/>
      <c r="J23" s="224"/>
      <c r="K23" s="223">
        <v>0</v>
      </c>
      <c r="L23" s="243">
        <v>0</v>
      </c>
      <c r="M23" s="243">
        <v>0</v>
      </c>
      <c r="N23" s="223">
        <v>0</v>
      </c>
      <c r="O23" s="238"/>
      <c r="P23" s="242"/>
      <c r="Q23" s="242"/>
      <c r="R23" s="242"/>
      <c r="S23" s="242"/>
      <c r="T23" s="242"/>
      <c r="U23" s="242"/>
      <c r="V23" s="255"/>
      <c r="W23" s="253">
        <v>0</v>
      </c>
      <c r="X23" s="254">
        <v>0</v>
      </c>
      <c r="Y23" s="254">
        <v>0</v>
      </c>
      <c r="Z23" s="256">
        <v>0</v>
      </c>
      <c r="AA23" s="369">
        <v>0</v>
      </c>
      <c r="AB23" s="228">
        <v>0</v>
      </c>
      <c r="AC23" s="257">
        <v>0</v>
      </c>
    </row>
    <row r="24" spans="2:29" s="202" customFormat="1" ht="23.25" customHeight="1">
      <c r="B24" s="206">
        <v>2</v>
      </c>
      <c r="C24" s="288">
        <v>0</v>
      </c>
      <c r="D24" s="254">
        <v>0</v>
      </c>
      <c r="E24" s="254">
        <v>0</v>
      </c>
      <c r="F24" s="245"/>
      <c r="G24" s="242"/>
      <c r="H24" s="242"/>
      <c r="I24" s="242"/>
      <c r="J24" s="224"/>
      <c r="K24" s="223">
        <v>0</v>
      </c>
      <c r="L24" s="243">
        <v>0</v>
      </c>
      <c r="M24" s="243">
        <v>0</v>
      </c>
      <c r="N24" s="223">
        <v>0</v>
      </c>
      <c r="O24" s="238"/>
      <c r="P24" s="242"/>
      <c r="Q24" s="242"/>
      <c r="R24" s="242"/>
      <c r="S24" s="242"/>
      <c r="T24" s="242"/>
      <c r="U24" s="242"/>
      <c r="V24" s="224"/>
      <c r="W24" s="253">
        <v>0</v>
      </c>
      <c r="X24" s="253">
        <v>0</v>
      </c>
      <c r="Y24" s="253">
        <v>0</v>
      </c>
      <c r="Z24" s="367">
        <v>0</v>
      </c>
      <c r="AA24" s="370">
        <v>0</v>
      </c>
      <c r="AB24" s="253">
        <v>0</v>
      </c>
      <c r="AC24" s="258">
        <v>0</v>
      </c>
    </row>
    <row r="25" spans="2:29" s="202" customFormat="1" ht="23.25" customHeight="1">
      <c r="B25" s="206">
        <v>3</v>
      </c>
      <c r="C25" s="288">
        <v>0</v>
      </c>
      <c r="D25" s="254">
        <v>0</v>
      </c>
      <c r="E25" s="254">
        <v>0</v>
      </c>
      <c r="F25" s="245"/>
      <c r="G25" s="242"/>
      <c r="H25" s="242"/>
      <c r="I25" s="242"/>
      <c r="J25" s="224"/>
      <c r="K25" s="223">
        <v>0</v>
      </c>
      <c r="L25" s="243">
        <v>0</v>
      </c>
      <c r="M25" s="243">
        <v>0</v>
      </c>
      <c r="N25" s="223">
        <v>0</v>
      </c>
      <c r="O25" s="238"/>
      <c r="P25" s="242"/>
      <c r="Q25" s="242"/>
      <c r="R25" s="242"/>
      <c r="S25" s="242"/>
      <c r="T25" s="242"/>
      <c r="U25" s="242"/>
      <c r="V25" s="224"/>
      <c r="W25" s="253">
        <v>0</v>
      </c>
      <c r="X25" s="253">
        <v>0</v>
      </c>
      <c r="Y25" s="253">
        <v>0</v>
      </c>
      <c r="Z25" s="367">
        <v>0</v>
      </c>
      <c r="AA25" s="370">
        <v>0</v>
      </c>
      <c r="AB25" s="253">
        <v>0</v>
      </c>
      <c r="AC25" s="258">
        <v>0</v>
      </c>
    </row>
    <row r="26" spans="2:29" s="202" customFormat="1" ht="23.25" customHeight="1">
      <c r="B26" s="206">
        <v>4</v>
      </c>
      <c r="C26" s="288">
        <v>0</v>
      </c>
      <c r="D26" s="254">
        <v>0</v>
      </c>
      <c r="E26" s="254">
        <v>0</v>
      </c>
      <c r="F26" s="245"/>
      <c r="G26" s="242"/>
      <c r="H26" s="242"/>
      <c r="I26" s="242"/>
      <c r="J26" s="224"/>
      <c r="K26" s="223">
        <v>0</v>
      </c>
      <c r="L26" s="243">
        <v>0</v>
      </c>
      <c r="M26" s="243">
        <v>0</v>
      </c>
      <c r="N26" s="223">
        <v>0</v>
      </c>
      <c r="O26" s="238"/>
      <c r="P26" s="242"/>
      <c r="Q26" s="242"/>
      <c r="R26" s="242"/>
      <c r="S26" s="242"/>
      <c r="T26" s="242"/>
      <c r="U26" s="242"/>
      <c r="V26" s="224"/>
      <c r="W26" s="253">
        <v>0</v>
      </c>
      <c r="X26" s="253">
        <v>0</v>
      </c>
      <c r="Y26" s="253">
        <v>0</v>
      </c>
      <c r="Z26" s="367">
        <v>0</v>
      </c>
      <c r="AA26" s="370">
        <v>0</v>
      </c>
      <c r="AB26" s="253">
        <v>0</v>
      </c>
      <c r="AC26" s="258">
        <v>0</v>
      </c>
    </row>
    <row r="27" spans="2:29" s="202" customFormat="1" ht="23.25" customHeight="1">
      <c r="B27" s="206">
        <v>5</v>
      </c>
      <c r="C27" s="288">
        <v>0</v>
      </c>
      <c r="D27" s="254">
        <v>0</v>
      </c>
      <c r="E27" s="254">
        <v>0</v>
      </c>
      <c r="F27" s="245"/>
      <c r="G27" s="242"/>
      <c r="H27" s="242"/>
      <c r="I27" s="242"/>
      <c r="J27" s="224"/>
      <c r="K27" s="223">
        <v>0</v>
      </c>
      <c r="L27" s="243">
        <v>0</v>
      </c>
      <c r="M27" s="243">
        <v>0</v>
      </c>
      <c r="N27" s="223">
        <v>0</v>
      </c>
      <c r="O27" s="238"/>
      <c r="P27" s="242"/>
      <c r="Q27" s="242"/>
      <c r="R27" s="242"/>
      <c r="S27" s="242"/>
      <c r="T27" s="242"/>
      <c r="U27" s="242"/>
      <c r="V27" s="224"/>
      <c r="W27" s="253">
        <v>0</v>
      </c>
      <c r="X27" s="253">
        <v>0</v>
      </c>
      <c r="Y27" s="253">
        <v>0</v>
      </c>
      <c r="Z27" s="367">
        <v>0</v>
      </c>
      <c r="AA27" s="370">
        <v>0</v>
      </c>
      <c r="AB27" s="253">
        <v>0</v>
      </c>
      <c r="AC27" s="258">
        <v>0</v>
      </c>
    </row>
    <row r="28" spans="2:29" s="202" customFormat="1" ht="23.25" customHeight="1">
      <c r="B28" s="206">
        <v>6</v>
      </c>
      <c r="C28" s="288">
        <v>0</v>
      </c>
      <c r="D28" s="254">
        <v>0</v>
      </c>
      <c r="E28" s="254">
        <v>0</v>
      </c>
      <c r="F28" s="245"/>
      <c r="G28" s="242"/>
      <c r="H28" s="242"/>
      <c r="I28" s="242"/>
      <c r="J28" s="224"/>
      <c r="K28" s="223">
        <v>0</v>
      </c>
      <c r="L28" s="243">
        <v>0</v>
      </c>
      <c r="M28" s="243">
        <v>0</v>
      </c>
      <c r="N28" s="223">
        <v>0</v>
      </c>
      <c r="O28" s="238"/>
      <c r="P28" s="242"/>
      <c r="Q28" s="242"/>
      <c r="R28" s="242"/>
      <c r="S28" s="242"/>
      <c r="T28" s="242"/>
      <c r="U28" s="242"/>
      <c r="V28" s="224"/>
      <c r="W28" s="253">
        <v>0</v>
      </c>
      <c r="X28" s="253">
        <v>0</v>
      </c>
      <c r="Y28" s="253">
        <v>0</v>
      </c>
      <c r="Z28" s="367">
        <v>0</v>
      </c>
      <c r="AA28" s="370">
        <v>0</v>
      </c>
      <c r="AB28" s="253">
        <v>0</v>
      </c>
      <c r="AC28" s="258">
        <v>0</v>
      </c>
    </row>
    <row r="29" spans="2:29" s="202" customFormat="1" ht="23.25" customHeight="1">
      <c r="B29" s="206">
        <v>7</v>
      </c>
      <c r="C29" s="288">
        <v>0</v>
      </c>
      <c r="D29" s="254">
        <v>0</v>
      </c>
      <c r="E29" s="254">
        <v>0</v>
      </c>
      <c r="F29" s="245"/>
      <c r="G29" s="242"/>
      <c r="H29" s="242"/>
      <c r="I29" s="242"/>
      <c r="J29" s="224"/>
      <c r="K29" s="223">
        <v>0</v>
      </c>
      <c r="L29" s="243">
        <v>0</v>
      </c>
      <c r="M29" s="243">
        <v>0</v>
      </c>
      <c r="N29" s="223">
        <v>0</v>
      </c>
      <c r="O29" s="238"/>
      <c r="P29" s="242"/>
      <c r="Q29" s="242"/>
      <c r="R29" s="242"/>
      <c r="S29" s="242"/>
      <c r="T29" s="242"/>
      <c r="U29" s="242"/>
      <c r="V29" s="224"/>
      <c r="W29" s="253">
        <v>0</v>
      </c>
      <c r="X29" s="253">
        <v>0</v>
      </c>
      <c r="Y29" s="253">
        <v>0</v>
      </c>
      <c r="Z29" s="367">
        <v>0</v>
      </c>
      <c r="AA29" s="370">
        <v>0</v>
      </c>
      <c r="AB29" s="253">
        <v>0</v>
      </c>
      <c r="AC29" s="258">
        <v>0</v>
      </c>
    </row>
    <row r="30" spans="2:29" s="202" customFormat="1" ht="23.25" customHeight="1">
      <c r="B30" s="206">
        <v>8</v>
      </c>
      <c r="C30" s="288">
        <v>0</v>
      </c>
      <c r="D30" s="254">
        <v>0</v>
      </c>
      <c r="E30" s="254">
        <v>0</v>
      </c>
      <c r="F30" s="245"/>
      <c r="G30" s="242"/>
      <c r="H30" s="242"/>
      <c r="I30" s="242"/>
      <c r="J30" s="224"/>
      <c r="K30" s="223">
        <v>0</v>
      </c>
      <c r="L30" s="243">
        <v>0</v>
      </c>
      <c r="M30" s="243">
        <v>0</v>
      </c>
      <c r="N30" s="223">
        <v>0</v>
      </c>
      <c r="O30" s="238"/>
      <c r="P30" s="242"/>
      <c r="Q30" s="242"/>
      <c r="R30" s="242"/>
      <c r="S30" s="242"/>
      <c r="T30" s="242"/>
      <c r="U30" s="242"/>
      <c r="V30" s="224"/>
      <c r="W30" s="253">
        <v>0</v>
      </c>
      <c r="X30" s="253">
        <v>0</v>
      </c>
      <c r="Y30" s="253">
        <v>0</v>
      </c>
      <c r="Z30" s="367">
        <v>0</v>
      </c>
      <c r="AA30" s="370">
        <v>0</v>
      </c>
      <c r="AB30" s="253">
        <v>0</v>
      </c>
      <c r="AC30" s="258">
        <v>0</v>
      </c>
    </row>
    <row r="31" spans="2:29" s="202" customFormat="1" ht="23.25" customHeight="1">
      <c r="B31" s="206">
        <v>9</v>
      </c>
      <c r="C31" s="288">
        <v>0</v>
      </c>
      <c r="D31" s="254">
        <v>0</v>
      </c>
      <c r="E31" s="254">
        <v>0</v>
      </c>
      <c r="F31" s="245"/>
      <c r="G31" s="242"/>
      <c r="H31" s="242"/>
      <c r="I31" s="242"/>
      <c r="J31" s="224"/>
      <c r="K31" s="223">
        <v>0</v>
      </c>
      <c r="L31" s="243">
        <v>0</v>
      </c>
      <c r="M31" s="243">
        <v>0</v>
      </c>
      <c r="N31" s="223">
        <v>0</v>
      </c>
      <c r="O31" s="238"/>
      <c r="P31" s="242"/>
      <c r="Q31" s="242"/>
      <c r="R31" s="242"/>
      <c r="S31" s="242"/>
      <c r="T31" s="242"/>
      <c r="U31" s="242"/>
      <c r="V31" s="224"/>
      <c r="W31" s="253">
        <v>0</v>
      </c>
      <c r="X31" s="253">
        <v>0</v>
      </c>
      <c r="Y31" s="253">
        <v>0</v>
      </c>
      <c r="Z31" s="367">
        <v>0</v>
      </c>
      <c r="AA31" s="370">
        <v>0</v>
      </c>
      <c r="AB31" s="253">
        <v>0</v>
      </c>
      <c r="AC31" s="258">
        <v>0</v>
      </c>
    </row>
    <row r="32" spans="2:29" s="202" customFormat="1" ht="23.25" customHeight="1">
      <c r="B32" s="206">
        <v>10</v>
      </c>
      <c r="C32" s="288">
        <v>0</v>
      </c>
      <c r="D32" s="254">
        <v>0</v>
      </c>
      <c r="E32" s="254">
        <v>0</v>
      </c>
      <c r="F32" s="245"/>
      <c r="G32" s="242"/>
      <c r="H32" s="242"/>
      <c r="I32" s="242"/>
      <c r="J32" s="224"/>
      <c r="K32" s="223">
        <v>0</v>
      </c>
      <c r="L32" s="243">
        <v>0</v>
      </c>
      <c r="M32" s="243">
        <v>0</v>
      </c>
      <c r="N32" s="223">
        <v>0</v>
      </c>
      <c r="O32" s="238"/>
      <c r="P32" s="242"/>
      <c r="Q32" s="242"/>
      <c r="R32" s="242"/>
      <c r="S32" s="242"/>
      <c r="T32" s="242"/>
      <c r="U32" s="242"/>
      <c r="V32" s="224"/>
      <c r="W32" s="253">
        <v>0</v>
      </c>
      <c r="X32" s="253">
        <v>0</v>
      </c>
      <c r="Y32" s="253">
        <v>0</v>
      </c>
      <c r="Z32" s="367">
        <v>0</v>
      </c>
      <c r="AA32" s="370">
        <v>0</v>
      </c>
      <c r="AB32" s="253">
        <v>0</v>
      </c>
      <c r="AC32" s="258">
        <v>0</v>
      </c>
    </row>
    <row r="33" spans="2:29" s="202" customFormat="1" ht="23.25" customHeight="1">
      <c r="B33" s="206">
        <v>11</v>
      </c>
      <c r="C33" s="288">
        <v>0</v>
      </c>
      <c r="D33" s="254">
        <v>0</v>
      </c>
      <c r="E33" s="254">
        <v>0</v>
      </c>
      <c r="F33" s="245"/>
      <c r="G33" s="242"/>
      <c r="H33" s="242"/>
      <c r="I33" s="242"/>
      <c r="J33" s="224"/>
      <c r="K33" s="223">
        <v>0</v>
      </c>
      <c r="L33" s="243">
        <v>0</v>
      </c>
      <c r="M33" s="243">
        <v>0</v>
      </c>
      <c r="N33" s="223">
        <v>0</v>
      </c>
      <c r="O33" s="238"/>
      <c r="P33" s="242"/>
      <c r="Q33" s="242"/>
      <c r="R33" s="242"/>
      <c r="S33" s="242"/>
      <c r="T33" s="242"/>
      <c r="U33" s="242"/>
      <c r="V33" s="224"/>
      <c r="W33" s="253">
        <v>0</v>
      </c>
      <c r="X33" s="253">
        <v>0</v>
      </c>
      <c r="Y33" s="253">
        <v>0</v>
      </c>
      <c r="Z33" s="367">
        <v>0</v>
      </c>
      <c r="AA33" s="370">
        <v>0</v>
      </c>
      <c r="AB33" s="253">
        <v>0</v>
      </c>
      <c r="AC33" s="258">
        <v>0</v>
      </c>
    </row>
    <row r="34" spans="2:29" s="202" customFormat="1" ht="23.25" customHeight="1">
      <c r="B34" s="206">
        <v>12</v>
      </c>
      <c r="C34" s="288">
        <v>0</v>
      </c>
      <c r="D34" s="254">
        <v>0</v>
      </c>
      <c r="E34" s="254">
        <v>0</v>
      </c>
      <c r="F34" s="245"/>
      <c r="G34" s="242"/>
      <c r="H34" s="242"/>
      <c r="I34" s="242"/>
      <c r="J34" s="224"/>
      <c r="K34" s="223">
        <v>0</v>
      </c>
      <c r="L34" s="243">
        <v>0</v>
      </c>
      <c r="M34" s="243">
        <v>0</v>
      </c>
      <c r="N34" s="223">
        <v>0</v>
      </c>
      <c r="O34" s="238"/>
      <c r="P34" s="242"/>
      <c r="Q34" s="242"/>
      <c r="R34" s="242"/>
      <c r="S34" s="242"/>
      <c r="T34" s="242"/>
      <c r="U34" s="242"/>
      <c r="V34" s="224"/>
      <c r="W34" s="253">
        <v>0</v>
      </c>
      <c r="X34" s="253">
        <v>0</v>
      </c>
      <c r="Y34" s="253">
        <v>0</v>
      </c>
      <c r="Z34" s="367">
        <v>0</v>
      </c>
      <c r="AA34" s="370">
        <v>0</v>
      </c>
      <c r="AB34" s="253">
        <v>0</v>
      </c>
      <c r="AC34" s="258">
        <v>0</v>
      </c>
    </row>
    <row r="35" spans="2:29" s="202" customFormat="1" ht="23.25" customHeight="1">
      <c r="B35" s="206">
        <v>13</v>
      </c>
      <c r="C35" s="288">
        <v>0</v>
      </c>
      <c r="D35" s="254">
        <v>0</v>
      </c>
      <c r="E35" s="254">
        <v>0</v>
      </c>
      <c r="F35" s="245"/>
      <c r="G35" s="242"/>
      <c r="H35" s="242"/>
      <c r="I35" s="242"/>
      <c r="J35" s="224"/>
      <c r="K35" s="223">
        <v>0</v>
      </c>
      <c r="L35" s="243">
        <v>0</v>
      </c>
      <c r="M35" s="243">
        <v>0</v>
      </c>
      <c r="N35" s="223">
        <v>0</v>
      </c>
      <c r="O35" s="238"/>
      <c r="P35" s="242"/>
      <c r="Q35" s="242"/>
      <c r="R35" s="242"/>
      <c r="S35" s="242"/>
      <c r="T35" s="242"/>
      <c r="U35" s="242"/>
      <c r="V35" s="224"/>
      <c r="W35" s="253">
        <v>0</v>
      </c>
      <c r="X35" s="253">
        <v>0</v>
      </c>
      <c r="Y35" s="253">
        <v>0</v>
      </c>
      <c r="Z35" s="367">
        <v>0</v>
      </c>
      <c r="AA35" s="370">
        <v>0</v>
      </c>
      <c r="AB35" s="253">
        <v>0</v>
      </c>
      <c r="AC35" s="258">
        <v>0</v>
      </c>
    </row>
    <row r="36" spans="2:29" s="202" customFormat="1" ht="23.25" customHeight="1">
      <c r="B36" s="206">
        <v>14</v>
      </c>
      <c r="C36" s="288">
        <v>0</v>
      </c>
      <c r="D36" s="254">
        <v>0</v>
      </c>
      <c r="E36" s="254">
        <v>0</v>
      </c>
      <c r="F36" s="245"/>
      <c r="G36" s="242"/>
      <c r="H36" s="242"/>
      <c r="I36" s="242"/>
      <c r="J36" s="224"/>
      <c r="K36" s="223">
        <v>0</v>
      </c>
      <c r="L36" s="243">
        <v>0</v>
      </c>
      <c r="M36" s="243">
        <v>0</v>
      </c>
      <c r="N36" s="223">
        <v>0</v>
      </c>
      <c r="O36" s="238"/>
      <c r="P36" s="242"/>
      <c r="Q36" s="242"/>
      <c r="R36" s="242"/>
      <c r="S36" s="242"/>
      <c r="T36" s="242"/>
      <c r="U36" s="242"/>
      <c r="V36" s="224"/>
      <c r="W36" s="253">
        <v>0</v>
      </c>
      <c r="X36" s="253">
        <v>0</v>
      </c>
      <c r="Y36" s="253">
        <v>0</v>
      </c>
      <c r="Z36" s="367">
        <v>0</v>
      </c>
      <c r="AA36" s="370">
        <v>0</v>
      </c>
      <c r="AB36" s="253">
        <v>0</v>
      </c>
      <c r="AC36" s="258">
        <v>0</v>
      </c>
    </row>
    <row r="37" spans="2:29" s="202" customFormat="1" ht="23.25" customHeight="1">
      <c r="B37" s="206">
        <v>15</v>
      </c>
      <c r="C37" s="288">
        <v>0</v>
      </c>
      <c r="D37" s="254">
        <v>0</v>
      </c>
      <c r="E37" s="254">
        <v>0</v>
      </c>
      <c r="F37" s="245"/>
      <c r="G37" s="242"/>
      <c r="H37" s="242"/>
      <c r="I37" s="242"/>
      <c r="J37" s="224"/>
      <c r="K37" s="223">
        <v>0</v>
      </c>
      <c r="L37" s="243">
        <v>0</v>
      </c>
      <c r="M37" s="243">
        <v>0</v>
      </c>
      <c r="N37" s="223">
        <v>0</v>
      </c>
      <c r="O37" s="238"/>
      <c r="P37" s="242"/>
      <c r="Q37" s="242"/>
      <c r="R37" s="242"/>
      <c r="S37" s="242"/>
      <c r="T37" s="242"/>
      <c r="U37" s="242"/>
      <c r="V37" s="224"/>
      <c r="W37" s="253">
        <v>0</v>
      </c>
      <c r="X37" s="253">
        <v>0</v>
      </c>
      <c r="Y37" s="253">
        <v>0</v>
      </c>
      <c r="Z37" s="367">
        <v>0</v>
      </c>
      <c r="AA37" s="370">
        <v>0</v>
      </c>
      <c r="AB37" s="253">
        <v>0</v>
      </c>
      <c r="AC37" s="258">
        <v>0</v>
      </c>
    </row>
    <row r="38" spans="2:29" s="202" customFormat="1" ht="23.25" customHeight="1">
      <c r="B38" s="206">
        <v>16</v>
      </c>
      <c r="C38" s="288">
        <v>0</v>
      </c>
      <c r="D38" s="254">
        <v>0</v>
      </c>
      <c r="E38" s="254">
        <v>0</v>
      </c>
      <c r="F38" s="245"/>
      <c r="G38" s="242"/>
      <c r="H38" s="242"/>
      <c r="I38" s="242"/>
      <c r="J38" s="224"/>
      <c r="K38" s="223">
        <v>0</v>
      </c>
      <c r="L38" s="243">
        <v>0</v>
      </c>
      <c r="M38" s="243">
        <v>0</v>
      </c>
      <c r="N38" s="223">
        <v>0</v>
      </c>
      <c r="O38" s="238"/>
      <c r="P38" s="242"/>
      <c r="Q38" s="242"/>
      <c r="R38" s="242"/>
      <c r="S38" s="242"/>
      <c r="T38" s="242"/>
      <c r="U38" s="242"/>
      <c r="V38" s="224"/>
      <c r="W38" s="253">
        <v>0</v>
      </c>
      <c r="X38" s="253">
        <v>0</v>
      </c>
      <c r="Y38" s="253">
        <v>0</v>
      </c>
      <c r="Z38" s="367">
        <v>0</v>
      </c>
      <c r="AA38" s="370">
        <v>0</v>
      </c>
      <c r="AB38" s="253">
        <v>0</v>
      </c>
      <c r="AC38" s="258">
        <v>0</v>
      </c>
    </row>
    <row r="39" spans="2:29" s="202" customFormat="1" ht="23.25" customHeight="1">
      <c r="B39" s="206">
        <v>17</v>
      </c>
      <c r="C39" s="288">
        <v>0</v>
      </c>
      <c r="D39" s="254">
        <v>0</v>
      </c>
      <c r="E39" s="254">
        <v>0</v>
      </c>
      <c r="F39" s="245"/>
      <c r="G39" s="242"/>
      <c r="H39" s="242"/>
      <c r="I39" s="242"/>
      <c r="J39" s="224"/>
      <c r="K39" s="223">
        <v>0</v>
      </c>
      <c r="L39" s="243">
        <v>0</v>
      </c>
      <c r="M39" s="243">
        <v>0</v>
      </c>
      <c r="N39" s="223">
        <v>0</v>
      </c>
      <c r="O39" s="238"/>
      <c r="P39" s="242"/>
      <c r="Q39" s="242"/>
      <c r="R39" s="242"/>
      <c r="S39" s="242"/>
      <c r="T39" s="242"/>
      <c r="U39" s="242"/>
      <c r="V39" s="224"/>
      <c r="W39" s="253">
        <v>0</v>
      </c>
      <c r="X39" s="253">
        <v>0</v>
      </c>
      <c r="Y39" s="253">
        <v>0</v>
      </c>
      <c r="Z39" s="367">
        <v>0</v>
      </c>
      <c r="AA39" s="370">
        <v>0</v>
      </c>
      <c r="AB39" s="253">
        <v>0</v>
      </c>
      <c r="AC39" s="258">
        <v>0</v>
      </c>
    </row>
    <row r="40" spans="2:29" s="202" customFormat="1" ht="23.25" customHeight="1">
      <c r="B40" s="206">
        <v>18</v>
      </c>
      <c r="C40" s="288">
        <v>0</v>
      </c>
      <c r="D40" s="254">
        <v>0</v>
      </c>
      <c r="E40" s="254">
        <v>0</v>
      </c>
      <c r="F40" s="245"/>
      <c r="G40" s="242"/>
      <c r="H40" s="242"/>
      <c r="I40" s="242"/>
      <c r="J40" s="224"/>
      <c r="K40" s="223">
        <v>0</v>
      </c>
      <c r="L40" s="243">
        <v>0</v>
      </c>
      <c r="M40" s="243">
        <v>0</v>
      </c>
      <c r="N40" s="223">
        <v>0</v>
      </c>
      <c r="O40" s="238"/>
      <c r="P40" s="242"/>
      <c r="Q40" s="242"/>
      <c r="R40" s="242"/>
      <c r="S40" s="242"/>
      <c r="T40" s="242"/>
      <c r="U40" s="242"/>
      <c r="V40" s="224"/>
      <c r="W40" s="253">
        <v>0</v>
      </c>
      <c r="X40" s="253">
        <v>0</v>
      </c>
      <c r="Y40" s="253">
        <v>0</v>
      </c>
      <c r="Z40" s="367">
        <v>0</v>
      </c>
      <c r="AA40" s="370">
        <v>0</v>
      </c>
      <c r="AB40" s="253">
        <v>0</v>
      </c>
      <c r="AC40" s="258">
        <v>0</v>
      </c>
    </row>
    <row r="41" spans="2:29" s="202" customFormat="1" ht="23.25" customHeight="1">
      <c r="B41" s="206">
        <v>19</v>
      </c>
      <c r="C41" s="288">
        <v>0</v>
      </c>
      <c r="D41" s="254">
        <v>0</v>
      </c>
      <c r="E41" s="254">
        <v>0</v>
      </c>
      <c r="F41" s="245"/>
      <c r="G41" s="242"/>
      <c r="H41" s="242"/>
      <c r="I41" s="242"/>
      <c r="J41" s="224"/>
      <c r="K41" s="223">
        <v>0</v>
      </c>
      <c r="L41" s="243">
        <v>0</v>
      </c>
      <c r="M41" s="243">
        <v>0</v>
      </c>
      <c r="N41" s="223">
        <v>0</v>
      </c>
      <c r="O41" s="238"/>
      <c r="P41" s="242"/>
      <c r="Q41" s="242"/>
      <c r="R41" s="242"/>
      <c r="S41" s="242"/>
      <c r="T41" s="242"/>
      <c r="U41" s="242"/>
      <c r="V41" s="224"/>
      <c r="W41" s="253">
        <v>0</v>
      </c>
      <c r="X41" s="253">
        <v>0</v>
      </c>
      <c r="Y41" s="253">
        <v>0</v>
      </c>
      <c r="Z41" s="367">
        <v>0</v>
      </c>
      <c r="AA41" s="370">
        <v>0</v>
      </c>
      <c r="AB41" s="253">
        <v>0</v>
      </c>
      <c r="AC41" s="258">
        <v>0</v>
      </c>
    </row>
    <row r="42" spans="2:29" s="202" customFormat="1" ht="23.25" customHeight="1">
      <c r="B42" s="206">
        <v>20</v>
      </c>
      <c r="C42" s="288">
        <v>0</v>
      </c>
      <c r="D42" s="254">
        <v>0</v>
      </c>
      <c r="E42" s="254">
        <v>0</v>
      </c>
      <c r="F42" s="245"/>
      <c r="G42" s="242"/>
      <c r="H42" s="242"/>
      <c r="I42" s="242"/>
      <c r="J42" s="224"/>
      <c r="K42" s="223">
        <v>0</v>
      </c>
      <c r="L42" s="243">
        <v>0</v>
      </c>
      <c r="M42" s="243">
        <v>0</v>
      </c>
      <c r="N42" s="223">
        <v>0</v>
      </c>
      <c r="O42" s="238"/>
      <c r="P42" s="242"/>
      <c r="Q42" s="242"/>
      <c r="R42" s="242"/>
      <c r="S42" s="242"/>
      <c r="T42" s="242"/>
      <c r="U42" s="242"/>
      <c r="V42" s="224"/>
      <c r="W42" s="253">
        <v>0</v>
      </c>
      <c r="X42" s="253">
        <v>0</v>
      </c>
      <c r="Y42" s="253">
        <v>0</v>
      </c>
      <c r="Z42" s="367">
        <v>0</v>
      </c>
      <c r="AA42" s="370">
        <v>0</v>
      </c>
      <c r="AB42" s="253">
        <v>0</v>
      </c>
      <c r="AC42" s="258">
        <v>0</v>
      </c>
    </row>
    <row r="43" spans="2:29" s="202" customFormat="1" ht="23.25" customHeight="1">
      <c r="B43" s="206">
        <v>21</v>
      </c>
      <c r="C43" s="288">
        <v>0</v>
      </c>
      <c r="D43" s="254">
        <v>0</v>
      </c>
      <c r="E43" s="254">
        <v>0</v>
      </c>
      <c r="F43" s="245"/>
      <c r="G43" s="242"/>
      <c r="H43" s="242"/>
      <c r="I43" s="242"/>
      <c r="J43" s="224"/>
      <c r="K43" s="223">
        <v>0</v>
      </c>
      <c r="L43" s="243">
        <v>0</v>
      </c>
      <c r="M43" s="243">
        <v>0</v>
      </c>
      <c r="N43" s="223">
        <v>0</v>
      </c>
      <c r="O43" s="238"/>
      <c r="P43" s="242"/>
      <c r="Q43" s="242"/>
      <c r="R43" s="242"/>
      <c r="S43" s="242"/>
      <c r="T43" s="242"/>
      <c r="U43" s="242"/>
      <c r="V43" s="224"/>
      <c r="W43" s="253">
        <v>0</v>
      </c>
      <c r="X43" s="253">
        <v>0</v>
      </c>
      <c r="Y43" s="253">
        <v>0</v>
      </c>
      <c r="Z43" s="367">
        <v>0</v>
      </c>
      <c r="AA43" s="370">
        <v>0</v>
      </c>
      <c r="AB43" s="253">
        <v>0</v>
      </c>
      <c r="AC43" s="258">
        <v>0</v>
      </c>
    </row>
    <row r="44" spans="2:29" s="202" customFormat="1" ht="23.25" customHeight="1">
      <c r="B44" s="206">
        <v>22</v>
      </c>
      <c r="C44" s="288">
        <v>0</v>
      </c>
      <c r="D44" s="254">
        <v>0</v>
      </c>
      <c r="E44" s="254">
        <v>0</v>
      </c>
      <c r="F44" s="245"/>
      <c r="G44" s="242"/>
      <c r="H44" s="242"/>
      <c r="I44" s="242"/>
      <c r="J44" s="224"/>
      <c r="K44" s="223">
        <v>0</v>
      </c>
      <c r="L44" s="243">
        <v>0</v>
      </c>
      <c r="M44" s="243">
        <v>0</v>
      </c>
      <c r="N44" s="223">
        <v>0</v>
      </c>
      <c r="O44" s="238"/>
      <c r="P44" s="242"/>
      <c r="Q44" s="242"/>
      <c r="R44" s="242"/>
      <c r="S44" s="242"/>
      <c r="T44" s="242"/>
      <c r="U44" s="242"/>
      <c r="V44" s="224"/>
      <c r="W44" s="253">
        <v>0</v>
      </c>
      <c r="X44" s="253">
        <v>0</v>
      </c>
      <c r="Y44" s="253">
        <v>0</v>
      </c>
      <c r="Z44" s="367">
        <v>0</v>
      </c>
      <c r="AA44" s="370">
        <v>0</v>
      </c>
      <c r="AB44" s="253">
        <v>0</v>
      </c>
      <c r="AC44" s="258">
        <v>0</v>
      </c>
    </row>
    <row r="45" spans="2:29" s="202" customFormat="1" ht="23.25" customHeight="1">
      <c r="B45" s="206">
        <v>23</v>
      </c>
      <c r="C45" s="288">
        <v>0</v>
      </c>
      <c r="D45" s="254">
        <v>0</v>
      </c>
      <c r="E45" s="254">
        <v>0</v>
      </c>
      <c r="F45" s="245"/>
      <c r="G45" s="242"/>
      <c r="H45" s="242"/>
      <c r="I45" s="242"/>
      <c r="J45" s="224"/>
      <c r="K45" s="223">
        <v>0</v>
      </c>
      <c r="L45" s="243">
        <v>0</v>
      </c>
      <c r="M45" s="243">
        <v>0</v>
      </c>
      <c r="N45" s="223">
        <v>0</v>
      </c>
      <c r="O45" s="238"/>
      <c r="P45" s="242"/>
      <c r="Q45" s="242"/>
      <c r="R45" s="242"/>
      <c r="S45" s="242"/>
      <c r="T45" s="242"/>
      <c r="U45" s="242"/>
      <c r="V45" s="224"/>
      <c r="W45" s="253">
        <v>0</v>
      </c>
      <c r="X45" s="253">
        <v>0</v>
      </c>
      <c r="Y45" s="253">
        <v>0</v>
      </c>
      <c r="Z45" s="367">
        <v>0</v>
      </c>
      <c r="AA45" s="370">
        <v>0</v>
      </c>
      <c r="AB45" s="253">
        <v>0</v>
      </c>
      <c r="AC45" s="258">
        <v>0</v>
      </c>
    </row>
    <row r="46" spans="2:29" s="207" customFormat="1" ht="23.25" customHeight="1">
      <c r="B46" s="206">
        <v>24</v>
      </c>
      <c r="C46" s="288">
        <v>0</v>
      </c>
      <c r="D46" s="254">
        <v>0</v>
      </c>
      <c r="E46" s="254">
        <v>0</v>
      </c>
      <c r="F46" s="245"/>
      <c r="G46" s="242"/>
      <c r="H46" s="242"/>
      <c r="I46" s="242"/>
      <c r="J46" s="224"/>
      <c r="K46" s="223">
        <f>D46+I46+J46</f>
        <v>0</v>
      </c>
      <c r="L46" s="243">
        <v>0</v>
      </c>
      <c r="M46" s="243">
        <v>0</v>
      </c>
      <c r="N46" s="244">
        <v>0</v>
      </c>
      <c r="O46" s="245"/>
      <c r="P46" s="246"/>
      <c r="Q46" s="246"/>
      <c r="R46" s="246"/>
      <c r="S46" s="246"/>
      <c r="T46" s="246"/>
      <c r="U46" s="246"/>
      <c r="V46" s="250"/>
      <c r="W46" s="259">
        <v>0</v>
      </c>
      <c r="X46" s="251">
        <v>0</v>
      </c>
      <c r="Y46" s="251">
        <v>0</v>
      </c>
      <c r="Z46" s="260">
        <v>0</v>
      </c>
      <c r="AA46" s="371">
        <v>0</v>
      </c>
      <c r="AB46" s="251">
        <v>0</v>
      </c>
      <c r="AC46" s="261">
        <v>0</v>
      </c>
    </row>
    <row r="47" spans="2:29" s="207" customFormat="1" ht="23.25" customHeight="1" thickBot="1">
      <c r="B47" s="312">
        <v>25</v>
      </c>
      <c r="C47" s="313">
        <v>0</v>
      </c>
      <c r="D47" s="314">
        <v>0</v>
      </c>
      <c r="E47" s="314">
        <v>0</v>
      </c>
      <c r="F47" s="315"/>
      <c r="G47" s="316"/>
      <c r="H47" s="316"/>
      <c r="I47" s="316"/>
      <c r="J47" s="298"/>
      <c r="K47" s="297">
        <f>D47+I47+J47</f>
        <v>0</v>
      </c>
      <c r="L47" s="317">
        <v>0</v>
      </c>
      <c r="M47" s="317">
        <v>0</v>
      </c>
      <c r="N47" s="318">
        <v>0</v>
      </c>
      <c r="O47" s="315"/>
      <c r="P47" s="319"/>
      <c r="Q47" s="319"/>
      <c r="R47" s="319"/>
      <c r="S47" s="319"/>
      <c r="T47" s="319"/>
      <c r="U47" s="319"/>
      <c r="V47" s="320"/>
      <c r="W47" s="321">
        <v>0</v>
      </c>
      <c r="X47" s="322">
        <v>0</v>
      </c>
      <c r="Y47" s="322">
        <v>0</v>
      </c>
      <c r="Z47" s="323">
        <v>0</v>
      </c>
      <c r="AA47" s="372">
        <v>0</v>
      </c>
      <c r="AB47" s="322">
        <v>0</v>
      </c>
      <c r="AC47" s="324">
        <v>0</v>
      </c>
    </row>
    <row r="48" spans="2:29" s="208" customFormat="1" ht="74.25" customHeight="1">
      <c r="B48" s="325" t="s">
        <v>15</v>
      </c>
      <c r="C48" s="326"/>
      <c r="D48" s="304">
        <f>D50+D51+D52+D54+D55+D56</f>
        <v>0</v>
      </c>
      <c r="E48" s="327"/>
      <c r="F48" s="328"/>
      <c r="G48" s="306"/>
      <c r="H48" s="306"/>
      <c r="I48" s="306"/>
      <c r="J48" s="306"/>
      <c r="K48" s="304">
        <f>+K50+K51+K52+K54+K55+K56</f>
        <v>0</v>
      </c>
      <c r="L48" s="304">
        <f>+L50+L51+L52+L54+L55+L56</f>
        <v>0</v>
      </c>
      <c r="M48" s="304">
        <f>+M50+M51+M52+M54+M55+M56</f>
        <v>0</v>
      </c>
      <c r="N48" s="304">
        <f>+N50+N51+N52+N54+N55+N56</f>
        <v>0</v>
      </c>
      <c r="O48" s="328"/>
      <c r="P48" s="328"/>
      <c r="Q48" s="328"/>
      <c r="R48" s="328"/>
      <c r="S48" s="328"/>
      <c r="T48" s="328"/>
      <c r="U48" s="328"/>
      <c r="V48" s="328"/>
      <c r="W48" s="380"/>
      <c r="X48" s="381"/>
      <c r="Y48" s="330">
        <f>+Y50+Y51+Y52+Y54+Y55+Y56</f>
        <v>0</v>
      </c>
      <c r="Z48" s="368">
        <f>+Z50+Z51+Z52+Z54+Z55+Z56</f>
        <v>0</v>
      </c>
      <c r="AA48" s="373">
        <f>+AA50+AA51+AA52+AA54+AA55+AA56</f>
        <v>0</v>
      </c>
      <c r="AB48" s="329">
        <f>+AB50+AB51+AB52+AB54+AB55+AB56</f>
        <v>0</v>
      </c>
      <c r="AC48" s="379"/>
    </row>
    <row r="49" spans="2:29" s="207" customFormat="1" ht="74.25" customHeight="1">
      <c r="B49" s="1265" t="s">
        <v>20</v>
      </c>
      <c r="C49" s="1266"/>
      <c r="D49" s="1266"/>
      <c r="E49" s="1266"/>
      <c r="F49" s="1266"/>
      <c r="G49" s="1266"/>
      <c r="H49" s="1266"/>
      <c r="I49" s="1266"/>
      <c r="J49" s="1266"/>
      <c r="K49" s="1268"/>
      <c r="L49" s="1266"/>
      <c r="M49" s="1266"/>
      <c r="N49" s="1266"/>
      <c r="O49" s="1266"/>
      <c r="P49" s="1266"/>
      <c r="Q49" s="1266"/>
      <c r="R49" s="1266"/>
      <c r="S49" s="1266"/>
      <c r="T49" s="1266"/>
      <c r="U49" s="1266"/>
      <c r="V49" s="1266"/>
      <c r="W49" s="1266"/>
      <c r="X49" s="1266"/>
      <c r="Y49" s="1266"/>
      <c r="Z49" s="1266"/>
      <c r="AA49" s="1266"/>
      <c r="AB49" s="1268"/>
      <c r="AC49" s="1281"/>
    </row>
    <row r="50" spans="2:29" s="207" customFormat="1" ht="74.25" customHeight="1">
      <c r="B50" s="178" t="s">
        <v>443</v>
      </c>
      <c r="C50" s="224"/>
      <c r="D50" s="223">
        <v>0</v>
      </c>
      <c r="E50" s="240"/>
      <c r="F50" s="241"/>
      <c r="G50" s="242"/>
      <c r="H50" s="242"/>
      <c r="I50" s="242"/>
      <c r="J50" s="224"/>
      <c r="K50" s="353">
        <f aca="true" t="shared" si="3" ref="K50:K56">D50+I50+J50</f>
        <v>0</v>
      </c>
      <c r="L50" s="243">
        <v>0</v>
      </c>
      <c r="M50" s="243">
        <v>0</v>
      </c>
      <c r="N50" s="244">
        <v>0</v>
      </c>
      <c r="O50" s="245"/>
      <c r="P50" s="246"/>
      <c r="Q50" s="246"/>
      <c r="R50" s="246"/>
      <c r="S50" s="246"/>
      <c r="T50" s="246"/>
      <c r="U50" s="241"/>
      <c r="V50" s="241"/>
      <c r="W50" s="241"/>
      <c r="X50" s="247"/>
      <c r="Y50" s="248">
        <v>0</v>
      </c>
      <c r="Z50" s="375">
        <v>0</v>
      </c>
      <c r="AA50" s="376">
        <v>0</v>
      </c>
      <c r="AB50" s="248">
        <v>0</v>
      </c>
      <c r="AC50" s="249"/>
    </row>
    <row r="51" spans="2:29" s="207" customFormat="1" ht="74.25" customHeight="1">
      <c r="B51" s="178">
        <v>0.5</v>
      </c>
      <c r="C51" s="224"/>
      <c r="D51" s="223">
        <v>0</v>
      </c>
      <c r="E51" s="238"/>
      <c r="F51" s="246"/>
      <c r="G51" s="242"/>
      <c r="H51" s="242"/>
      <c r="I51" s="242"/>
      <c r="J51" s="224"/>
      <c r="K51" s="353">
        <f t="shared" si="3"/>
        <v>0</v>
      </c>
      <c r="L51" s="243">
        <v>0</v>
      </c>
      <c r="M51" s="243">
        <v>0</v>
      </c>
      <c r="N51" s="244">
        <v>0</v>
      </c>
      <c r="O51" s="245"/>
      <c r="P51" s="246"/>
      <c r="Q51" s="246"/>
      <c r="R51" s="246"/>
      <c r="S51" s="246"/>
      <c r="T51" s="246"/>
      <c r="U51" s="246"/>
      <c r="V51" s="246"/>
      <c r="W51" s="246"/>
      <c r="X51" s="250"/>
      <c r="Y51" s="251">
        <v>0</v>
      </c>
      <c r="Z51" s="260">
        <v>0</v>
      </c>
      <c r="AA51" s="371">
        <v>0</v>
      </c>
      <c r="AB51" s="251">
        <v>0</v>
      </c>
      <c r="AC51" s="252"/>
    </row>
    <row r="52" spans="2:29" s="207" customFormat="1" ht="74.25" customHeight="1">
      <c r="B52" s="178">
        <v>0.7</v>
      </c>
      <c r="C52" s="224"/>
      <c r="D52" s="223">
        <v>0</v>
      </c>
      <c r="E52" s="238"/>
      <c r="F52" s="246"/>
      <c r="G52" s="242"/>
      <c r="H52" s="242"/>
      <c r="I52" s="242"/>
      <c r="J52" s="224"/>
      <c r="K52" s="353">
        <f t="shared" si="3"/>
        <v>0</v>
      </c>
      <c r="L52" s="243">
        <v>0</v>
      </c>
      <c r="M52" s="243">
        <v>0</v>
      </c>
      <c r="N52" s="244">
        <v>0</v>
      </c>
      <c r="O52" s="245"/>
      <c r="P52" s="246"/>
      <c r="Q52" s="246"/>
      <c r="R52" s="246"/>
      <c r="S52" s="246"/>
      <c r="T52" s="246"/>
      <c r="U52" s="246"/>
      <c r="V52" s="246"/>
      <c r="W52" s="246"/>
      <c r="X52" s="250"/>
      <c r="Y52" s="251">
        <v>0</v>
      </c>
      <c r="Z52" s="260">
        <v>0</v>
      </c>
      <c r="AA52" s="371">
        <v>0</v>
      </c>
      <c r="AB52" s="251">
        <v>0</v>
      </c>
      <c r="AC52" s="252"/>
    </row>
    <row r="53" spans="2:29" s="207" customFormat="1" ht="74.25" customHeight="1">
      <c r="B53" s="178" t="s">
        <v>444</v>
      </c>
      <c r="C53" s="224"/>
      <c r="D53" s="223"/>
      <c r="E53" s="238"/>
      <c r="F53" s="246"/>
      <c r="G53" s="242"/>
      <c r="H53" s="242"/>
      <c r="I53" s="242"/>
      <c r="J53" s="224"/>
      <c r="K53" s="353"/>
      <c r="L53" s="243"/>
      <c r="M53" s="243"/>
      <c r="N53" s="244"/>
      <c r="O53" s="245"/>
      <c r="P53" s="246"/>
      <c r="Q53" s="246"/>
      <c r="R53" s="246"/>
      <c r="S53" s="246"/>
      <c r="T53" s="246"/>
      <c r="U53" s="246"/>
      <c r="V53" s="246"/>
      <c r="W53" s="246"/>
      <c r="X53" s="250"/>
      <c r="Y53" s="251"/>
      <c r="Z53" s="260"/>
      <c r="AA53" s="371"/>
      <c r="AB53" s="251"/>
      <c r="AC53" s="252"/>
    </row>
    <row r="54" spans="2:29" s="207" customFormat="1" ht="74.25" customHeight="1">
      <c r="B54" s="178">
        <v>0.9</v>
      </c>
      <c r="C54" s="224"/>
      <c r="D54" s="223">
        <v>0</v>
      </c>
      <c r="E54" s="238"/>
      <c r="F54" s="246"/>
      <c r="G54" s="242"/>
      <c r="H54" s="242"/>
      <c r="I54" s="242"/>
      <c r="J54" s="224"/>
      <c r="K54" s="353">
        <f t="shared" si="3"/>
        <v>0</v>
      </c>
      <c r="L54" s="243">
        <v>0</v>
      </c>
      <c r="M54" s="243">
        <v>0</v>
      </c>
      <c r="N54" s="244"/>
      <c r="O54" s="245"/>
      <c r="P54" s="246"/>
      <c r="Q54" s="246"/>
      <c r="R54" s="246"/>
      <c r="S54" s="246"/>
      <c r="T54" s="246"/>
      <c r="U54" s="246"/>
      <c r="V54" s="246"/>
      <c r="W54" s="246"/>
      <c r="X54" s="250"/>
      <c r="Y54" s="251">
        <v>0</v>
      </c>
      <c r="Z54" s="260">
        <v>0</v>
      </c>
      <c r="AA54" s="371">
        <v>0</v>
      </c>
      <c r="AB54" s="251">
        <v>0</v>
      </c>
      <c r="AC54" s="252"/>
    </row>
    <row r="55" spans="2:29" s="207" customFormat="1" ht="74.25" customHeight="1">
      <c r="B55" s="178">
        <v>1.15</v>
      </c>
      <c r="C55" s="224"/>
      <c r="D55" s="223">
        <v>0</v>
      </c>
      <c r="E55" s="238"/>
      <c r="F55" s="246"/>
      <c r="G55" s="242"/>
      <c r="H55" s="242"/>
      <c r="I55" s="242"/>
      <c r="J55" s="224"/>
      <c r="K55" s="353">
        <f t="shared" si="3"/>
        <v>0</v>
      </c>
      <c r="L55" s="243">
        <v>0</v>
      </c>
      <c r="M55" s="243">
        <v>0</v>
      </c>
      <c r="N55" s="244">
        <v>0</v>
      </c>
      <c r="O55" s="245"/>
      <c r="P55" s="246"/>
      <c r="Q55" s="246"/>
      <c r="R55" s="246"/>
      <c r="S55" s="246"/>
      <c r="T55" s="246"/>
      <c r="U55" s="246"/>
      <c r="V55" s="246"/>
      <c r="W55" s="246"/>
      <c r="X55" s="250"/>
      <c r="Y55" s="251">
        <v>0</v>
      </c>
      <c r="Z55" s="260">
        <v>0</v>
      </c>
      <c r="AA55" s="371">
        <v>0</v>
      </c>
      <c r="AB55" s="251">
        <v>0</v>
      </c>
      <c r="AC55" s="252"/>
    </row>
    <row r="56" spans="2:29" s="207" customFormat="1" ht="74.25" customHeight="1" thickBot="1">
      <c r="B56" s="178">
        <v>2.5</v>
      </c>
      <c r="C56" s="224"/>
      <c r="D56" s="223">
        <v>0</v>
      </c>
      <c r="E56" s="238"/>
      <c r="F56" s="246"/>
      <c r="G56" s="242"/>
      <c r="H56" s="242"/>
      <c r="I56" s="242"/>
      <c r="J56" s="224"/>
      <c r="K56" s="353">
        <f t="shared" si="3"/>
        <v>0</v>
      </c>
      <c r="L56" s="243">
        <v>0</v>
      </c>
      <c r="M56" s="243">
        <v>0</v>
      </c>
      <c r="N56" s="244">
        <v>0</v>
      </c>
      <c r="O56" s="245"/>
      <c r="P56" s="246"/>
      <c r="Q56" s="246"/>
      <c r="R56" s="246"/>
      <c r="S56" s="246"/>
      <c r="T56" s="246"/>
      <c r="U56" s="246"/>
      <c r="V56" s="246"/>
      <c r="W56" s="246"/>
      <c r="X56" s="250"/>
      <c r="Y56" s="251">
        <v>0</v>
      </c>
      <c r="Z56" s="260">
        <v>0</v>
      </c>
      <c r="AA56" s="371">
        <v>0</v>
      </c>
      <c r="AB56" s="251">
        <v>0</v>
      </c>
      <c r="AC56" s="252"/>
    </row>
    <row r="57" spans="2:29" s="207" customFormat="1" ht="74.25" customHeight="1" thickBot="1">
      <c r="B57" s="383" t="s">
        <v>16</v>
      </c>
      <c r="C57" s="332"/>
      <c r="D57" s="333">
        <v>0</v>
      </c>
      <c r="E57" s="334"/>
      <c r="F57" s="335"/>
      <c r="G57" s="335"/>
      <c r="H57" s="335"/>
      <c r="I57" s="335"/>
      <c r="J57" s="336"/>
      <c r="K57" s="354">
        <v>0</v>
      </c>
      <c r="L57" s="337">
        <v>0</v>
      </c>
      <c r="M57" s="337">
        <v>0</v>
      </c>
      <c r="N57" s="338">
        <v>0</v>
      </c>
      <c r="O57" s="339"/>
      <c r="P57" s="340"/>
      <c r="Q57" s="340"/>
      <c r="R57" s="340"/>
      <c r="S57" s="340"/>
      <c r="T57" s="340"/>
      <c r="U57" s="340"/>
      <c r="V57" s="340"/>
      <c r="W57" s="340"/>
      <c r="X57" s="341"/>
      <c r="Y57" s="342">
        <v>0</v>
      </c>
      <c r="Z57" s="343">
        <v>0</v>
      </c>
      <c r="AA57" s="377"/>
      <c r="AB57" s="344">
        <v>0</v>
      </c>
      <c r="AC57" s="345"/>
    </row>
    <row r="58" spans="2:29" s="207" customFormat="1" ht="74.25" customHeight="1" thickBot="1">
      <c r="B58" s="383" t="s">
        <v>480</v>
      </c>
      <c r="C58" s="332"/>
      <c r="D58" s="333">
        <v>0</v>
      </c>
      <c r="E58" s="332"/>
      <c r="F58" s="346">
        <v>0</v>
      </c>
      <c r="G58" s="346">
        <v>0</v>
      </c>
      <c r="H58" s="346">
        <v>0</v>
      </c>
      <c r="I58" s="346">
        <v>0</v>
      </c>
      <c r="J58" s="346">
        <v>0</v>
      </c>
      <c r="K58" s="354">
        <v>0</v>
      </c>
      <c r="L58" s="337">
        <v>0</v>
      </c>
      <c r="M58" s="337">
        <v>0</v>
      </c>
      <c r="N58" s="337">
        <v>0</v>
      </c>
      <c r="O58" s="339"/>
      <c r="P58" s="340"/>
      <c r="Q58" s="340"/>
      <c r="R58" s="340"/>
      <c r="S58" s="340"/>
      <c r="T58" s="340"/>
      <c r="U58" s="340"/>
      <c r="V58" s="340"/>
      <c r="W58" s="340"/>
      <c r="X58" s="341"/>
      <c r="Y58" s="342">
        <v>0</v>
      </c>
      <c r="Z58" s="344">
        <v>0</v>
      </c>
      <c r="AA58" s="377"/>
      <c r="AB58" s="344">
        <v>0</v>
      </c>
      <c r="AC58" s="345"/>
    </row>
    <row r="59" spans="1:29" s="183" customFormat="1" ht="74.25" customHeight="1" thickBot="1">
      <c r="A59" s="209"/>
      <c r="B59" s="383" t="s">
        <v>17</v>
      </c>
      <c r="C59" s="346">
        <v>0</v>
      </c>
      <c r="D59" s="346">
        <v>0</v>
      </c>
      <c r="E59" s="332"/>
      <c r="F59" s="346">
        <v>0</v>
      </c>
      <c r="G59" s="346">
        <v>0</v>
      </c>
      <c r="H59" s="346">
        <v>0</v>
      </c>
      <c r="I59" s="346">
        <v>0</v>
      </c>
      <c r="J59" s="346">
        <v>0</v>
      </c>
      <c r="K59" s="354">
        <v>0</v>
      </c>
      <c r="L59" s="346">
        <v>0</v>
      </c>
      <c r="M59" s="346">
        <v>0</v>
      </c>
      <c r="N59" s="338">
        <v>0</v>
      </c>
      <c r="O59" s="338">
        <v>0</v>
      </c>
      <c r="P59" s="338">
        <v>0</v>
      </c>
      <c r="Q59" s="338">
        <v>0</v>
      </c>
      <c r="R59" s="338">
        <v>0</v>
      </c>
      <c r="S59" s="338">
        <v>0</v>
      </c>
      <c r="T59" s="338">
        <v>0</v>
      </c>
      <c r="U59" s="338">
        <v>0</v>
      </c>
      <c r="V59" s="338">
        <v>0</v>
      </c>
      <c r="W59" s="338">
        <v>0</v>
      </c>
      <c r="X59" s="338">
        <v>0</v>
      </c>
      <c r="Y59" s="338">
        <v>0</v>
      </c>
      <c r="Z59" s="347">
        <v>0</v>
      </c>
      <c r="AA59" s="378">
        <v>0</v>
      </c>
      <c r="AB59" s="338">
        <v>0</v>
      </c>
      <c r="AC59" s="348">
        <v>0</v>
      </c>
    </row>
    <row r="60" spans="2:29" s="207" customFormat="1" ht="30" customHeight="1">
      <c r="B60" s="1277"/>
      <c r="C60" s="1277"/>
      <c r="D60" s="1277"/>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row>
    <row r="61" spans="2:29" s="262" customFormat="1" ht="30" customHeight="1">
      <c r="B61" s="1276" t="s">
        <v>47</v>
      </c>
      <c r="C61" s="1276"/>
      <c r="D61" s="1276"/>
      <c r="E61" s="1276"/>
      <c r="F61" s="1276"/>
      <c r="G61" s="1276"/>
      <c r="H61" s="1276"/>
      <c r="I61" s="1276"/>
      <c r="J61" s="1276"/>
      <c r="K61" s="1276"/>
      <c r="L61" s="1276"/>
      <c r="M61" s="1276"/>
      <c r="N61" s="1276"/>
      <c r="O61" s="1276"/>
      <c r="P61" s="1276"/>
      <c r="Q61" s="1276"/>
      <c r="R61" s="1276"/>
      <c r="S61" s="1276"/>
      <c r="T61" s="1276"/>
      <c r="U61" s="1276"/>
      <c r="V61" s="1276"/>
      <c r="W61" s="1276"/>
      <c r="X61" s="1276"/>
      <c r="Y61" s="1276"/>
      <c r="Z61" s="1276"/>
      <c r="AA61" s="1276"/>
      <c r="AB61" s="1276"/>
      <c r="AC61" s="1276"/>
    </row>
    <row r="62" spans="2:29" s="262" customFormat="1" ht="30" customHeight="1">
      <c r="B62" s="216" t="s">
        <v>467</v>
      </c>
      <c r="C62" s="204"/>
      <c r="D62" s="204"/>
      <c r="E62" s="204"/>
      <c r="F62" s="263"/>
      <c r="G62" s="204"/>
      <c r="H62" s="204"/>
      <c r="I62" s="204"/>
      <c r="J62" s="204"/>
      <c r="K62" s="263"/>
      <c r="L62" s="263"/>
      <c r="M62" s="263"/>
      <c r="N62" s="264"/>
      <c r="O62" s="264"/>
      <c r="P62" s="264"/>
      <c r="Q62" s="264"/>
      <c r="R62" s="264"/>
      <c r="S62" s="264"/>
      <c r="T62" s="264"/>
      <c r="U62" s="264"/>
      <c r="V62" s="264"/>
      <c r="W62" s="264"/>
      <c r="X62" s="264"/>
      <c r="Y62" s="264"/>
      <c r="Z62" s="264"/>
      <c r="AA62" s="264"/>
      <c r="AB62" s="264"/>
      <c r="AC62" s="264"/>
    </row>
    <row r="63" spans="2:10" s="207" customFormat="1" ht="15.75">
      <c r="B63" s="202"/>
      <c r="C63" s="202"/>
      <c r="D63" s="202"/>
      <c r="E63" s="202"/>
      <c r="G63" s="202"/>
      <c r="H63" s="202"/>
      <c r="I63" s="202"/>
      <c r="J63" s="202"/>
    </row>
    <row r="64" spans="2:10" s="207" customFormat="1" ht="15.75">
      <c r="B64" s="202"/>
      <c r="C64" s="202"/>
      <c r="D64" s="202"/>
      <c r="E64" s="202"/>
      <c r="G64" s="202"/>
      <c r="H64" s="202"/>
      <c r="I64" s="202"/>
      <c r="J64" s="202"/>
    </row>
    <row r="65" spans="2:10" s="207" customFormat="1" ht="15.75">
      <c r="B65" s="202"/>
      <c r="C65" s="202"/>
      <c r="D65" s="202"/>
      <c r="E65" s="202"/>
      <c r="G65" s="202"/>
      <c r="H65" s="202"/>
      <c r="I65" s="202"/>
      <c r="J65" s="202"/>
    </row>
    <row r="66" spans="2:26" s="351" customFormat="1" ht="35.25">
      <c r="B66" s="349" t="s">
        <v>453</v>
      </c>
      <c r="C66" s="350"/>
      <c r="D66" s="31" t="str">
        <f>IF(+D21+D48+D57+D58+D59=+D14,"OK","ERROR")</f>
        <v>OK</v>
      </c>
      <c r="E66" s="31" t="str">
        <f>IF(+E21+E48+E57+E58+E59=+E14,"OK","ERROR")</f>
        <v>OK</v>
      </c>
      <c r="G66" s="350"/>
      <c r="H66" s="350"/>
      <c r="I66" s="350"/>
      <c r="J66" s="350"/>
      <c r="K66" s="31" t="str">
        <f>IF(+K21+K48+K57+K58+K59=+K14,"OK","ERROR")</f>
        <v>OK</v>
      </c>
      <c r="M66" s="31" t="str">
        <f>IF(+M21+M48+M57+M58+M59=+M14,"OK","ERROR")</f>
        <v>OK</v>
      </c>
      <c r="Y66" s="31" t="str">
        <f>IF(+Y21+Y48+Y57+Y58+Y59=+Y14,"OK","ERROR")</f>
        <v>OK</v>
      </c>
      <c r="Z66" s="31" t="str">
        <f>IF(+Z21+Z48+Z57+Z58+Z59=+Z14,"OK","ERROR")</f>
        <v>OK</v>
      </c>
    </row>
  </sheetData>
  <mergeCells count="44">
    <mergeCell ref="B61:AC61"/>
    <mergeCell ref="B60:AC60"/>
    <mergeCell ref="Q10:Q12"/>
    <mergeCell ref="P10:P12"/>
    <mergeCell ref="T11:T12"/>
    <mergeCell ref="G10:G12"/>
    <mergeCell ref="Z8:Z12"/>
    <mergeCell ref="B49:AC49"/>
    <mergeCell ref="B15:AC15"/>
    <mergeCell ref="AC9:AC12"/>
    <mergeCell ref="AB9:AB12"/>
    <mergeCell ref="O8:U8"/>
    <mergeCell ref="B22:AC22"/>
    <mergeCell ref="B11:B12"/>
    <mergeCell ref="Y8:Y12"/>
    <mergeCell ref="R10:R12"/>
    <mergeCell ref="AA8:AC8"/>
    <mergeCell ref="O9:P9"/>
    <mergeCell ref="Q9:U9"/>
    <mergeCell ref="L10:L12"/>
    <mergeCell ref="AA9:AA12"/>
    <mergeCell ref="S11:S12"/>
    <mergeCell ref="C10:C12"/>
    <mergeCell ref="C8:C9"/>
    <mergeCell ref="F9:G9"/>
    <mergeCell ref="F10:F12"/>
    <mergeCell ref="D10:D12"/>
    <mergeCell ref="D8:E9"/>
    <mergeCell ref="E10:E12"/>
    <mergeCell ref="I10:I12"/>
    <mergeCell ref="X8:X12"/>
    <mergeCell ref="H9:H12"/>
    <mergeCell ref="K8:K12"/>
    <mergeCell ref="N10:N12"/>
    <mergeCell ref="J10:J12"/>
    <mergeCell ref="O10:O12"/>
    <mergeCell ref="M8:M12"/>
    <mergeCell ref="W8:W12"/>
    <mergeCell ref="V9:V12"/>
    <mergeCell ref="U11:U12"/>
    <mergeCell ref="F4:H4"/>
    <mergeCell ref="F6:H6"/>
    <mergeCell ref="Z4:AB4"/>
    <mergeCell ref="Z6:AB6"/>
  </mergeCells>
  <printOptions horizontalCentered="1" verticalCentered="1"/>
  <pageMargins left="0" right="0" top="0" bottom="0" header="0" footer="0"/>
  <pageSetup cellComments="atEnd" fitToHeight="1" fitToWidth="1" horizontalDpi="600" verticalDpi="600" orientation="landscape" paperSize="8" scale="28" r:id="rId1"/>
</worksheet>
</file>

<file path=xl/worksheets/sheet5.xml><?xml version="1.0" encoding="utf-8"?>
<worksheet xmlns="http://schemas.openxmlformats.org/spreadsheetml/2006/main" xmlns:r="http://schemas.openxmlformats.org/officeDocument/2006/relationships">
  <sheetPr codeName="Sheet5">
    <tabColor indexed="10"/>
    <pageSetUpPr fitToPage="1"/>
  </sheetPr>
  <dimension ref="A1:BQ55"/>
  <sheetViews>
    <sheetView showGridLines="0" zoomScale="50" zoomScaleNormal="50" zoomScaleSheetLayoutView="50" workbookViewId="0" topLeftCell="J1">
      <selection activeCell="P8" sqref="P8:Q8"/>
    </sheetView>
  </sheetViews>
  <sheetFormatPr defaultColWidth="9.140625" defaultRowHeight="15"/>
  <cols>
    <col min="1" max="1" width="12.8515625" style="401" customWidth="1"/>
    <col min="2" max="2" width="39.421875" style="400" customWidth="1"/>
    <col min="3" max="12" width="28.7109375" style="400" customWidth="1"/>
    <col min="13" max="14" width="28.7109375" style="401" customWidth="1"/>
    <col min="15" max="17" width="28.7109375" style="400" customWidth="1"/>
    <col min="18" max="16384" width="11.421875" style="401" customWidth="1"/>
  </cols>
  <sheetData>
    <row r="1" ht="26.25" thickBot="1">
      <c r="A1" s="399"/>
    </row>
    <row r="2" spans="2:17" s="402" customFormat="1" ht="30" customHeight="1">
      <c r="B2" s="403" t="s">
        <v>365</v>
      </c>
      <c r="C2" s="404" t="s">
        <v>29</v>
      </c>
      <c r="D2" s="404"/>
      <c r="E2" s="404"/>
      <c r="F2" s="404"/>
      <c r="G2" s="404"/>
      <c r="H2" s="404"/>
      <c r="I2" s="404"/>
      <c r="J2" s="404"/>
      <c r="K2" s="404"/>
      <c r="L2" s="404"/>
      <c r="M2" s="404"/>
      <c r="N2" s="404"/>
      <c r="O2" s="404"/>
      <c r="P2" s="405"/>
      <c r="Q2" s="406"/>
    </row>
    <row r="3" spans="2:17" s="407" customFormat="1" ht="30" customHeight="1">
      <c r="B3" s="408"/>
      <c r="C3" s="409"/>
      <c r="D3" s="409"/>
      <c r="E3" s="409"/>
      <c r="F3" s="409"/>
      <c r="G3" s="409"/>
      <c r="H3" s="409"/>
      <c r="I3" s="409"/>
      <c r="J3" s="409"/>
      <c r="K3" s="409"/>
      <c r="L3" s="409"/>
      <c r="M3" s="409"/>
      <c r="N3" s="409"/>
      <c r="O3" s="409"/>
      <c r="P3" s="409"/>
      <c r="Q3" s="410"/>
    </row>
    <row r="4" spans="2:17" ht="30" customHeight="1">
      <c r="B4" s="395"/>
      <c r="C4" s="394"/>
      <c r="D4" s="394"/>
      <c r="E4" s="394"/>
      <c r="F4" s="394"/>
      <c r="G4" s="394"/>
      <c r="H4" s="394"/>
      <c r="I4" s="394"/>
      <c r="J4" s="394"/>
      <c r="K4" s="394"/>
      <c r="L4" s="394"/>
      <c r="M4" s="411" t="s">
        <v>33</v>
      </c>
      <c r="N4" s="1194"/>
      <c r="O4" s="1195"/>
      <c r="P4" s="1196"/>
      <c r="Q4" s="412"/>
    </row>
    <row r="5" spans="2:17" ht="30" customHeight="1">
      <c r="B5" s="395"/>
      <c r="C5" s="394"/>
      <c r="D5" s="394"/>
      <c r="E5" s="394"/>
      <c r="F5" s="394"/>
      <c r="G5" s="394"/>
      <c r="H5" s="394"/>
      <c r="I5" s="394"/>
      <c r="J5" s="394"/>
      <c r="K5" s="394"/>
      <c r="L5" s="394"/>
      <c r="M5" s="122"/>
      <c r="N5" s="122"/>
      <c r="O5" s="122"/>
      <c r="P5" s="122"/>
      <c r="Q5" s="412"/>
    </row>
    <row r="6" spans="2:17" ht="30" customHeight="1">
      <c r="B6" s="395"/>
      <c r="C6" s="394"/>
      <c r="D6" s="394"/>
      <c r="E6" s="394"/>
      <c r="F6" s="394"/>
      <c r="G6" s="394"/>
      <c r="H6" s="394"/>
      <c r="I6" s="394"/>
      <c r="J6" s="394"/>
      <c r="K6" s="394"/>
      <c r="L6" s="394"/>
      <c r="M6" s="411" t="s">
        <v>34</v>
      </c>
      <c r="N6" s="1194"/>
      <c r="O6" s="1195"/>
      <c r="P6" s="1196"/>
      <c r="Q6" s="412"/>
    </row>
    <row r="7" spans="2:17" ht="30" customHeight="1" thickBot="1">
      <c r="B7" s="413"/>
      <c r="C7" s="414"/>
      <c r="D7" s="414"/>
      <c r="E7" s="414"/>
      <c r="F7" s="414"/>
      <c r="G7" s="414"/>
      <c r="H7" s="414"/>
      <c r="I7" s="414"/>
      <c r="J7" s="414"/>
      <c r="K7" s="414"/>
      <c r="L7" s="414"/>
      <c r="M7" s="415"/>
      <c r="N7" s="415"/>
      <c r="O7" s="415"/>
      <c r="P7" s="415"/>
      <c r="Q7" s="416" t="s">
        <v>521</v>
      </c>
    </row>
    <row r="8" spans="2:17" s="417" customFormat="1" ht="36" customHeight="1">
      <c r="B8" s="392"/>
      <c r="C8" s="1295" t="s">
        <v>431</v>
      </c>
      <c r="D8" s="1177" t="s">
        <v>388</v>
      </c>
      <c r="E8" s="384" t="s">
        <v>507</v>
      </c>
      <c r="F8" s="385"/>
      <c r="G8" s="385"/>
      <c r="H8" s="385"/>
      <c r="I8" s="1293" t="s">
        <v>25</v>
      </c>
      <c r="J8" s="386"/>
      <c r="K8" s="1302" t="s">
        <v>408</v>
      </c>
      <c r="L8" s="386"/>
      <c r="M8" s="1295" t="s">
        <v>445</v>
      </c>
      <c r="N8" s="1295" t="s">
        <v>446</v>
      </c>
      <c r="O8" s="1307" t="s">
        <v>427</v>
      </c>
      <c r="P8" s="1297" t="s">
        <v>447</v>
      </c>
      <c r="Q8" s="1298"/>
    </row>
    <row r="9" spans="2:17" s="417" customFormat="1" ht="47.25" customHeight="1">
      <c r="B9" s="388"/>
      <c r="C9" s="1296"/>
      <c r="D9" s="1177"/>
      <c r="E9" s="1183" t="s">
        <v>434</v>
      </c>
      <c r="F9" s="1236"/>
      <c r="G9" s="389" t="s">
        <v>465</v>
      </c>
      <c r="H9" s="390"/>
      <c r="I9" s="1293"/>
      <c r="J9" s="391"/>
      <c r="K9" s="1302"/>
      <c r="L9" s="391"/>
      <c r="M9" s="1295"/>
      <c r="N9" s="1295"/>
      <c r="O9" s="1307"/>
      <c r="P9" s="1299" t="s">
        <v>392</v>
      </c>
      <c r="Q9" s="1290" t="s">
        <v>53</v>
      </c>
    </row>
    <row r="10" spans="2:17" s="418" customFormat="1" ht="48.75" customHeight="1">
      <c r="B10" s="392"/>
      <c r="C10" s="1305" t="s">
        <v>21</v>
      </c>
      <c r="D10" s="1177"/>
      <c r="E10" s="1223" t="s">
        <v>403</v>
      </c>
      <c r="F10" s="1223" t="s">
        <v>404</v>
      </c>
      <c r="G10" s="1223" t="s">
        <v>45</v>
      </c>
      <c r="H10" s="1223" t="s">
        <v>436</v>
      </c>
      <c r="I10" s="1177"/>
      <c r="J10" s="1198" t="s">
        <v>437</v>
      </c>
      <c r="K10" s="1303"/>
      <c r="L10" s="1198" t="s">
        <v>437</v>
      </c>
      <c r="M10" s="1295"/>
      <c r="N10" s="1295"/>
      <c r="O10" s="1307"/>
      <c r="P10" s="1300"/>
      <c r="Q10" s="1291"/>
    </row>
    <row r="11" spans="2:17" s="418" customFormat="1" ht="45.75" customHeight="1">
      <c r="B11" s="392"/>
      <c r="C11" s="1306"/>
      <c r="D11" s="1294"/>
      <c r="E11" s="1224"/>
      <c r="F11" s="1224"/>
      <c r="G11" s="1224"/>
      <c r="H11" s="1224"/>
      <c r="I11" s="1294"/>
      <c r="J11" s="1224"/>
      <c r="K11" s="1304"/>
      <c r="L11" s="1224"/>
      <c r="M11" s="1296"/>
      <c r="N11" s="1296"/>
      <c r="O11" s="1308"/>
      <c r="P11" s="1301"/>
      <c r="Q11" s="1292"/>
    </row>
    <row r="12" spans="2:69" s="418" customFormat="1" ht="38.25" customHeight="1" thickBot="1">
      <c r="B12" s="491"/>
      <c r="C12" s="492">
        <v>1</v>
      </c>
      <c r="D12" s="492">
        <v>2</v>
      </c>
      <c r="E12" s="492">
        <v>3</v>
      </c>
      <c r="F12" s="492">
        <v>4</v>
      </c>
      <c r="G12" s="492">
        <v>5</v>
      </c>
      <c r="H12" s="492">
        <v>6</v>
      </c>
      <c r="I12" s="492">
        <v>7</v>
      </c>
      <c r="J12" s="492">
        <v>8</v>
      </c>
      <c r="K12" s="492">
        <v>9</v>
      </c>
      <c r="L12" s="492">
        <v>10</v>
      </c>
      <c r="M12" s="492">
        <v>11</v>
      </c>
      <c r="N12" s="492">
        <v>12</v>
      </c>
      <c r="O12" s="493">
        <v>13</v>
      </c>
      <c r="P12" s="494">
        <v>14</v>
      </c>
      <c r="Q12" s="495">
        <v>15</v>
      </c>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row>
    <row r="13" spans="2:69" s="418" customFormat="1" ht="38.25" customHeight="1" thickBot="1">
      <c r="B13" s="456" t="s">
        <v>1</v>
      </c>
      <c r="C13" s="496"/>
      <c r="D13" s="497"/>
      <c r="E13" s="497"/>
      <c r="F13" s="497"/>
      <c r="G13" s="497"/>
      <c r="H13" s="497"/>
      <c r="I13" s="497"/>
      <c r="J13" s="497"/>
      <c r="K13" s="497"/>
      <c r="L13" s="497"/>
      <c r="M13" s="497"/>
      <c r="N13" s="498">
        <f>+N14+N41+N46</f>
        <v>0</v>
      </c>
      <c r="O13" s="498">
        <f>+O14+O41+O46</f>
        <v>0</v>
      </c>
      <c r="P13" s="499"/>
      <c r="Q13" s="500"/>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row>
    <row r="14" spans="2:69" s="418" customFormat="1" ht="57.75" customHeight="1">
      <c r="B14" s="464" t="s">
        <v>475</v>
      </c>
      <c r="C14" s="506"/>
      <c r="D14" s="478">
        <f>SUM(D16:D40)</f>
        <v>0</v>
      </c>
      <c r="E14" s="479">
        <v>0</v>
      </c>
      <c r="F14" s="479">
        <v>0</v>
      </c>
      <c r="G14" s="479">
        <v>0</v>
      </c>
      <c r="H14" s="479">
        <v>0</v>
      </c>
      <c r="I14" s="478">
        <f>SUM(I16:I40)</f>
        <v>0</v>
      </c>
      <c r="J14" s="478">
        <f>SUM(J16:J40)</f>
        <v>0</v>
      </c>
      <c r="K14" s="478">
        <f>SUM(K16:K40)</f>
        <v>0</v>
      </c>
      <c r="L14" s="477">
        <f>L16+L17</f>
        <v>0</v>
      </c>
      <c r="M14" s="478">
        <f>SUM(M16:M40)</f>
        <v>0</v>
      </c>
      <c r="N14" s="478">
        <f>SUM(N16:N40)</f>
        <v>0</v>
      </c>
      <c r="O14" s="480">
        <f>SUM(O16:O40)</f>
        <v>0</v>
      </c>
      <c r="P14" s="481">
        <f>SUM(P16:P40)</f>
        <v>0</v>
      </c>
      <c r="Q14" s="482">
        <f>SUM(Q16:Q40)</f>
        <v>0</v>
      </c>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row>
    <row r="15" spans="2:69" s="418" customFormat="1" ht="26.25" customHeight="1">
      <c r="B15" s="1286" t="s">
        <v>478</v>
      </c>
      <c r="C15" s="1287"/>
      <c r="D15" s="1287"/>
      <c r="E15" s="1287"/>
      <c r="F15" s="1287"/>
      <c r="G15" s="1287"/>
      <c r="H15" s="1287"/>
      <c r="I15" s="1287"/>
      <c r="J15" s="1287"/>
      <c r="K15" s="1287"/>
      <c r="L15" s="1287"/>
      <c r="M15" s="1287"/>
      <c r="N15" s="1287"/>
      <c r="O15" s="1287"/>
      <c r="P15" s="1287"/>
      <c r="Q15" s="128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row>
    <row r="16" spans="2:69" s="418" customFormat="1" ht="48.75" customHeight="1">
      <c r="B16" s="422" t="s">
        <v>455</v>
      </c>
      <c r="C16" s="503">
        <v>0</v>
      </c>
      <c r="D16" s="424">
        <v>0</v>
      </c>
      <c r="E16" s="425"/>
      <c r="F16" s="426"/>
      <c r="G16" s="426"/>
      <c r="H16" s="423"/>
      <c r="I16" s="424">
        <v>0</v>
      </c>
      <c r="J16" s="424">
        <v>0</v>
      </c>
      <c r="K16" s="424">
        <v>0</v>
      </c>
      <c r="L16" s="427"/>
      <c r="M16" s="424">
        <v>0</v>
      </c>
      <c r="N16" s="424">
        <v>0</v>
      </c>
      <c r="O16" s="424">
        <v>0</v>
      </c>
      <c r="P16" s="449">
        <v>0</v>
      </c>
      <c r="Q16" s="428">
        <v>0</v>
      </c>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row>
    <row r="17" spans="2:69" s="417" customFormat="1" ht="49.5" customHeight="1">
      <c r="B17" s="422">
        <v>2</v>
      </c>
      <c r="C17" s="504">
        <v>0</v>
      </c>
      <c r="D17" s="430">
        <v>0</v>
      </c>
      <c r="E17" s="431"/>
      <c r="F17" s="432"/>
      <c r="G17" s="432"/>
      <c r="H17" s="429"/>
      <c r="I17" s="387">
        <v>0</v>
      </c>
      <c r="J17" s="387">
        <v>0</v>
      </c>
      <c r="K17" s="387">
        <v>0</v>
      </c>
      <c r="L17" s="433"/>
      <c r="M17" s="387">
        <v>0</v>
      </c>
      <c r="N17" s="387">
        <v>0</v>
      </c>
      <c r="O17" s="387">
        <v>0</v>
      </c>
      <c r="P17" s="450">
        <v>0</v>
      </c>
      <c r="Q17" s="451">
        <v>0</v>
      </c>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row>
    <row r="18" spans="2:69" s="417" customFormat="1" ht="49.5" customHeight="1">
      <c r="B18" s="422">
        <v>3</v>
      </c>
      <c r="C18" s="504">
        <v>0</v>
      </c>
      <c r="D18" s="430">
        <v>0</v>
      </c>
      <c r="E18" s="431"/>
      <c r="F18" s="432"/>
      <c r="G18" s="432"/>
      <c r="H18" s="429"/>
      <c r="I18" s="387">
        <v>0</v>
      </c>
      <c r="J18" s="387">
        <v>0</v>
      </c>
      <c r="K18" s="387">
        <v>0</v>
      </c>
      <c r="L18" s="433"/>
      <c r="M18" s="387">
        <v>0</v>
      </c>
      <c r="N18" s="387">
        <v>0</v>
      </c>
      <c r="O18" s="387">
        <v>0</v>
      </c>
      <c r="P18" s="450">
        <v>0</v>
      </c>
      <c r="Q18" s="451">
        <v>0</v>
      </c>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row>
    <row r="19" spans="2:69" s="417" customFormat="1" ht="49.5" customHeight="1">
      <c r="B19" s="422">
        <v>4</v>
      </c>
      <c r="C19" s="504">
        <v>0</v>
      </c>
      <c r="D19" s="430">
        <v>0</v>
      </c>
      <c r="E19" s="431"/>
      <c r="F19" s="432"/>
      <c r="G19" s="432"/>
      <c r="H19" s="429"/>
      <c r="I19" s="387">
        <v>0</v>
      </c>
      <c r="J19" s="387">
        <v>0</v>
      </c>
      <c r="K19" s="387">
        <v>0</v>
      </c>
      <c r="L19" s="433"/>
      <c r="M19" s="387">
        <v>0</v>
      </c>
      <c r="N19" s="387">
        <v>0</v>
      </c>
      <c r="O19" s="387">
        <v>0</v>
      </c>
      <c r="P19" s="450">
        <v>0</v>
      </c>
      <c r="Q19" s="451">
        <v>0</v>
      </c>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row>
    <row r="20" spans="2:69" s="417" customFormat="1" ht="49.5" customHeight="1">
      <c r="B20" s="422">
        <v>5</v>
      </c>
      <c r="C20" s="504">
        <v>0</v>
      </c>
      <c r="D20" s="430">
        <v>0</v>
      </c>
      <c r="E20" s="431"/>
      <c r="F20" s="432"/>
      <c r="G20" s="432"/>
      <c r="H20" s="429"/>
      <c r="I20" s="387">
        <v>0</v>
      </c>
      <c r="J20" s="387">
        <v>0</v>
      </c>
      <c r="K20" s="387">
        <v>0</v>
      </c>
      <c r="L20" s="433"/>
      <c r="M20" s="387">
        <v>0</v>
      </c>
      <c r="N20" s="387">
        <v>0</v>
      </c>
      <c r="O20" s="387">
        <v>0</v>
      </c>
      <c r="P20" s="450">
        <v>0</v>
      </c>
      <c r="Q20" s="451">
        <v>0</v>
      </c>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row>
    <row r="21" spans="2:69" s="417" customFormat="1" ht="49.5" customHeight="1">
      <c r="B21" s="422">
        <v>6</v>
      </c>
      <c r="C21" s="504">
        <v>0</v>
      </c>
      <c r="D21" s="430">
        <v>0</v>
      </c>
      <c r="E21" s="431"/>
      <c r="F21" s="432"/>
      <c r="G21" s="432"/>
      <c r="H21" s="429"/>
      <c r="I21" s="387">
        <v>0</v>
      </c>
      <c r="J21" s="387">
        <v>0</v>
      </c>
      <c r="K21" s="387">
        <v>0</v>
      </c>
      <c r="L21" s="433"/>
      <c r="M21" s="387">
        <v>0</v>
      </c>
      <c r="N21" s="387">
        <v>0</v>
      </c>
      <c r="O21" s="387">
        <v>0</v>
      </c>
      <c r="P21" s="450">
        <v>0</v>
      </c>
      <c r="Q21" s="451">
        <v>0</v>
      </c>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row>
    <row r="22" spans="2:69" s="417" customFormat="1" ht="49.5" customHeight="1">
      <c r="B22" s="422">
        <v>7</v>
      </c>
      <c r="C22" s="504">
        <v>0</v>
      </c>
      <c r="D22" s="430">
        <v>0</v>
      </c>
      <c r="E22" s="431"/>
      <c r="F22" s="432"/>
      <c r="G22" s="432"/>
      <c r="H22" s="429"/>
      <c r="I22" s="387">
        <v>0</v>
      </c>
      <c r="J22" s="387">
        <v>0</v>
      </c>
      <c r="K22" s="387">
        <v>0</v>
      </c>
      <c r="L22" s="433"/>
      <c r="M22" s="387">
        <v>0</v>
      </c>
      <c r="N22" s="387">
        <v>0</v>
      </c>
      <c r="O22" s="387">
        <v>0</v>
      </c>
      <c r="P22" s="450">
        <v>0</v>
      </c>
      <c r="Q22" s="451">
        <v>0</v>
      </c>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row>
    <row r="23" spans="2:69" s="417" customFormat="1" ht="49.5" customHeight="1">
      <c r="B23" s="422">
        <v>8</v>
      </c>
      <c r="C23" s="504">
        <v>0</v>
      </c>
      <c r="D23" s="430">
        <v>0</v>
      </c>
      <c r="E23" s="431"/>
      <c r="F23" s="432"/>
      <c r="G23" s="432"/>
      <c r="H23" s="429"/>
      <c r="I23" s="387">
        <v>0</v>
      </c>
      <c r="J23" s="387">
        <v>0</v>
      </c>
      <c r="K23" s="387">
        <v>0</v>
      </c>
      <c r="L23" s="433"/>
      <c r="M23" s="387">
        <v>0</v>
      </c>
      <c r="N23" s="387">
        <v>0</v>
      </c>
      <c r="O23" s="387">
        <v>0</v>
      </c>
      <c r="P23" s="450">
        <v>0</v>
      </c>
      <c r="Q23" s="451">
        <v>0</v>
      </c>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row>
    <row r="24" spans="2:69" s="417" customFormat="1" ht="49.5" customHeight="1">
      <c r="B24" s="422">
        <v>9</v>
      </c>
      <c r="C24" s="504">
        <v>0</v>
      </c>
      <c r="D24" s="430">
        <v>0</v>
      </c>
      <c r="E24" s="431"/>
      <c r="F24" s="432"/>
      <c r="G24" s="432"/>
      <c r="H24" s="429"/>
      <c r="I24" s="387">
        <v>0</v>
      </c>
      <c r="J24" s="387">
        <v>0</v>
      </c>
      <c r="K24" s="387">
        <v>0</v>
      </c>
      <c r="L24" s="433"/>
      <c r="M24" s="387">
        <v>0</v>
      </c>
      <c r="N24" s="387">
        <v>0</v>
      </c>
      <c r="O24" s="387">
        <v>0</v>
      </c>
      <c r="P24" s="450">
        <v>0</v>
      </c>
      <c r="Q24" s="451">
        <v>0</v>
      </c>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row>
    <row r="25" spans="2:69" s="417" customFormat="1" ht="49.5" customHeight="1">
      <c r="B25" s="422">
        <v>10</v>
      </c>
      <c r="C25" s="504">
        <v>0</v>
      </c>
      <c r="D25" s="430">
        <v>0</v>
      </c>
      <c r="E25" s="431"/>
      <c r="F25" s="432"/>
      <c r="G25" s="432"/>
      <c r="H25" s="429"/>
      <c r="I25" s="387">
        <v>0</v>
      </c>
      <c r="J25" s="387">
        <v>0</v>
      </c>
      <c r="K25" s="387">
        <v>0</v>
      </c>
      <c r="L25" s="433"/>
      <c r="M25" s="387">
        <v>0</v>
      </c>
      <c r="N25" s="387">
        <v>0</v>
      </c>
      <c r="O25" s="387">
        <v>0</v>
      </c>
      <c r="P25" s="450">
        <v>0</v>
      </c>
      <c r="Q25" s="451">
        <v>0</v>
      </c>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row>
    <row r="26" spans="2:69" s="417" customFormat="1" ht="49.5" customHeight="1">
      <c r="B26" s="422">
        <v>11</v>
      </c>
      <c r="C26" s="504">
        <v>0</v>
      </c>
      <c r="D26" s="430">
        <v>0</v>
      </c>
      <c r="E26" s="431"/>
      <c r="F26" s="432"/>
      <c r="G26" s="432"/>
      <c r="H26" s="429"/>
      <c r="I26" s="387">
        <v>0</v>
      </c>
      <c r="J26" s="387">
        <v>0</v>
      </c>
      <c r="K26" s="387">
        <v>0</v>
      </c>
      <c r="L26" s="433"/>
      <c r="M26" s="387">
        <v>0</v>
      </c>
      <c r="N26" s="387">
        <v>0</v>
      </c>
      <c r="O26" s="387">
        <v>0</v>
      </c>
      <c r="P26" s="450">
        <v>0</v>
      </c>
      <c r="Q26" s="451">
        <v>0</v>
      </c>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35"/>
      <c r="BM26" s="435"/>
      <c r="BN26" s="435"/>
      <c r="BO26" s="435"/>
      <c r="BP26" s="435"/>
      <c r="BQ26" s="435"/>
    </row>
    <row r="27" spans="2:69" s="417" customFormat="1" ht="49.5" customHeight="1">
      <c r="B27" s="422">
        <v>12</v>
      </c>
      <c r="C27" s="504">
        <v>0</v>
      </c>
      <c r="D27" s="430">
        <v>0</v>
      </c>
      <c r="E27" s="431"/>
      <c r="F27" s="432"/>
      <c r="G27" s="432"/>
      <c r="H27" s="429"/>
      <c r="I27" s="387">
        <v>0</v>
      </c>
      <c r="J27" s="387">
        <v>0</v>
      </c>
      <c r="K27" s="387">
        <v>0</v>
      </c>
      <c r="L27" s="433"/>
      <c r="M27" s="387">
        <v>0</v>
      </c>
      <c r="N27" s="387">
        <v>0</v>
      </c>
      <c r="O27" s="387">
        <v>0</v>
      </c>
      <c r="P27" s="450">
        <v>0</v>
      </c>
      <c r="Q27" s="451">
        <v>0</v>
      </c>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row>
    <row r="28" spans="2:69" s="417" customFormat="1" ht="49.5" customHeight="1">
      <c r="B28" s="422">
        <v>13</v>
      </c>
      <c r="C28" s="504">
        <v>0</v>
      </c>
      <c r="D28" s="430">
        <v>0</v>
      </c>
      <c r="E28" s="431"/>
      <c r="F28" s="432"/>
      <c r="G28" s="432"/>
      <c r="H28" s="429"/>
      <c r="I28" s="387">
        <v>0</v>
      </c>
      <c r="J28" s="387">
        <v>0</v>
      </c>
      <c r="K28" s="387">
        <v>0</v>
      </c>
      <c r="L28" s="433"/>
      <c r="M28" s="387">
        <v>0</v>
      </c>
      <c r="N28" s="387">
        <v>0</v>
      </c>
      <c r="O28" s="387">
        <v>0</v>
      </c>
      <c r="P28" s="450">
        <v>0</v>
      </c>
      <c r="Q28" s="451">
        <v>0</v>
      </c>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row>
    <row r="29" spans="2:69" s="417" customFormat="1" ht="49.5" customHeight="1">
      <c r="B29" s="422">
        <v>14</v>
      </c>
      <c r="C29" s="504">
        <v>0</v>
      </c>
      <c r="D29" s="430">
        <v>0</v>
      </c>
      <c r="E29" s="431"/>
      <c r="F29" s="432"/>
      <c r="G29" s="432"/>
      <c r="H29" s="429"/>
      <c r="I29" s="387">
        <v>0</v>
      </c>
      <c r="J29" s="387">
        <v>0</v>
      </c>
      <c r="K29" s="387">
        <v>0</v>
      </c>
      <c r="L29" s="433"/>
      <c r="M29" s="387">
        <v>0</v>
      </c>
      <c r="N29" s="387">
        <v>0</v>
      </c>
      <c r="O29" s="387">
        <v>0</v>
      </c>
      <c r="P29" s="450">
        <v>0</v>
      </c>
      <c r="Q29" s="451">
        <v>0</v>
      </c>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row>
    <row r="30" spans="2:69" s="417" customFormat="1" ht="49.5" customHeight="1">
      <c r="B30" s="422">
        <v>15</v>
      </c>
      <c r="C30" s="504">
        <v>0</v>
      </c>
      <c r="D30" s="430">
        <v>0</v>
      </c>
      <c r="E30" s="431"/>
      <c r="F30" s="432"/>
      <c r="G30" s="432"/>
      <c r="H30" s="429"/>
      <c r="I30" s="387">
        <v>0</v>
      </c>
      <c r="J30" s="387">
        <v>0</v>
      </c>
      <c r="K30" s="387">
        <v>0</v>
      </c>
      <c r="L30" s="433"/>
      <c r="M30" s="387">
        <v>0</v>
      </c>
      <c r="N30" s="387">
        <v>0</v>
      </c>
      <c r="O30" s="387">
        <v>0</v>
      </c>
      <c r="P30" s="450">
        <v>0</v>
      </c>
      <c r="Q30" s="451">
        <v>0</v>
      </c>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row>
    <row r="31" spans="2:69" s="417" customFormat="1" ht="49.5" customHeight="1">
      <c r="B31" s="422">
        <v>16</v>
      </c>
      <c r="C31" s="504">
        <v>0</v>
      </c>
      <c r="D31" s="430">
        <v>0</v>
      </c>
      <c r="E31" s="431"/>
      <c r="F31" s="432"/>
      <c r="G31" s="432"/>
      <c r="H31" s="429"/>
      <c r="I31" s="387">
        <v>0</v>
      </c>
      <c r="J31" s="387">
        <v>0</v>
      </c>
      <c r="K31" s="387">
        <v>0</v>
      </c>
      <c r="L31" s="433"/>
      <c r="M31" s="387">
        <v>0</v>
      </c>
      <c r="N31" s="387">
        <v>0</v>
      </c>
      <c r="O31" s="387">
        <v>0</v>
      </c>
      <c r="P31" s="450">
        <v>0</v>
      </c>
      <c r="Q31" s="451">
        <v>0</v>
      </c>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row>
    <row r="32" spans="2:69" s="417" customFormat="1" ht="49.5" customHeight="1">
      <c r="B32" s="422">
        <v>17</v>
      </c>
      <c r="C32" s="504">
        <v>0</v>
      </c>
      <c r="D32" s="430">
        <v>0</v>
      </c>
      <c r="E32" s="431"/>
      <c r="F32" s="432"/>
      <c r="G32" s="432"/>
      <c r="H32" s="429"/>
      <c r="I32" s="387">
        <v>0</v>
      </c>
      <c r="J32" s="387">
        <v>0</v>
      </c>
      <c r="K32" s="387">
        <v>0</v>
      </c>
      <c r="L32" s="433"/>
      <c r="M32" s="387">
        <v>0</v>
      </c>
      <c r="N32" s="387">
        <v>0</v>
      </c>
      <c r="O32" s="387">
        <v>0</v>
      </c>
      <c r="P32" s="450">
        <v>0</v>
      </c>
      <c r="Q32" s="451">
        <v>0</v>
      </c>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row>
    <row r="33" spans="2:69" s="417" customFormat="1" ht="49.5" customHeight="1">
      <c r="B33" s="422">
        <v>18</v>
      </c>
      <c r="C33" s="504">
        <v>0</v>
      </c>
      <c r="D33" s="430">
        <v>0</v>
      </c>
      <c r="E33" s="431"/>
      <c r="F33" s="432"/>
      <c r="G33" s="432"/>
      <c r="H33" s="429"/>
      <c r="I33" s="387">
        <v>0</v>
      </c>
      <c r="J33" s="387">
        <v>0</v>
      </c>
      <c r="K33" s="387">
        <v>0</v>
      </c>
      <c r="L33" s="433"/>
      <c r="M33" s="387">
        <v>0</v>
      </c>
      <c r="N33" s="387">
        <v>0</v>
      </c>
      <c r="O33" s="387">
        <v>0</v>
      </c>
      <c r="P33" s="450">
        <v>0</v>
      </c>
      <c r="Q33" s="451">
        <v>0</v>
      </c>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row>
    <row r="34" spans="2:69" s="417" customFormat="1" ht="49.5" customHeight="1">
      <c r="B34" s="422">
        <v>19</v>
      </c>
      <c r="C34" s="504">
        <v>0</v>
      </c>
      <c r="D34" s="430">
        <v>0</v>
      </c>
      <c r="E34" s="431"/>
      <c r="F34" s="432"/>
      <c r="G34" s="432"/>
      <c r="H34" s="429"/>
      <c r="I34" s="387">
        <v>0</v>
      </c>
      <c r="J34" s="387">
        <v>0</v>
      </c>
      <c r="K34" s="387">
        <v>0</v>
      </c>
      <c r="L34" s="433"/>
      <c r="M34" s="387">
        <v>0</v>
      </c>
      <c r="N34" s="387">
        <v>0</v>
      </c>
      <c r="O34" s="387">
        <v>0</v>
      </c>
      <c r="P34" s="450">
        <v>0</v>
      </c>
      <c r="Q34" s="451">
        <v>0</v>
      </c>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row>
    <row r="35" spans="2:69" s="417" customFormat="1" ht="49.5" customHeight="1">
      <c r="B35" s="422">
        <v>20</v>
      </c>
      <c r="C35" s="504">
        <v>0</v>
      </c>
      <c r="D35" s="430">
        <v>0</v>
      </c>
      <c r="E35" s="431"/>
      <c r="F35" s="432"/>
      <c r="G35" s="432"/>
      <c r="H35" s="429"/>
      <c r="I35" s="387">
        <v>0</v>
      </c>
      <c r="J35" s="387">
        <v>0</v>
      </c>
      <c r="K35" s="387">
        <v>0</v>
      </c>
      <c r="L35" s="433"/>
      <c r="M35" s="387">
        <v>0</v>
      </c>
      <c r="N35" s="387">
        <v>0</v>
      </c>
      <c r="O35" s="387">
        <v>0</v>
      </c>
      <c r="P35" s="450">
        <v>0</v>
      </c>
      <c r="Q35" s="451">
        <v>0</v>
      </c>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row>
    <row r="36" spans="2:69" s="417" customFormat="1" ht="49.5" customHeight="1">
      <c r="B36" s="422">
        <v>21</v>
      </c>
      <c r="C36" s="504">
        <v>0</v>
      </c>
      <c r="D36" s="430">
        <v>0</v>
      </c>
      <c r="E36" s="431"/>
      <c r="F36" s="432"/>
      <c r="G36" s="432"/>
      <c r="H36" s="429"/>
      <c r="I36" s="387">
        <v>0</v>
      </c>
      <c r="J36" s="387">
        <v>0</v>
      </c>
      <c r="K36" s="387">
        <v>0</v>
      </c>
      <c r="L36" s="433"/>
      <c r="M36" s="387">
        <v>0</v>
      </c>
      <c r="N36" s="387">
        <v>0</v>
      </c>
      <c r="O36" s="387">
        <v>0</v>
      </c>
      <c r="P36" s="450">
        <v>0</v>
      </c>
      <c r="Q36" s="451">
        <v>0</v>
      </c>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row>
    <row r="37" spans="2:69" s="417" customFormat="1" ht="49.5" customHeight="1">
      <c r="B37" s="422">
        <v>22</v>
      </c>
      <c r="C37" s="504">
        <v>0</v>
      </c>
      <c r="D37" s="430">
        <v>0</v>
      </c>
      <c r="E37" s="431"/>
      <c r="F37" s="432"/>
      <c r="G37" s="432"/>
      <c r="H37" s="429"/>
      <c r="I37" s="387">
        <v>0</v>
      </c>
      <c r="J37" s="387">
        <v>0</v>
      </c>
      <c r="K37" s="387">
        <v>0</v>
      </c>
      <c r="L37" s="433"/>
      <c r="M37" s="387">
        <v>0</v>
      </c>
      <c r="N37" s="387">
        <v>0</v>
      </c>
      <c r="O37" s="387">
        <v>0</v>
      </c>
      <c r="P37" s="450">
        <v>0</v>
      </c>
      <c r="Q37" s="451">
        <v>0</v>
      </c>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row>
    <row r="38" spans="2:69" s="417" customFormat="1" ht="49.5" customHeight="1">
      <c r="B38" s="422">
        <v>23</v>
      </c>
      <c r="C38" s="504">
        <v>0</v>
      </c>
      <c r="D38" s="430">
        <v>0</v>
      </c>
      <c r="E38" s="431"/>
      <c r="F38" s="432"/>
      <c r="G38" s="432"/>
      <c r="H38" s="429"/>
      <c r="I38" s="387">
        <v>0</v>
      </c>
      <c r="J38" s="387">
        <v>0</v>
      </c>
      <c r="K38" s="387">
        <v>0</v>
      </c>
      <c r="L38" s="433"/>
      <c r="M38" s="387">
        <v>0</v>
      </c>
      <c r="N38" s="387">
        <v>0</v>
      </c>
      <c r="O38" s="387">
        <v>0</v>
      </c>
      <c r="P38" s="450">
        <v>0</v>
      </c>
      <c r="Q38" s="451">
        <v>0</v>
      </c>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row>
    <row r="39" spans="2:69" s="417" customFormat="1" ht="49.5" customHeight="1">
      <c r="B39" s="422">
        <v>24</v>
      </c>
      <c r="C39" s="504">
        <v>0</v>
      </c>
      <c r="D39" s="430">
        <v>0</v>
      </c>
      <c r="E39" s="431"/>
      <c r="F39" s="432"/>
      <c r="G39" s="432"/>
      <c r="H39" s="429"/>
      <c r="I39" s="387">
        <v>0</v>
      </c>
      <c r="J39" s="387">
        <v>0</v>
      </c>
      <c r="K39" s="387">
        <v>0</v>
      </c>
      <c r="L39" s="433"/>
      <c r="M39" s="387">
        <v>0</v>
      </c>
      <c r="N39" s="387">
        <v>0</v>
      </c>
      <c r="O39" s="387">
        <v>0</v>
      </c>
      <c r="P39" s="450">
        <v>0</v>
      </c>
      <c r="Q39" s="451">
        <v>0</v>
      </c>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row>
    <row r="40" spans="2:69" s="417" customFormat="1" ht="49.5" customHeight="1" thickBot="1">
      <c r="B40" s="483">
        <v>25</v>
      </c>
      <c r="C40" s="505">
        <v>0</v>
      </c>
      <c r="D40" s="485">
        <v>0</v>
      </c>
      <c r="E40" s="486"/>
      <c r="F40" s="487"/>
      <c r="G40" s="487"/>
      <c r="H40" s="488"/>
      <c r="I40" s="489">
        <v>0</v>
      </c>
      <c r="J40" s="489">
        <v>0</v>
      </c>
      <c r="K40" s="489">
        <v>0</v>
      </c>
      <c r="L40" s="484"/>
      <c r="M40" s="489">
        <v>0</v>
      </c>
      <c r="N40" s="489">
        <v>0</v>
      </c>
      <c r="O40" s="489">
        <v>0</v>
      </c>
      <c r="P40" s="475">
        <v>0</v>
      </c>
      <c r="Q40" s="490">
        <v>0</v>
      </c>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row>
    <row r="41" spans="2:69" s="417" customFormat="1" ht="49.5" customHeight="1">
      <c r="B41" s="464" t="s">
        <v>476</v>
      </c>
      <c r="C41" s="507"/>
      <c r="D41" s="465">
        <f>SUM(D43:D45)</f>
        <v>0</v>
      </c>
      <c r="E41" s="466">
        <v>0</v>
      </c>
      <c r="F41" s="466">
        <v>0</v>
      </c>
      <c r="G41" s="466">
        <v>0</v>
      </c>
      <c r="H41" s="466">
        <v>0</v>
      </c>
      <c r="I41" s="465">
        <f>SUM(I43:I45)</f>
        <v>0</v>
      </c>
      <c r="J41" s="467">
        <v>0</v>
      </c>
      <c r="K41" s="465">
        <f>SUM(K43:K45)</f>
        <v>0</v>
      </c>
      <c r="L41" s="467">
        <v>0</v>
      </c>
      <c r="M41" s="468"/>
      <c r="N41" s="465">
        <f>SUM(N43:N45)</f>
        <v>0</v>
      </c>
      <c r="O41" s="469">
        <f>SUM(O43:O45)</f>
        <v>0</v>
      </c>
      <c r="P41" s="470">
        <f>SUM(P43:P45)</f>
        <v>0</v>
      </c>
      <c r="Q41" s="471">
        <f>SUM(Q43:Q45)</f>
        <v>0</v>
      </c>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row>
    <row r="42" spans="2:69" s="418" customFormat="1" ht="26.25" customHeight="1">
      <c r="B42" s="1286" t="s">
        <v>23</v>
      </c>
      <c r="C42" s="1287"/>
      <c r="D42" s="1287"/>
      <c r="E42" s="1287"/>
      <c r="F42" s="1287"/>
      <c r="G42" s="1287"/>
      <c r="H42" s="1287"/>
      <c r="I42" s="1287"/>
      <c r="J42" s="1287"/>
      <c r="K42" s="1287"/>
      <c r="L42" s="1288"/>
      <c r="M42" s="1288"/>
      <c r="N42" s="1287"/>
      <c r="O42" s="1287"/>
      <c r="P42" s="1287"/>
      <c r="Q42" s="128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c r="BH42" s="419"/>
      <c r="BI42" s="419"/>
      <c r="BJ42" s="419"/>
      <c r="BK42" s="419"/>
      <c r="BL42" s="419"/>
      <c r="BM42" s="419"/>
      <c r="BN42" s="419"/>
      <c r="BO42" s="419"/>
      <c r="BP42" s="419"/>
      <c r="BQ42" s="419"/>
    </row>
    <row r="43" spans="2:17" s="417" customFormat="1" ht="49.5" customHeight="1">
      <c r="B43" s="437" t="s">
        <v>456</v>
      </c>
      <c r="C43" s="504">
        <v>0</v>
      </c>
      <c r="D43" s="448">
        <v>0</v>
      </c>
      <c r="E43" s="439"/>
      <c r="F43" s="440"/>
      <c r="G43" s="440"/>
      <c r="H43" s="438"/>
      <c r="I43" s="448">
        <v>0</v>
      </c>
      <c r="J43" s="429"/>
      <c r="K43" s="501">
        <v>0</v>
      </c>
      <c r="L43" s="452"/>
      <c r="M43" s="436"/>
      <c r="N43" s="448">
        <v>0</v>
      </c>
      <c r="O43" s="398">
        <v>0</v>
      </c>
      <c r="P43" s="449">
        <v>0</v>
      </c>
      <c r="Q43" s="441">
        <v>0</v>
      </c>
    </row>
    <row r="44" spans="2:17" s="417" customFormat="1" ht="49.5" customHeight="1">
      <c r="B44" s="437">
        <v>2.9</v>
      </c>
      <c r="C44" s="504">
        <v>0</v>
      </c>
      <c r="D44" s="448">
        <v>0</v>
      </c>
      <c r="E44" s="439"/>
      <c r="F44" s="440"/>
      <c r="G44" s="440"/>
      <c r="H44" s="438"/>
      <c r="I44" s="448">
        <v>0</v>
      </c>
      <c r="J44" s="429"/>
      <c r="K44" s="501">
        <v>0</v>
      </c>
      <c r="L44" s="439"/>
      <c r="M44" s="438"/>
      <c r="N44" s="448">
        <v>0</v>
      </c>
      <c r="O44" s="398">
        <v>0</v>
      </c>
      <c r="P44" s="450">
        <v>0</v>
      </c>
      <c r="Q44" s="434">
        <v>0</v>
      </c>
    </row>
    <row r="45" spans="2:17" s="417" customFormat="1" ht="49.5" customHeight="1" thickBot="1">
      <c r="B45" s="472">
        <v>3.7</v>
      </c>
      <c r="C45" s="505">
        <v>0</v>
      </c>
      <c r="D45" s="473">
        <v>0</v>
      </c>
      <c r="E45" s="453"/>
      <c r="F45" s="455"/>
      <c r="G45" s="455"/>
      <c r="H45" s="454"/>
      <c r="I45" s="473">
        <v>0</v>
      </c>
      <c r="J45" s="484"/>
      <c r="K45" s="502">
        <v>0</v>
      </c>
      <c r="L45" s="453"/>
      <c r="M45" s="454"/>
      <c r="N45" s="473">
        <v>0</v>
      </c>
      <c r="O45" s="474">
        <v>0</v>
      </c>
      <c r="P45" s="475">
        <v>0</v>
      </c>
      <c r="Q45" s="476">
        <v>0</v>
      </c>
    </row>
    <row r="46" spans="2:17" s="417" customFormat="1" ht="49.5" customHeight="1" thickBot="1">
      <c r="B46" s="456" t="s">
        <v>477</v>
      </c>
      <c r="C46" s="457"/>
      <c r="D46" s="458"/>
      <c r="E46" s="458"/>
      <c r="F46" s="458"/>
      <c r="G46" s="458"/>
      <c r="H46" s="458"/>
      <c r="I46" s="458"/>
      <c r="J46" s="458"/>
      <c r="K46" s="458"/>
      <c r="L46" s="458"/>
      <c r="M46" s="459"/>
      <c r="N46" s="460">
        <v>0</v>
      </c>
      <c r="O46" s="461">
        <v>0</v>
      </c>
      <c r="P46" s="462"/>
      <c r="Q46" s="463">
        <v>0</v>
      </c>
    </row>
    <row r="47" spans="2:17" s="417" customFormat="1" ht="27" customHeight="1">
      <c r="B47" s="442"/>
      <c r="C47" s="443"/>
      <c r="D47" s="443"/>
      <c r="E47" s="443"/>
      <c r="F47" s="443"/>
      <c r="G47" s="443"/>
      <c r="H47" s="443"/>
      <c r="I47" s="443"/>
      <c r="J47" s="443"/>
      <c r="K47" s="443"/>
      <c r="L47" s="419"/>
      <c r="M47" s="393"/>
      <c r="N47" s="444"/>
      <c r="O47" s="444"/>
      <c r="P47" s="444"/>
      <c r="Q47" s="445"/>
    </row>
    <row r="48" spans="2:17" s="417" customFormat="1" ht="29.25" customHeight="1" thickBot="1">
      <c r="B48" s="446" t="s">
        <v>481</v>
      </c>
      <c r="C48" s="447"/>
      <c r="D48" s="447"/>
      <c r="E48" s="447"/>
      <c r="F48" s="447"/>
      <c r="G48" s="447"/>
      <c r="H48" s="447"/>
      <c r="I48" s="447"/>
      <c r="J48" s="447"/>
      <c r="K48" s="447"/>
      <c r="L48" s="447"/>
      <c r="M48" s="447"/>
      <c r="N48" s="447"/>
      <c r="O48" s="396"/>
      <c r="P48" s="396"/>
      <c r="Q48" s="397"/>
    </row>
    <row r="49" spans="2:17" ht="15.75">
      <c r="B49" s="393"/>
      <c r="C49" s="393"/>
      <c r="D49" s="393"/>
      <c r="E49" s="393"/>
      <c r="F49" s="393"/>
      <c r="G49" s="393"/>
      <c r="H49" s="393"/>
      <c r="I49" s="393"/>
      <c r="J49" s="393"/>
      <c r="K49" s="393"/>
      <c r="L49" s="393"/>
      <c r="M49" s="393"/>
      <c r="N49" s="393"/>
      <c r="O49" s="393"/>
      <c r="P49" s="393"/>
      <c r="Q49" s="393"/>
    </row>
    <row r="50" spans="2:17" ht="12.75">
      <c r="B50" s="420"/>
      <c r="C50" s="421"/>
      <c r="D50" s="421"/>
      <c r="E50" s="421"/>
      <c r="F50" s="421"/>
      <c r="G50" s="421"/>
      <c r="H50" s="421"/>
      <c r="I50" s="421"/>
      <c r="J50" s="421"/>
      <c r="K50" s="421"/>
      <c r="L50" s="421"/>
      <c r="M50" s="421"/>
      <c r="N50" s="421"/>
      <c r="O50" s="421"/>
      <c r="P50" s="421"/>
      <c r="Q50" s="421"/>
    </row>
    <row r="51" spans="2:17" ht="12.75">
      <c r="B51" s="420"/>
      <c r="C51" s="421"/>
      <c r="D51" s="421"/>
      <c r="E51" s="421"/>
      <c r="F51" s="421"/>
      <c r="G51" s="421"/>
      <c r="H51" s="421"/>
      <c r="I51" s="421"/>
      <c r="J51" s="421"/>
      <c r="K51" s="421"/>
      <c r="L51" s="421"/>
      <c r="M51" s="421"/>
      <c r="N51" s="421"/>
      <c r="O51" s="421"/>
      <c r="P51" s="421"/>
      <c r="Q51" s="421"/>
    </row>
    <row r="52" spans="13:17" ht="12.75">
      <c r="M52" s="400"/>
      <c r="N52" s="400"/>
      <c r="O52" s="421"/>
      <c r="P52" s="421"/>
      <c r="Q52" s="421"/>
    </row>
    <row r="53" spans="13:17" ht="12.75">
      <c r="M53" s="400"/>
      <c r="N53" s="400"/>
      <c r="O53" s="421"/>
      <c r="P53" s="421"/>
      <c r="Q53" s="421"/>
    </row>
    <row r="54" spans="13:14" ht="12.75">
      <c r="M54" s="400"/>
      <c r="N54" s="400"/>
    </row>
    <row r="55" spans="13:14" ht="12.75">
      <c r="M55" s="400"/>
      <c r="N55" s="400"/>
    </row>
  </sheetData>
  <mergeCells count="22">
    <mergeCell ref="B15:Q15"/>
    <mergeCell ref="C10:C11"/>
    <mergeCell ref="O8:O11"/>
    <mergeCell ref="H10:H11"/>
    <mergeCell ref="L10:L11"/>
    <mergeCell ref="N8:N11"/>
    <mergeCell ref="D8:D11"/>
    <mergeCell ref="E10:E11"/>
    <mergeCell ref="N4:P4"/>
    <mergeCell ref="N6:P6"/>
    <mergeCell ref="G10:G11"/>
    <mergeCell ref="K8:K11"/>
    <mergeCell ref="B42:Q42"/>
    <mergeCell ref="Q9:Q11"/>
    <mergeCell ref="J10:J11"/>
    <mergeCell ref="I8:I11"/>
    <mergeCell ref="C8:C9"/>
    <mergeCell ref="P8:Q8"/>
    <mergeCell ref="P9:P11"/>
    <mergeCell ref="E9:F9"/>
    <mergeCell ref="F10:F11"/>
    <mergeCell ref="M8:M11"/>
  </mergeCells>
  <printOptions horizontalCentered="1" verticalCentered="1"/>
  <pageMargins left="0" right="0" top="0" bottom="0" header="0" footer="0"/>
  <pageSetup fitToHeight="1" fitToWidth="1" horizontalDpi="600" verticalDpi="600" orientation="landscape" paperSize="8" scale="41" r:id="rId1"/>
</worksheet>
</file>

<file path=xl/worksheets/sheet6.xml><?xml version="1.0" encoding="utf-8"?>
<worksheet xmlns="http://schemas.openxmlformats.org/spreadsheetml/2006/main" xmlns:r="http://schemas.openxmlformats.org/officeDocument/2006/relationships">
  <sheetPr codeName="Sheet6">
    <tabColor indexed="10"/>
    <pageSetUpPr fitToPage="1"/>
  </sheetPr>
  <dimension ref="A2:DX28"/>
  <sheetViews>
    <sheetView showGridLines="0" zoomScale="25" zoomScaleNormal="25" zoomScaleSheetLayoutView="25" workbookViewId="0" topLeftCell="AB1">
      <selection activeCell="AL7" sqref="AL7:AL9"/>
    </sheetView>
  </sheetViews>
  <sheetFormatPr defaultColWidth="9.140625" defaultRowHeight="15"/>
  <cols>
    <col min="1" max="2" width="9.140625" style="508" customWidth="1"/>
    <col min="3" max="3" width="3.421875" style="515" customWidth="1"/>
    <col min="4" max="4" width="57.421875" style="515" customWidth="1"/>
    <col min="5" max="22" width="35.57421875" style="515" customWidth="1"/>
    <col min="23" max="23" width="35.57421875" style="516" customWidth="1"/>
    <col min="24" max="25" width="35.57421875" style="517" customWidth="1"/>
    <col min="26" max="26" width="35.57421875" style="516" customWidth="1"/>
    <col min="27" max="38" width="35.57421875" style="508" customWidth="1"/>
    <col min="39" max="16384" width="11.421875" style="508" customWidth="1"/>
  </cols>
  <sheetData>
    <row r="1" ht="15.75" thickBot="1"/>
    <row r="2" spans="3:40" s="518" customFormat="1" ht="49.5" customHeight="1">
      <c r="C2" s="1328" t="s">
        <v>424</v>
      </c>
      <c r="D2" s="1329"/>
      <c r="E2" s="520" t="s">
        <v>3</v>
      </c>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2"/>
      <c r="AK2" s="522"/>
      <c r="AL2" s="523"/>
      <c r="AM2" s="519"/>
      <c r="AN2" s="519"/>
    </row>
    <row r="3" spans="3:40" s="529" customFormat="1" ht="49.5" customHeight="1">
      <c r="C3" s="530"/>
      <c r="D3" s="531" t="s">
        <v>2</v>
      </c>
      <c r="E3" s="1194"/>
      <c r="F3" s="1195"/>
      <c r="G3" s="1196"/>
      <c r="H3" s="532"/>
      <c r="I3" s="532"/>
      <c r="J3" s="532"/>
      <c r="K3" s="532"/>
      <c r="L3" s="532"/>
      <c r="M3" s="532"/>
      <c r="N3" s="532"/>
      <c r="O3" s="532"/>
      <c r="P3" s="532"/>
      <c r="Q3" s="532"/>
      <c r="R3" s="532"/>
      <c r="S3" s="532"/>
      <c r="T3" s="532"/>
      <c r="U3" s="532"/>
      <c r="V3" s="532"/>
      <c r="W3" s="532"/>
      <c r="X3" s="532"/>
      <c r="Y3" s="533"/>
      <c r="Z3" s="532"/>
      <c r="AA3" s="532"/>
      <c r="AB3" s="532"/>
      <c r="AC3" s="532"/>
      <c r="AD3" s="532"/>
      <c r="AE3" s="532"/>
      <c r="AF3" s="532"/>
      <c r="AG3" s="532"/>
      <c r="AH3" s="534" t="s">
        <v>33</v>
      </c>
      <c r="AI3" s="1194"/>
      <c r="AJ3" s="1195"/>
      <c r="AK3" s="1196"/>
      <c r="AL3" s="535"/>
      <c r="AM3" s="536"/>
      <c r="AN3" s="536"/>
    </row>
    <row r="4" spans="3:40" s="529" customFormat="1" ht="49.5" customHeight="1">
      <c r="C4" s="530"/>
      <c r="D4" s="531"/>
      <c r="E4" s="537"/>
      <c r="F4" s="537"/>
      <c r="G4" s="532"/>
      <c r="H4" s="532"/>
      <c r="I4" s="532"/>
      <c r="J4" s="532"/>
      <c r="K4" s="532"/>
      <c r="L4" s="532"/>
      <c r="M4" s="532"/>
      <c r="N4" s="532"/>
      <c r="O4" s="532"/>
      <c r="P4" s="532"/>
      <c r="Q4" s="532"/>
      <c r="R4" s="532"/>
      <c r="S4" s="532"/>
      <c r="T4" s="532"/>
      <c r="U4" s="532"/>
      <c r="V4" s="532"/>
      <c r="W4" s="532"/>
      <c r="X4" s="532"/>
      <c r="Y4" s="533"/>
      <c r="Z4" s="532"/>
      <c r="AA4" s="532"/>
      <c r="AB4" s="532"/>
      <c r="AC4" s="532"/>
      <c r="AD4" s="532"/>
      <c r="AE4" s="532"/>
      <c r="AF4" s="532"/>
      <c r="AG4" s="532"/>
      <c r="AH4" s="538"/>
      <c r="AI4" s="538"/>
      <c r="AJ4" s="538"/>
      <c r="AK4" s="538"/>
      <c r="AL4" s="535"/>
      <c r="AM4" s="536"/>
      <c r="AN4" s="536"/>
    </row>
    <row r="5" spans="3:40" s="539" customFormat="1" ht="49.5" customHeight="1">
      <c r="C5" s="540"/>
      <c r="D5" s="541"/>
      <c r="E5" s="542"/>
      <c r="F5" s="542"/>
      <c r="G5" s="543"/>
      <c r="H5" s="543"/>
      <c r="I5" s="544"/>
      <c r="J5" s="544"/>
      <c r="K5" s="544"/>
      <c r="L5" s="544"/>
      <c r="M5" s="544"/>
      <c r="N5" s="544"/>
      <c r="O5" s="544"/>
      <c r="P5" s="544"/>
      <c r="Q5" s="544"/>
      <c r="R5" s="544"/>
      <c r="S5" s="544"/>
      <c r="T5" s="544"/>
      <c r="U5" s="544"/>
      <c r="V5" s="544"/>
      <c r="W5" s="544"/>
      <c r="X5" s="544"/>
      <c r="Y5" s="545"/>
      <c r="Z5" s="544"/>
      <c r="AA5" s="544"/>
      <c r="AB5" s="544"/>
      <c r="AC5" s="544"/>
      <c r="AD5" s="544"/>
      <c r="AE5" s="544"/>
      <c r="AF5" s="544"/>
      <c r="AG5" s="544"/>
      <c r="AH5" s="534" t="s">
        <v>34</v>
      </c>
      <c r="AI5" s="1194"/>
      <c r="AJ5" s="1195"/>
      <c r="AK5" s="1196"/>
      <c r="AL5" s="546"/>
      <c r="AM5" s="536"/>
      <c r="AN5" s="536"/>
    </row>
    <row r="6" spans="3:38" s="539" customFormat="1" ht="49.5" customHeight="1" thickBot="1">
      <c r="C6" s="547"/>
      <c r="D6" s="548"/>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50"/>
      <c r="AK6" s="550"/>
      <c r="AL6" s="551" t="s">
        <v>521</v>
      </c>
    </row>
    <row r="7" spans="3:49" s="552" customFormat="1" ht="217.5" customHeight="1">
      <c r="C7" s="553"/>
      <c r="D7" s="554"/>
      <c r="E7" s="1331" t="s">
        <v>414</v>
      </c>
      <c r="F7" s="1330" t="s">
        <v>482</v>
      </c>
      <c r="G7" s="1320"/>
      <c r="H7" s="1321"/>
      <c r="I7" s="555" t="s">
        <v>422</v>
      </c>
      <c r="J7" s="1327" t="s">
        <v>383</v>
      </c>
      <c r="K7" s="1327" t="s">
        <v>396</v>
      </c>
      <c r="L7" s="1319" t="s">
        <v>507</v>
      </c>
      <c r="M7" s="1320"/>
      <c r="N7" s="1320"/>
      <c r="O7" s="1321"/>
      <c r="P7" s="1327" t="s">
        <v>28</v>
      </c>
      <c r="Q7" s="1327" t="s">
        <v>384</v>
      </c>
      <c r="R7" s="1327" t="s">
        <v>397</v>
      </c>
      <c r="S7" s="1338" t="s">
        <v>506</v>
      </c>
      <c r="T7" s="1339"/>
      <c r="U7" s="1339"/>
      <c r="V7" s="1340"/>
      <c r="W7" s="1338" t="s">
        <v>398</v>
      </c>
      <c r="X7" s="556"/>
      <c r="Y7" s="557"/>
      <c r="Z7" s="1345" t="s">
        <v>360</v>
      </c>
      <c r="AA7" s="1346"/>
      <c r="AB7" s="1346"/>
      <c r="AC7" s="1346"/>
      <c r="AD7" s="1346"/>
      <c r="AE7" s="1346"/>
      <c r="AF7" s="1346"/>
      <c r="AG7" s="1346"/>
      <c r="AH7" s="1346"/>
      <c r="AI7" s="1331" t="s">
        <v>399</v>
      </c>
      <c r="AJ7" s="1338" t="s">
        <v>502</v>
      </c>
      <c r="AK7" s="1344" t="s">
        <v>37</v>
      </c>
      <c r="AL7" s="1309" t="s">
        <v>400</v>
      </c>
      <c r="AM7" s="558"/>
      <c r="AN7" s="558"/>
      <c r="AO7" s="558"/>
      <c r="AP7" s="558"/>
      <c r="AQ7" s="558"/>
      <c r="AR7" s="558"/>
      <c r="AS7" s="558"/>
      <c r="AT7" s="558"/>
      <c r="AU7" s="558"/>
      <c r="AV7" s="558"/>
      <c r="AW7" s="558"/>
    </row>
    <row r="8" spans="3:49" s="552" customFormat="1" ht="217.5" customHeight="1">
      <c r="C8" s="553"/>
      <c r="D8" s="554"/>
      <c r="E8" s="1331"/>
      <c r="F8" s="1332" t="s">
        <v>385</v>
      </c>
      <c r="G8" s="559" t="s">
        <v>386</v>
      </c>
      <c r="H8" s="1332" t="s">
        <v>420</v>
      </c>
      <c r="I8" s="1326" t="s">
        <v>388</v>
      </c>
      <c r="J8" s="1327"/>
      <c r="K8" s="1327"/>
      <c r="L8" s="1326" t="s">
        <v>401</v>
      </c>
      <c r="M8" s="1326" t="s">
        <v>402</v>
      </c>
      <c r="N8" s="1342" t="s">
        <v>465</v>
      </c>
      <c r="O8" s="1343"/>
      <c r="P8" s="1327"/>
      <c r="Q8" s="1327"/>
      <c r="R8" s="1327"/>
      <c r="S8" s="1334">
        <v>0</v>
      </c>
      <c r="T8" s="1347" t="s">
        <v>380</v>
      </c>
      <c r="U8" s="1347" t="s">
        <v>381</v>
      </c>
      <c r="V8" s="1347" t="s">
        <v>382</v>
      </c>
      <c r="W8" s="1327"/>
      <c r="X8" s="1326" t="s">
        <v>48</v>
      </c>
      <c r="Y8" s="1326" t="s">
        <v>448</v>
      </c>
      <c r="Z8" s="1316" t="s">
        <v>12</v>
      </c>
      <c r="AA8" s="1317"/>
      <c r="AB8" s="1317"/>
      <c r="AC8" s="1318"/>
      <c r="AD8" s="1314">
        <v>12.5</v>
      </c>
      <c r="AE8" s="1315"/>
      <c r="AF8" s="1324" t="s">
        <v>378</v>
      </c>
      <c r="AG8" s="1322" t="s">
        <v>361</v>
      </c>
      <c r="AH8" s="1323"/>
      <c r="AI8" s="1331"/>
      <c r="AJ8" s="1338"/>
      <c r="AK8" s="1344"/>
      <c r="AL8" s="1309"/>
      <c r="AM8" s="558"/>
      <c r="AN8" s="558"/>
      <c r="AO8" s="558"/>
      <c r="AP8" s="558"/>
      <c r="AQ8" s="558"/>
      <c r="AR8" s="558"/>
      <c r="AS8" s="558"/>
      <c r="AT8" s="558"/>
      <c r="AU8" s="558"/>
      <c r="AV8" s="558"/>
      <c r="AW8" s="558"/>
    </row>
    <row r="9" spans="3:49" s="552" customFormat="1" ht="217.5" customHeight="1">
      <c r="C9" s="553"/>
      <c r="D9" s="554"/>
      <c r="E9" s="1331"/>
      <c r="F9" s="1333"/>
      <c r="G9" s="559" t="s">
        <v>379</v>
      </c>
      <c r="H9" s="1333"/>
      <c r="I9" s="1325"/>
      <c r="J9" s="1327"/>
      <c r="K9" s="1327"/>
      <c r="L9" s="1341"/>
      <c r="M9" s="1341"/>
      <c r="N9" s="560" t="s">
        <v>387</v>
      </c>
      <c r="O9" s="560" t="s">
        <v>436</v>
      </c>
      <c r="P9" s="1327"/>
      <c r="Q9" s="1327"/>
      <c r="R9" s="1327"/>
      <c r="S9" s="1335"/>
      <c r="T9" s="1348"/>
      <c r="U9" s="1348"/>
      <c r="V9" s="1348"/>
      <c r="W9" s="1327"/>
      <c r="X9" s="1325"/>
      <c r="Y9" s="1325"/>
      <c r="Z9" s="561">
        <v>0.2</v>
      </c>
      <c r="AA9" s="561">
        <v>0.5</v>
      </c>
      <c r="AB9" s="561">
        <v>1</v>
      </c>
      <c r="AC9" s="561">
        <v>3.5</v>
      </c>
      <c r="AD9" s="559" t="s">
        <v>462</v>
      </c>
      <c r="AE9" s="559" t="s">
        <v>463</v>
      </c>
      <c r="AF9" s="1325"/>
      <c r="AG9" s="562"/>
      <c r="AH9" s="559" t="s">
        <v>421</v>
      </c>
      <c r="AI9" s="1331"/>
      <c r="AJ9" s="1338"/>
      <c r="AK9" s="1344"/>
      <c r="AL9" s="1309"/>
      <c r="AM9" s="558"/>
      <c r="AN9" s="558"/>
      <c r="AO9" s="558"/>
      <c r="AP9" s="558"/>
      <c r="AQ9" s="558"/>
      <c r="AR9" s="558"/>
      <c r="AS9" s="558"/>
      <c r="AT9" s="558"/>
      <c r="AU9" s="558"/>
      <c r="AV9" s="558"/>
      <c r="AW9" s="558"/>
    </row>
    <row r="10" spans="1:38" s="558" customFormat="1" ht="40.5" customHeight="1">
      <c r="A10" s="552"/>
      <c r="B10" s="552"/>
      <c r="C10" s="553"/>
      <c r="D10" s="554"/>
      <c r="E10" s="563">
        <v>1</v>
      </c>
      <c r="F10" s="563">
        <v>2</v>
      </c>
      <c r="G10" s="564">
        <v>3</v>
      </c>
      <c r="H10" s="564">
        <v>4</v>
      </c>
      <c r="I10" s="563">
        <v>5</v>
      </c>
      <c r="J10" s="563">
        <v>6</v>
      </c>
      <c r="K10" s="565" t="s">
        <v>464</v>
      </c>
      <c r="L10" s="563">
        <v>8</v>
      </c>
      <c r="M10" s="564">
        <v>9</v>
      </c>
      <c r="N10" s="564">
        <v>10</v>
      </c>
      <c r="O10" s="564">
        <v>11</v>
      </c>
      <c r="P10" s="564">
        <v>12</v>
      </c>
      <c r="Q10" s="564">
        <v>13</v>
      </c>
      <c r="R10" s="564">
        <v>14</v>
      </c>
      <c r="S10" s="563">
        <v>15</v>
      </c>
      <c r="T10" s="564">
        <v>16</v>
      </c>
      <c r="U10" s="564">
        <v>17</v>
      </c>
      <c r="V10" s="563">
        <v>18</v>
      </c>
      <c r="W10" s="564">
        <v>19</v>
      </c>
      <c r="X10" s="564">
        <v>20</v>
      </c>
      <c r="Y10" s="566" t="s">
        <v>458</v>
      </c>
      <c r="Z10" s="564">
        <v>22</v>
      </c>
      <c r="AA10" s="564">
        <v>23</v>
      </c>
      <c r="AB10" s="564">
        <v>24</v>
      </c>
      <c r="AC10" s="564">
        <v>25</v>
      </c>
      <c r="AD10" s="564">
        <v>26</v>
      </c>
      <c r="AE10" s="564">
        <v>27</v>
      </c>
      <c r="AF10" s="567" t="s">
        <v>377</v>
      </c>
      <c r="AG10" s="568">
        <v>29</v>
      </c>
      <c r="AH10" s="564">
        <v>30</v>
      </c>
      <c r="AI10" s="569">
        <v>31</v>
      </c>
      <c r="AJ10" s="568">
        <v>32</v>
      </c>
      <c r="AK10" s="570">
        <v>33</v>
      </c>
      <c r="AL10" s="571">
        <v>34</v>
      </c>
    </row>
    <row r="11" spans="1:38" s="573" customFormat="1" ht="105" customHeight="1">
      <c r="A11" s="572"/>
      <c r="B11" s="617"/>
      <c r="C11" s="1336" t="s">
        <v>466</v>
      </c>
      <c r="D11" s="1337"/>
      <c r="E11" s="632">
        <f>+E12+E19+E25</f>
        <v>0</v>
      </c>
      <c r="F11" s="632">
        <f aca="true" t="shared" si="0" ref="F11:AI11">+F12+F19+F25</f>
        <v>0</v>
      </c>
      <c r="G11" s="632">
        <f t="shared" si="0"/>
        <v>0</v>
      </c>
      <c r="H11" s="632">
        <f t="shared" si="0"/>
        <v>0</v>
      </c>
      <c r="I11" s="632">
        <f t="shared" si="0"/>
        <v>0</v>
      </c>
      <c r="J11" s="632">
        <f t="shared" si="0"/>
        <v>0</v>
      </c>
      <c r="K11" s="632">
        <f>+I11+J11</f>
        <v>0</v>
      </c>
      <c r="L11" s="632">
        <f t="shared" si="0"/>
        <v>0</v>
      </c>
      <c r="M11" s="632">
        <f t="shared" si="0"/>
        <v>0</v>
      </c>
      <c r="N11" s="632">
        <f t="shared" si="0"/>
        <v>0</v>
      </c>
      <c r="O11" s="632">
        <f t="shared" si="0"/>
        <v>0</v>
      </c>
      <c r="P11" s="632">
        <f t="shared" si="0"/>
        <v>0</v>
      </c>
      <c r="Q11" s="632">
        <f t="shared" si="0"/>
        <v>0</v>
      </c>
      <c r="R11" s="632">
        <f t="shared" si="0"/>
        <v>0</v>
      </c>
      <c r="S11" s="632">
        <f t="shared" si="0"/>
        <v>0</v>
      </c>
      <c r="T11" s="632">
        <f t="shared" si="0"/>
        <v>0</v>
      </c>
      <c r="U11" s="632">
        <f t="shared" si="0"/>
        <v>0</v>
      </c>
      <c r="V11" s="632">
        <f t="shared" si="0"/>
        <v>0</v>
      </c>
      <c r="W11" s="632">
        <f t="shared" si="0"/>
        <v>0</v>
      </c>
      <c r="X11" s="632">
        <f t="shared" si="0"/>
        <v>0</v>
      </c>
      <c r="Y11" s="632">
        <f>+W11+X11</f>
        <v>0</v>
      </c>
      <c r="Z11" s="632">
        <f t="shared" si="0"/>
        <v>0</v>
      </c>
      <c r="AA11" s="632">
        <f t="shared" si="0"/>
        <v>0</v>
      </c>
      <c r="AB11" s="632">
        <f t="shared" si="0"/>
        <v>0</v>
      </c>
      <c r="AC11" s="632">
        <f t="shared" si="0"/>
        <v>0</v>
      </c>
      <c r="AD11" s="632">
        <f t="shared" si="0"/>
        <v>0</v>
      </c>
      <c r="AE11" s="632">
        <f t="shared" si="0"/>
        <v>0</v>
      </c>
      <c r="AF11" s="632">
        <f>(Z11*0.2)+(AA11*0.5)+(AB11*1)+(AC11*3.5)+(AD11*12.5)+(AE11*12.5)</f>
        <v>0</v>
      </c>
      <c r="AG11" s="632">
        <f t="shared" si="0"/>
        <v>0</v>
      </c>
      <c r="AH11" s="632">
        <f t="shared" si="0"/>
        <v>0</v>
      </c>
      <c r="AI11" s="632">
        <f t="shared" si="0"/>
        <v>0</v>
      </c>
      <c r="AJ11" s="637">
        <f>+AJ12+AJ19+AJ25</f>
        <v>0</v>
      </c>
      <c r="AK11" s="639">
        <v>0</v>
      </c>
      <c r="AL11" s="640">
        <v>0</v>
      </c>
    </row>
    <row r="12" spans="3:38" s="573" customFormat="1" ht="105" customHeight="1">
      <c r="C12" s="1312" t="s">
        <v>407</v>
      </c>
      <c r="D12" s="1313"/>
      <c r="E12" s="633">
        <f>+E13+E17+E18</f>
        <v>0</v>
      </c>
      <c r="F12" s="633">
        <f aca="true" t="shared" si="1" ref="F12:R12">+F13+F17+F18</f>
        <v>0</v>
      </c>
      <c r="G12" s="633">
        <f t="shared" si="1"/>
        <v>0</v>
      </c>
      <c r="H12" s="633">
        <f t="shared" si="1"/>
        <v>0</v>
      </c>
      <c r="I12" s="633">
        <f t="shared" si="1"/>
        <v>0</v>
      </c>
      <c r="J12" s="633">
        <f t="shared" si="1"/>
        <v>0</v>
      </c>
      <c r="K12" s="633">
        <f aca="true" t="shared" si="2" ref="K12:K27">+I12+J12</f>
        <v>0</v>
      </c>
      <c r="L12" s="574">
        <v>0</v>
      </c>
      <c r="M12" s="574">
        <v>0</v>
      </c>
      <c r="N12" s="574">
        <v>0</v>
      </c>
      <c r="O12" s="574">
        <v>0</v>
      </c>
      <c r="P12" s="574">
        <v>0</v>
      </c>
      <c r="Q12" s="574">
        <v>0</v>
      </c>
      <c r="R12" s="633">
        <f t="shared" si="1"/>
        <v>0</v>
      </c>
      <c r="S12" s="574">
        <v>0</v>
      </c>
      <c r="T12" s="574">
        <v>0</v>
      </c>
      <c r="U12" s="574">
        <v>0</v>
      </c>
      <c r="V12" s="574">
        <v>0</v>
      </c>
      <c r="W12" s="633">
        <f>+W13+W17+W18</f>
        <v>0</v>
      </c>
      <c r="X12" s="633">
        <f>+X13+X17+X18</f>
        <v>0</v>
      </c>
      <c r="Y12" s="633">
        <f aca="true" t="shared" si="3" ref="Y12:Y27">+W12+X12</f>
        <v>0</v>
      </c>
      <c r="Z12" s="633">
        <f aca="true" t="shared" si="4" ref="Z12:AJ12">+Z13+Z17+Z18</f>
        <v>0</v>
      </c>
      <c r="AA12" s="633">
        <f t="shared" si="4"/>
        <v>0</v>
      </c>
      <c r="AB12" s="633">
        <f t="shared" si="4"/>
        <v>0</v>
      </c>
      <c r="AC12" s="633">
        <f t="shared" si="4"/>
        <v>0</v>
      </c>
      <c r="AD12" s="633">
        <f t="shared" si="4"/>
        <v>0</v>
      </c>
      <c r="AE12" s="633">
        <f t="shared" si="4"/>
        <v>0</v>
      </c>
      <c r="AF12" s="633">
        <f aca="true" t="shared" si="5" ref="AF12:AF27">(Z12*0.2)+(AA12*0.5)+(AB12*1)+(AC12*3.5)+(AD12*12.5)+(AE12*12.5)</f>
        <v>0</v>
      </c>
      <c r="AG12" s="633">
        <f t="shared" si="4"/>
        <v>0</v>
      </c>
      <c r="AH12" s="633">
        <f t="shared" si="4"/>
        <v>0</v>
      </c>
      <c r="AI12" s="633">
        <f t="shared" si="4"/>
        <v>0</v>
      </c>
      <c r="AJ12" s="638">
        <f t="shared" si="4"/>
        <v>0</v>
      </c>
      <c r="AK12" s="575"/>
      <c r="AL12" s="576"/>
    </row>
    <row r="13" spans="3:38" s="573" customFormat="1" ht="105" customHeight="1">
      <c r="C13" s="577"/>
      <c r="D13" s="578" t="s">
        <v>7</v>
      </c>
      <c r="E13" s="634">
        <f aca="true" t="shared" si="6" ref="E13:J13">+E14+E15+E16</f>
        <v>0</v>
      </c>
      <c r="F13" s="634">
        <f t="shared" si="6"/>
        <v>0</v>
      </c>
      <c r="G13" s="634">
        <f t="shared" si="6"/>
        <v>0</v>
      </c>
      <c r="H13" s="634">
        <f t="shared" si="6"/>
        <v>0</v>
      </c>
      <c r="I13" s="634">
        <f t="shared" si="6"/>
        <v>0</v>
      </c>
      <c r="J13" s="634">
        <f t="shared" si="6"/>
        <v>0</v>
      </c>
      <c r="K13" s="634">
        <f t="shared" si="2"/>
        <v>0</v>
      </c>
      <c r="L13" s="580"/>
      <c r="M13" s="581"/>
      <c r="N13" s="581"/>
      <c r="O13" s="581"/>
      <c r="P13" s="581"/>
      <c r="Q13" s="582"/>
      <c r="R13" s="634">
        <f>+R14+R15+R16</f>
        <v>0</v>
      </c>
      <c r="S13" s="580"/>
      <c r="T13" s="581"/>
      <c r="U13" s="581"/>
      <c r="V13" s="582"/>
      <c r="W13" s="634">
        <f>+W14+W15+W16</f>
        <v>0</v>
      </c>
      <c r="X13" s="634">
        <f>+X14+X15+X16</f>
        <v>0</v>
      </c>
      <c r="Y13" s="634">
        <f t="shared" si="3"/>
        <v>0</v>
      </c>
      <c r="Z13" s="634">
        <f aca="true" t="shared" si="7" ref="Z13:AJ13">+Z14+Z15+Z16</f>
        <v>0</v>
      </c>
      <c r="AA13" s="634">
        <f t="shared" si="7"/>
        <v>0</v>
      </c>
      <c r="AB13" s="634">
        <f t="shared" si="7"/>
        <v>0</v>
      </c>
      <c r="AC13" s="634">
        <f t="shared" si="7"/>
        <v>0</v>
      </c>
      <c r="AD13" s="634">
        <f t="shared" si="7"/>
        <v>0</v>
      </c>
      <c r="AE13" s="634">
        <f t="shared" si="7"/>
        <v>0</v>
      </c>
      <c r="AF13" s="634">
        <f t="shared" si="5"/>
        <v>0</v>
      </c>
      <c r="AG13" s="634">
        <f t="shared" si="7"/>
        <v>0</v>
      </c>
      <c r="AH13" s="634">
        <f t="shared" si="7"/>
        <v>0</v>
      </c>
      <c r="AI13" s="634">
        <f t="shared" si="7"/>
        <v>0</v>
      </c>
      <c r="AJ13" s="641">
        <f t="shared" si="7"/>
        <v>0</v>
      </c>
      <c r="AK13" s="553"/>
      <c r="AL13" s="583"/>
    </row>
    <row r="14" spans="3:38" s="573" customFormat="1" ht="105" customHeight="1">
      <c r="C14" s="577"/>
      <c r="D14" s="578" t="s">
        <v>503</v>
      </c>
      <c r="E14" s="584">
        <v>0</v>
      </c>
      <c r="F14" s="584">
        <v>0</v>
      </c>
      <c r="G14" s="584">
        <v>0</v>
      </c>
      <c r="H14" s="584">
        <v>0</v>
      </c>
      <c r="I14" s="584">
        <v>0</v>
      </c>
      <c r="J14" s="584">
        <v>0</v>
      </c>
      <c r="K14" s="634">
        <f t="shared" si="2"/>
        <v>0</v>
      </c>
      <c r="L14" s="585"/>
      <c r="M14" s="586"/>
      <c r="N14" s="586"/>
      <c r="O14" s="586"/>
      <c r="P14" s="586"/>
      <c r="Q14" s="587"/>
      <c r="R14" s="584">
        <v>0</v>
      </c>
      <c r="S14" s="585"/>
      <c r="T14" s="586"/>
      <c r="U14" s="586"/>
      <c r="V14" s="587"/>
      <c r="W14" s="584">
        <v>0</v>
      </c>
      <c r="X14" s="584">
        <v>0</v>
      </c>
      <c r="Y14" s="634">
        <f t="shared" si="3"/>
        <v>0</v>
      </c>
      <c r="Z14" s="584">
        <v>0</v>
      </c>
      <c r="AA14" s="584">
        <v>0</v>
      </c>
      <c r="AB14" s="584">
        <v>0</v>
      </c>
      <c r="AC14" s="584">
        <v>0</v>
      </c>
      <c r="AD14" s="584">
        <v>0</v>
      </c>
      <c r="AE14" s="584">
        <v>0</v>
      </c>
      <c r="AF14" s="634">
        <f t="shared" si="5"/>
        <v>0</v>
      </c>
      <c r="AG14" s="584">
        <v>0</v>
      </c>
      <c r="AH14" s="584">
        <v>0</v>
      </c>
      <c r="AI14" s="584">
        <v>0</v>
      </c>
      <c r="AJ14" s="588">
        <v>0</v>
      </c>
      <c r="AK14" s="553"/>
      <c r="AL14" s="583"/>
    </row>
    <row r="15" spans="3:38" s="573" customFormat="1" ht="105" customHeight="1">
      <c r="C15" s="577"/>
      <c r="D15" s="578" t="s">
        <v>362</v>
      </c>
      <c r="E15" s="584">
        <v>0</v>
      </c>
      <c r="F15" s="584">
        <v>0</v>
      </c>
      <c r="G15" s="584">
        <v>0</v>
      </c>
      <c r="H15" s="584">
        <v>0</v>
      </c>
      <c r="I15" s="584">
        <v>0</v>
      </c>
      <c r="J15" s="584">
        <v>0</v>
      </c>
      <c r="K15" s="634">
        <f t="shared" si="2"/>
        <v>0</v>
      </c>
      <c r="L15" s="585"/>
      <c r="M15" s="586"/>
      <c r="N15" s="586"/>
      <c r="O15" s="586"/>
      <c r="P15" s="586"/>
      <c r="Q15" s="587"/>
      <c r="R15" s="584">
        <v>0</v>
      </c>
      <c r="S15" s="585"/>
      <c r="T15" s="586"/>
      <c r="U15" s="586"/>
      <c r="V15" s="587"/>
      <c r="W15" s="584">
        <v>0</v>
      </c>
      <c r="X15" s="584">
        <v>0</v>
      </c>
      <c r="Y15" s="634">
        <f t="shared" si="3"/>
        <v>0</v>
      </c>
      <c r="Z15" s="584">
        <v>0</v>
      </c>
      <c r="AA15" s="584">
        <v>0</v>
      </c>
      <c r="AB15" s="584">
        <v>0</v>
      </c>
      <c r="AC15" s="584">
        <v>0</v>
      </c>
      <c r="AD15" s="584">
        <v>0</v>
      </c>
      <c r="AE15" s="584">
        <v>0</v>
      </c>
      <c r="AF15" s="634">
        <f t="shared" si="5"/>
        <v>0</v>
      </c>
      <c r="AG15" s="584">
        <v>0</v>
      </c>
      <c r="AH15" s="584">
        <v>0</v>
      </c>
      <c r="AI15" s="584">
        <v>0</v>
      </c>
      <c r="AJ15" s="588">
        <v>0</v>
      </c>
      <c r="AK15" s="553"/>
      <c r="AL15" s="583"/>
    </row>
    <row r="16" spans="3:38" s="573" customFormat="1" ht="105" customHeight="1">
      <c r="C16" s="577"/>
      <c r="D16" s="578" t="s">
        <v>459</v>
      </c>
      <c r="E16" s="584">
        <v>0</v>
      </c>
      <c r="F16" s="584">
        <v>0</v>
      </c>
      <c r="G16" s="584">
        <v>0</v>
      </c>
      <c r="H16" s="584">
        <v>0</v>
      </c>
      <c r="I16" s="584">
        <v>0</v>
      </c>
      <c r="J16" s="584">
        <v>0</v>
      </c>
      <c r="K16" s="634">
        <f t="shared" si="2"/>
        <v>0</v>
      </c>
      <c r="L16" s="585"/>
      <c r="M16" s="586"/>
      <c r="N16" s="586"/>
      <c r="O16" s="586"/>
      <c r="P16" s="586"/>
      <c r="Q16" s="587"/>
      <c r="R16" s="584">
        <v>0</v>
      </c>
      <c r="S16" s="589"/>
      <c r="T16" s="590"/>
      <c r="U16" s="590"/>
      <c r="V16" s="591"/>
      <c r="W16" s="584">
        <v>0</v>
      </c>
      <c r="X16" s="584">
        <v>0</v>
      </c>
      <c r="Y16" s="634">
        <f t="shared" si="3"/>
        <v>0</v>
      </c>
      <c r="Z16" s="584">
        <v>0</v>
      </c>
      <c r="AA16" s="584">
        <v>0</v>
      </c>
      <c r="AB16" s="584">
        <v>0</v>
      </c>
      <c r="AC16" s="584">
        <v>0</v>
      </c>
      <c r="AD16" s="584">
        <v>0</v>
      </c>
      <c r="AE16" s="584">
        <v>0</v>
      </c>
      <c r="AF16" s="634">
        <f t="shared" si="5"/>
        <v>0</v>
      </c>
      <c r="AG16" s="584">
        <v>0</v>
      </c>
      <c r="AH16" s="584">
        <v>0</v>
      </c>
      <c r="AI16" s="584">
        <v>0</v>
      </c>
      <c r="AJ16" s="588">
        <v>0</v>
      </c>
      <c r="AK16" s="553"/>
      <c r="AL16" s="583"/>
    </row>
    <row r="17" spans="3:38" s="573" customFormat="1" ht="105" customHeight="1">
      <c r="C17" s="577"/>
      <c r="D17" s="578" t="s">
        <v>8</v>
      </c>
      <c r="E17" s="584">
        <v>0</v>
      </c>
      <c r="F17" s="584">
        <v>0</v>
      </c>
      <c r="G17" s="584">
        <v>0</v>
      </c>
      <c r="H17" s="584">
        <v>0</v>
      </c>
      <c r="I17" s="584">
        <v>0</v>
      </c>
      <c r="J17" s="584">
        <v>0</v>
      </c>
      <c r="K17" s="634">
        <f t="shared" si="2"/>
        <v>0</v>
      </c>
      <c r="L17" s="585"/>
      <c r="M17" s="586"/>
      <c r="N17" s="586"/>
      <c r="O17" s="586"/>
      <c r="P17" s="586"/>
      <c r="Q17" s="587"/>
      <c r="R17" s="584">
        <v>0</v>
      </c>
      <c r="S17" s="584">
        <v>0</v>
      </c>
      <c r="T17" s="584">
        <v>0</v>
      </c>
      <c r="U17" s="584">
        <v>0</v>
      </c>
      <c r="V17" s="584">
        <v>0</v>
      </c>
      <c r="W17" s="584">
        <v>0</v>
      </c>
      <c r="X17" s="584">
        <v>0</v>
      </c>
      <c r="Y17" s="634">
        <f t="shared" si="3"/>
        <v>0</v>
      </c>
      <c r="Z17" s="584">
        <v>0</v>
      </c>
      <c r="AA17" s="584">
        <v>0</v>
      </c>
      <c r="AB17" s="584">
        <v>0</v>
      </c>
      <c r="AC17" s="584">
        <v>0</v>
      </c>
      <c r="AD17" s="584">
        <v>0</v>
      </c>
      <c r="AE17" s="584">
        <v>0</v>
      </c>
      <c r="AF17" s="634">
        <f t="shared" si="5"/>
        <v>0</v>
      </c>
      <c r="AG17" s="584">
        <v>0</v>
      </c>
      <c r="AH17" s="584">
        <v>0</v>
      </c>
      <c r="AI17" s="584">
        <v>0</v>
      </c>
      <c r="AJ17" s="588">
        <v>0</v>
      </c>
      <c r="AK17" s="553"/>
      <c r="AL17" s="583"/>
    </row>
    <row r="18" spans="3:38" s="573" customFormat="1" ht="105" customHeight="1">
      <c r="C18" s="592"/>
      <c r="D18" s="593" t="s">
        <v>38</v>
      </c>
      <c r="E18" s="594">
        <v>0</v>
      </c>
      <c r="F18" s="594">
        <v>0</v>
      </c>
      <c r="G18" s="594">
        <v>0</v>
      </c>
      <c r="H18" s="594">
        <v>0</v>
      </c>
      <c r="I18" s="594">
        <v>0</v>
      </c>
      <c r="J18" s="594">
        <v>0</v>
      </c>
      <c r="K18" s="635">
        <f t="shared" si="2"/>
        <v>0</v>
      </c>
      <c r="L18" s="589"/>
      <c r="M18" s="590"/>
      <c r="N18" s="590"/>
      <c r="O18" s="590"/>
      <c r="P18" s="590"/>
      <c r="Q18" s="591"/>
      <c r="R18" s="594">
        <v>0</v>
      </c>
      <c r="S18" s="594">
        <v>0</v>
      </c>
      <c r="T18" s="594">
        <v>0</v>
      </c>
      <c r="U18" s="594">
        <v>0</v>
      </c>
      <c r="V18" s="594">
        <v>0</v>
      </c>
      <c r="W18" s="594">
        <v>0</v>
      </c>
      <c r="X18" s="594">
        <v>0</v>
      </c>
      <c r="Y18" s="635">
        <f t="shared" si="3"/>
        <v>0</v>
      </c>
      <c r="Z18" s="594">
        <v>0</v>
      </c>
      <c r="AA18" s="594">
        <v>0</v>
      </c>
      <c r="AB18" s="594">
        <v>0</v>
      </c>
      <c r="AC18" s="594">
        <v>0</v>
      </c>
      <c r="AD18" s="594">
        <v>0</v>
      </c>
      <c r="AE18" s="594">
        <v>0</v>
      </c>
      <c r="AF18" s="635">
        <f t="shared" si="5"/>
        <v>0</v>
      </c>
      <c r="AG18" s="594">
        <v>0</v>
      </c>
      <c r="AH18" s="594">
        <v>0</v>
      </c>
      <c r="AI18" s="594">
        <v>0</v>
      </c>
      <c r="AJ18" s="595">
        <v>0</v>
      </c>
      <c r="AK18" s="553"/>
      <c r="AL18" s="583"/>
    </row>
    <row r="19" spans="3:38" s="573" customFormat="1" ht="105" customHeight="1">
      <c r="C19" s="1310" t="s">
        <v>413</v>
      </c>
      <c r="D19" s="1311"/>
      <c r="E19" s="596"/>
      <c r="F19" s="597"/>
      <c r="G19" s="597"/>
      <c r="H19" s="598"/>
      <c r="I19" s="634">
        <f>+I20+I24</f>
        <v>0</v>
      </c>
      <c r="J19" s="634">
        <f aca="true" t="shared" si="8" ref="J19:AJ19">+J20+J24</f>
        <v>0</v>
      </c>
      <c r="K19" s="633">
        <f>+I19+J19</f>
        <v>0</v>
      </c>
      <c r="L19" s="579">
        <v>0</v>
      </c>
      <c r="M19" s="579">
        <v>0</v>
      </c>
      <c r="N19" s="579">
        <v>0</v>
      </c>
      <c r="O19" s="579">
        <v>0</v>
      </c>
      <c r="P19" s="579">
        <v>0</v>
      </c>
      <c r="Q19" s="579">
        <v>0</v>
      </c>
      <c r="R19" s="634">
        <f>+R20+R24</f>
        <v>0</v>
      </c>
      <c r="S19" s="634">
        <f t="shared" si="8"/>
        <v>0</v>
      </c>
      <c r="T19" s="634">
        <f t="shared" si="8"/>
        <v>0</v>
      </c>
      <c r="U19" s="634">
        <f t="shared" si="8"/>
        <v>0</v>
      </c>
      <c r="V19" s="634">
        <f t="shared" si="8"/>
        <v>0</v>
      </c>
      <c r="W19" s="634">
        <f t="shared" si="8"/>
        <v>0</v>
      </c>
      <c r="X19" s="634">
        <f t="shared" si="8"/>
        <v>0</v>
      </c>
      <c r="Y19" s="633">
        <f t="shared" si="3"/>
        <v>0</v>
      </c>
      <c r="Z19" s="634">
        <f t="shared" si="8"/>
        <v>0</v>
      </c>
      <c r="AA19" s="634">
        <f t="shared" si="8"/>
        <v>0</v>
      </c>
      <c r="AB19" s="634">
        <f t="shared" si="8"/>
        <v>0</v>
      </c>
      <c r="AC19" s="634">
        <f t="shared" si="8"/>
        <v>0</v>
      </c>
      <c r="AD19" s="634">
        <f t="shared" si="8"/>
        <v>0</v>
      </c>
      <c r="AE19" s="634">
        <f t="shared" si="8"/>
        <v>0</v>
      </c>
      <c r="AF19" s="633">
        <f t="shared" si="5"/>
        <v>0</v>
      </c>
      <c r="AG19" s="634">
        <f t="shared" si="8"/>
        <v>0</v>
      </c>
      <c r="AH19" s="634">
        <f t="shared" si="8"/>
        <v>0</v>
      </c>
      <c r="AI19" s="634">
        <f t="shared" si="8"/>
        <v>0</v>
      </c>
      <c r="AJ19" s="641">
        <f t="shared" si="8"/>
        <v>0</v>
      </c>
      <c r="AK19" s="553"/>
      <c r="AL19" s="583"/>
    </row>
    <row r="20" spans="3:38" s="573" customFormat="1" ht="105" customHeight="1">
      <c r="C20" s="577"/>
      <c r="D20" s="578" t="s">
        <v>7</v>
      </c>
      <c r="E20" s="596"/>
      <c r="F20" s="597"/>
      <c r="G20" s="597"/>
      <c r="H20" s="598"/>
      <c r="I20" s="634">
        <f>+I21+I22+I23</f>
        <v>0</v>
      </c>
      <c r="J20" s="634">
        <f>+J21+J22+J23</f>
        <v>0</v>
      </c>
      <c r="K20" s="634">
        <f t="shared" si="2"/>
        <v>0</v>
      </c>
      <c r="L20" s="600"/>
      <c r="M20" s="601"/>
      <c r="N20" s="601"/>
      <c r="O20" s="601"/>
      <c r="P20" s="601"/>
      <c r="Q20" s="602"/>
      <c r="R20" s="634">
        <f>+R21+R22+R23</f>
        <v>0</v>
      </c>
      <c r="S20" s="600"/>
      <c r="T20" s="601"/>
      <c r="U20" s="601"/>
      <c r="V20" s="602"/>
      <c r="W20" s="634">
        <f>+W21+W22+W23</f>
        <v>0</v>
      </c>
      <c r="X20" s="634">
        <f>+X21+X22+X23</f>
        <v>0</v>
      </c>
      <c r="Y20" s="634">
        <f t="shared" si="3"/>
        <v>0</v>
      </c>
      <c r="Z20" s="634">
        <f aca="true" t="shared" si="9" ref="Z20:AJ20">+Z21+Z22+Z23</f>
        <v>0</v>
      </c>
      <c r="AA20" s="634">
        <f t="shared" si="9"/>
        <v>0</v>
      </c>
      <c r="AB20" s="634">
        <f t="shared" si="9"/>
        <v>0</v>
      </c>
      <c r="AC20" s="634">
        <f t="shared" si="9"/>
        <v>0</v>
      </c>
      <c r="AD20" s="634">
        <f t="shared" si="9"/>
        <v>0</v>
      </c>
      <c r="AE20" s="634">
        <f t="shared" si="9"/>
        <v>0</v>
      </c>
      <c r="AF20" s="634">
        <f t="shared" si="5"/>
        <v>0</v>
      </c>
      <c r="AG20" s="634">
        <f t="shared" si="9"/>
        <v>0</v>
      </c>
      <c r="AH20" s="634">
        <f t="shared" si="9"/>
        <v>0</v>
      </c>
      <c r="AI20" s="634">
        <f t="shared" si="9"/>
        <v>0</v>
      </c>
      <c r="AJ20" s="641">
        <f t="shared" si="9"/>
        <v>0</v>
      </c>
      <c r="AK20" s="553"/>
      <c r="AL20" s="583"/>
    </row>
    <row r="21" spans="3:38" s="573" customFormat="1" ht="105" customHeight="1">
      <c r="C21" s="577"/>
      <c r="D21" s="578" t="s">
        <v>503</v>
      </c>
      <c r="E21" s="596"/>
      <c r="F21" s="597"/>
      <c r="G21" s="597"/>
      <c r="H21" s="598"/>
      <c r="I21" s="603">
        <v>0</v>
      </c>
      <c r="J21" s="603">
        <v>0</v>
      </c>
      <c r="K21" s="634">
        <f t="shared" si="2"/>
        <v>0</v>
      </c>
      <c r="L21" s="596"/>
      <c r="M21" s="597"/>
      <c r="N21" s="597"/>
      <c r="O21" s="597"/>
      <c r="P21" s="597"/>
      <c r="Q21" s="598"/>
      <c r="R21" s="603">
        <v>0</v>
      </c>
      <c r="S21" s="596"/>
      <c r="T21" s="597"/>
      <c r="U21" s="597"/>
      <c r="V21" s="598"/>
      <c r="W21" s="603">
        <v>0</v>
      </c>
      <c r="X21" s="603">
        <v>0</v>
      </c>
      <c r="Y21" s="634">
        <f t="shared" si="3"/>
        <v>0</v>
      </c>
      <c r="Z21" s="603">
        <v>0</v>
      </c>
      <c r="AA21" s="603">
        <v>0</v>
      </c>
      <c r="AB21" s="603">
        <v>0</v>
      </c>
      <c r="AC21" s="603">
        <v>0</v>
      </c>
      <c r="AD21" s="603">
        <v>0</v>
      </c>
      <c r="AE21" s="603">
        <v>0</v>
      </c>
      <c r="AF21" s="634">
        <f t="shared" si="5"/>
        <v>0</v>
      </c>
      <c r="AG21" s="603">
        <v>0</v>
      </c>
      <c r="AH21" s="603">
        <v>0</v>
      </c>
      <c r="AI21" s="603">
        <v>0</v>
      </c>
      <c r="AJ21" s="604">
        <v>0</v>
      </c>
      <c r="AK21" s="553"/>
      <c r="AL21" s="583"/>
    </row>
    <row r="22" spans="3:38" s="573" customFormat="1" ht="105" customHeight="1">
      <c r="C22" s="577"/>
      <c r="D22" s="578" t="s">
        <v>362</v>
      </c>
      <c r="E22" s="596"/>
      <c r="F22" s="597"/>
      <c r="G22" s="597"/>
      <c r="H22" s="598"/>
      <c r="I22" s="603">
        <v>0</v>
      </c>
      <c r="J22" s="603">
        <v>0</v>
      </c>
      <c r="K22" s="634">
        <f t="shared" si="2"/>
        <v>0</v>
      </c>
      <c r="L22" s="596"/>
      <c r="M22" s="597"/>
      <c r="N22" s="597"/>
      <c r="O22" s="597"/>
      <c r="P22" s="597"/>
      <c r="Q22" s="598"/>
      <c r="R22" s="603">
        <v>0</v>
      </c>
      <c r="S22" s="596"/>
      <c r="T22" s="597"/>
      <c r="U22" s="597"/>
      <c r="V22" s="598"/>
      <c r="W22" s="603">
        <v>0</v>
      </c>
      <c r="X22" s="603">
        <v>0</v>
      </c>
      <c r="Y22" s="634">
        <f t="shared" si="3"/>
        <v>0</v>
      </c>
      <c r="Z22" s="603">
        <v>0</v>
      </c>
      <c r="AA22" s="603">
        <v>0</v>
      </c>
      <c r="AB22" s="603">
        <v>0</v>
      </c>
      <c r="AC22" s="603">
        <v>0</v>
      </c>
      <c r="AD22" s="603">
        <v>0</v>
      </c>
      <c r="AE22" s="603">
        <v>0</v>
      </c>
      <c r="AF22" s="634">
        <f t="shared" si="5"/>
        <v>0</v>
      </c>
      <c r="AG22" s="603">
        <v>0</v>
      </c>
      <c r="AH22" s="603">
        <v>0</v>
      </c>
      <c r="AI22" s="603">
        <v>0</v>
      </c>
      <c r="AJ22" s="604">
        <v>0</v>
      </c>
      <c r="AK22" s="553"/>
      <c r="AL22" s="583"/>
    </row>
    <row r="23" spans="3:38" s="573" customFormat="1" ht="105" customHeight="1">
      <c r="C23" s="577"/>
      <c r="D23" s="578" t="s">
        <v>459</v>
      </c>
      <c r="E23" s="596"/>
      <c r="F23" s="597"/>
      <c r="G23" s="597"/>
      <c r="H23" s="598"/>
      <c r="I23" s="603">
        <v>0</v>
      </c>
      <c r="J23" s="603">
        <v>0</v>
      </c>
      <c r="K23" s="634">
        <f t="shared" si="2"/>
        <v>0</v>
      </c>
      <c r="L23" s="596"/>
      <c r="M23" s="597"/>
      <c r="N23" s="597"/>
      <c r="O23" s="597"/>
      <c r="P23" s="597"/>
      <c r="Q23" s="598"/>
      <c r="R23" s="603">
        <v>0</v>
      </c>
      <c r="S23" s="605"/>
      <c r="T23" s="606"/>
      <c r="U23" s="606"/>
      <c r="V23" s="607"/>
      <c r="W23" s="603">
        <v>0</v>
      </c>
      <c r="X23" s="603">
        <v>0</v>
      </c>
      <c r="Y23" s="634">
        <f t="shared" si="3"/>
        <v>0</v>
      </c>
      <c r="Z23" s="603">
        <v>0</v>
      </c>
      <c r="AA23" s="603">
        <v>0</v>
      </c>
      <c r="AB23" s="603">
        <v>0</v>
      </c>
      <c r="AC23" s="603">
        <v>0</v>
      </c>
      <c r="AD23" s="603">
        <v>0</v>
      </c>
      <c r="AE23" s="603">
        <v>0</v>
      </c>
      <c r="AF23" s="634">
        <f t="shared" si="5"/>
        <v>0</v>
      </c>
      <c r="AG23" s="603">
        <v>0</v>
      </c>
      <c r="AH23" s="603">
        <v>0</v>
      </c>
      <c r="AI23" s="603">
        <v>0</v>
      </c>
      <c r="AJ23" s="604">
        <v>0</v>
      </c>
      <c r="AK23" s="553"/>
      <c r="AL23" s="583"/>
    </row>
    <row r="24" spans="3:38" s="573" customFormat="1" ht="105" customHeight="1">
      <c r="C24" s="592"/>
      <c r="D24" s="593" t="s">
        <v>8</v>
      </c>
      <c r="E24" s="596"/>
      <c r="F24" s="597"/>
      <c r="G24" s="597"/>
      <c r="H24" s="598"/>
      <c r="I24" s="608">
        <v>0</v>
      </c>
      <c r="J24" s="608">
        <v>0</v>
      </c>
      <c r="K24" s="635">
        <f t="shared" si="2"/>
        <v>0</v>
      </c>
      <c r="L24" s="605"/>
      <c r="M24" s="606"/>
      <c r="N24" s="606"/>
      <c r="O24" s="606"/>
      <c r="P24" s="606"/>
      <c r="Q24" s="607"/>
      <c r="R24" s="608">
        <v>0</v>
      </c>
      <c r="S24" s="608">
        <v>0</v>
      </c>
      <c r="T24" s="608">
        <v>0</v>
      </c>
      <c r="U24" s="608">
        <v>0</v>
      </c>
      <c r="V24" s="608">
        <v>0</v>
      </c>
      <c r="W24" s="608">
        <v>0</v>
      </c>
      <c r="X24" s="608">
        <v>0</v>
      </c>
      <c r="Y24" s="635">
        <f t="shared" si="3"/>
        <v>0</v>
      </c>
      <c r="Z24" s="608">
        <v>0</v>
      </c>
      <c r="AA24" s="608">
        <v>0</v>
      </c>
      <c r="AB24" s="608">
        <v>0</v>
      </c>
      <c r="AC24" s="608">
        <v>0</v>
      </c>
      <c r="AD24" s="608">
        <v>0</v>
      </c>
      <c r="AE24" s="608">
        <v>0</v>
      </c>
      <c r="AF24" s="635">
        <f t="shared" si="5"/>
        <v>0</v>
      </c>
      <c r="AG24" s="608">
        <v>0</v>
      </c>
      <c r="AH24" s="608">
        <v>0</v>
      </c>
      <c r="AI24" s="608">
        <v>0</v>
      </c>
      <c r="AJ24" s="609">
        <v>0</v>
      </c>
      <c r="AK24" s="553"/>
      <c r="AL24" s="583"/>
    </row>
    <row r="25" spans="3:38" s="573" customFormat="1" ht="105" customHeight="1">
      <c r="C25" s="1310" t="s">
        <v>460</v>
      </c>
      <c r="D25" s="1311"/>
      <c r="E25" s="610"/>
      <c r="F25" s="554"/>
      <c r="G25" s="554"/>
      <c r="H25" s="611"/>
      <c r="I25" s="634">
        <f>+I26+I27</f>
        <v>0</v>
      </c>
      <c r="J25" s="634">
        <f>J26+J27</f>
        <v>0</v>
      </c>
      <c r="K25" s="633">
        <f>+I25+J25</f>
        <v>0</v>
      </c>
      <c r="L25" s="599">
        <v>0</v>
      </c>
      <c r="M25" s="599">
        <v>0</v>
      </c>
      <c r="N25" s="599">
        <v>0</v>
      </c>
      <c r="O25" s="599">
        <v>0</v>
      </c>
      <c r="P25" s="599">
        <v>0</v>
      </c>
      <c r="Q25" s="599">
        <v>0</v>
      </c>
      <c r="R25" s="634">
        <f aca="true" t="shared" si="10" ref="R25:AE25">+R26+R27</f>
        <v>0</v>
      </c>
      <c r="S25" s="634">
        <f t="shared" si="10"/>
        <v>0</v>
      </c>
      <c r="T25" s="634">
        <f t="shared" si="10"/>
        <v>0</v>
      </c>
      <c r="U25" s="634">
        <f t="shared" si="10"/>
        <v>0</v>
      </c>
      <c r="V25" s="634">
        <f t="shared" si="10"/>
        <v>0</v>
      </c>
      <c r="W25" s="634">
        <f t="shared" si="10"/>
        <v>0</v>
      </c>
      <c r="X25" s="634">
        <f t="shared" si="10"/>
        <v>0</v>
      </c>
      <c r="Y25" s="634">
        <f t="shared" si="10"/>
        <v>0</v>
      </c>
      <c r="Z25" s="634">
        <f t="shared" si="10"/>
        <v>0</v>
      </c>
      <c r="AA25" s="634">
        <f t="shared" si="10"/>
        <v>0</v>
      </c>
      <c r="AB25" s="634">
        <f t="shared" si="10"/>
        <v>0</v>
      </c>
      <c r="AC25" s="634">
        <f t="shared" si="10"/>
        <v>0</v>
      </c>
      <c r="AD25" s="634">
        <f t="shared" si="10"/>
        <v>0</v>
      </c>
      <c r="AE25" s="634">
        <f t="shared" si="10"/>
        <v>0</v>
      </c>
      <c r="AF25" s="633">
        <f t="shared" si="5"/>
        <v>0</v>
      </c>
      <c r="AG25" s="634">
        <f>+AG26+AG27</f>
        <v>0</v>
      </c>
      <c r="AH25" s="634">
        <f>+AH26+AH27</f>
        <v>0</v>
      </c>
      <c r="AI25" s="634">
        <f>+AI26+AI27</f>
        <v>0</v>
      </c>
      <c r="AJ25" s="634">
        <f>+AJ26+AJ27</f>
        <v>0</v>
      </c>
      <c r="AK25" s="553"/>
      <c r="AL25" s="583"/>
    </row>
    <row r="26" spans="3:38" s="573" customFormat="1" ht="105" customHeight="1">
      <c r="C26" s="577"/>
      <c r="D26" s="578" t="s">
        <v>7</v>
      </c>
      <c r="E26" s="610"/>
      <c r="F26" s="554"/>
      <c r="G26" s="554"/>
      <c r="H26" s="611"/>
      <c r="I26" s="584">
        <v>0</v>
      </c>
      <c r="J26" s="584">
        <v>0</v>
      </c>
      <c r="K26" s="634">
        <f t="shared" si="2"/>
        <v>0</v>
      </c>
      <c r="L26" s="600"/>
      <c r="M26" s="601"/>
      <c r="N26" s="601"/>
      <c r="O26" s="601"/>
      <c r="P26" s="601"/>
      <c r="Q26" s="602"/>
      <c r="R26" s="584">
        <v>0</v>
      </c>
      <c r="S26" s="612"/>
      <c r="T26" s="613"/>
      <c r="U26" s="613"/>
      <c r="V26" s="614"/>
      <c r="W26" s="584">
        <v>0</v>
      </c>
      <c r="X26" s="603">
        <v>0</v>
      </c>
      <c r="Y26" s="634">
        <f t="shared" si="3"/>
        <v>0</v>
      </c>
      <c r="Z26" s="603">
        <v>0</v>
      </c>
      <c r="AA26" s="603">
        <v>0</v>
      </c>
      <c r="AB26" s="603">
        <v>0</v>
      </c>
      <c r="AC26" s="603">
        <v>0</v>
      </c>
      <c r="AD26" s="603">
        <v>0</v>
      </c>
      <c r="AE26" s="603">
        <v>0</v>
      </c>
      <c r="AF26" s="634">
        <f t="shared" si="5"/>
        <v>0</v>
      </c>
      <c r="AG26" s="603">
        <v>0</v>
      </c>
      <c r="AH26" s="603">
        <v>0</v>
      </c>
      <c r="AI26" s="603">
        <v>0</v>
      </c>
      <c r="AJ26" s="604">
        <v>0</v>
      </c>
      <c r="AK26" s="615"/>
      <c r="AL26" s="616"/>
    </row>
    <row r="27" spans="1:128" s="536" customFormat="1" ht="105" customHeight="1" thickBot="1">
      <c r="A27" s="617"/>
      <c r="B27" s="573"/>
      <c r="C27" s="618"/>
      <c r="D27" s="619" t="s">
        <v>30</v>
      </c>
      <c r="E27" s="620"/>
      <c r="F27" s="621"/>
      <c r="G27" s="621"/>
      <c r="H27" s="622"/>
      <c r="I27" s="623">
        <v>0</v>
      </c>
      <c r="J27" s="623">
        <v>0</v>
      </c>
      <c r="K27" s="636">
        <f t="shared" si="2"/>
        <v>0</v>
      </c>
      <c r="L27" s="624"/>
      <c r="M27" s="625"/>
      <c r="N27" s="625"/>
      <c r="O27" s="625"/>
      <c r="P27" s="625"/>
      <c r="Q27" s="626"/>
      <c r="R27" s="623">
        <v>0</v>
      </c>
      <c r="S27" s="623">
        <v>0</v>
      </c>
      <c r="T27" s="623">
        <v>0</v>
      </c>
      <c r="U27" s="623">
        <v>0</v>
      </c>
      <c r="V27" s="623">
        <v>0</v>
      </c>
      <c r="W27" s="623">
        <v>0</v>
      </c>
      <c r="X27" s="627">
        <v>0</v>
      </c>
      <c r="Y27" s="636">
        <f t="shared" si="3"/>
        <v>0</v>
      </c>
      <c r="Z27" s="627">
        <v>0</v>
      </c>
      <c r="AA27" s="627">
        <v>0</v>
      </c>
      <c r="AB27" s="627">
        <v>0</v>
      </c>
      <c r="AC27" s="627">
        <v>0</v>
      </c>
      <c r="AD27" s="627">
        <v>0</v>
      </c>
      <c r="AE27" s="627">
        <v>0</v>
      </c>
      <c r="AF27" s="636">
        <f t="shared" si="5"/>
        <v>0</v>
      </c>
      <c r="AG27" s="627">
        <v>0</v>
      </c>
      <c r="AH27" s="627">
        <v>0</v>
      </c>
      <c r="AI27" s="627">
        <v>0</v>
      </c>
      <c r="AJ27" s="628">
        <v>0</v>
      </c>
      <c r="AK27" s="629"/>
      <c r="AL27" s="630"/>
      <c r="AM27" s="631"/>
      <c r="AN27" s="573"/>
      <c r="AO27" s="573"/>
      <c r="AP27" s="573"/>
      <c r="AQ27" s="573"/>
      <c r="AR27" s="573"/>
      <c r="AS27" s="573"/>
      <c r="AT27" s="573"/>
      <c r="AU27" s="573"/>
      <c r="AV27" s="573"/>
      <c r="AW27" s="573"/>
      <c r="AX27" s="573"/>
      <c r="AY27" s="573"/>
      <c r="AZ27" s="573"/>
      <c r="BA27" s="573"/>
      <c r="BB27" s="573"/>
      <c r="BC27" s="573"/>
      <c r="BD27" s="573"/>
      <c r="BE27" s="573"/>
      <c r="BF27" s="573"/>
      <c r="BG27" s="573"/>
      <c r="BH27" s="573"/>
      <c r="BI27" s="573"/>
      <c r="BJ27" s="573"/>
      <c r="BK27" s="573"/>
      <c r="BL27" s="573"/>
      <c r="BM27" s="573"/>
      <c r="BN27" s="573"/>
      <c r="BO27" s="573"/>
      <c r="BP27" s="573"/>
      <c r="BQ27" s="573"/>
      <c r="BR27" s="573"/>
      <c r="BS27" s="573"/>
      <c r="BT27" s="573"/>
      <c r="BU27" s="573"/>
      <c r="BV27" s="573"/>
      <c r="BW27" s="573"/>
      <c r="BX27" s="573"/>
      <c r="BY27" s="573"/>
      <c r="BZ27" s="573"/>
      <c r="CA27" s="573"/>
      <c r="CB27" s="573"/>
      <c r="CC27" s="573"/>
      <c r="CD27" s="573"/>
      <c r="CE27" s="573"/>
      <c r="CF27" s="573"/>
      <c r="CG27" s="573"/>
      <c r="CH27" s="573"/>
      <c r="CI27" s="573"/>
      <c r="CJ27" s="573"/>
      <c r="CK27" s="573"/>
      <c r="CL27" s="573"/>
      <c r="CM27" s="573"/>
      <c r="CN27" s="573"/>
      <c r="CO27" s="573"/>
      <c r="CP27" s="573"/>
      <c r="CQ27" s="573"/>
      <c r="CR27" s="573"/>
      <c r="CS27" s="573"/>
      <c r="CT27" s="573"/>
      <c r="CU27" s="573"/>
      <c r="CV27" s="573"/>
      <c r="CW27" s="573"/>
      <c r="CX27" s="573"/>
      <c r="CY27" s="573"/>
      <c r="CZ27" s="573"/>
      <c r="DA27" s="573"/>
      <c r="DB27" s="573"/>
      <c r="DC27" s="573"/>
      <c r="DD27" s="573"/>
      <c r="DE27" s="573"/>
      <c r="DF27" s="573"/>
      <c r="DG27" s="573"/>
      <c r="DH27" s="573"/>
      <c r="DI27" s="573"/>
      <c r="DJ27" s="573"/>
      <c r="DK27" s="573"/>
      <c r="DL27" s="573"/>
      <c r="DM27" s="573"/>
      <c r="DN27" s="573"/>
      <c r="DO27" s="573"/>
      <c r="DP27" s="573"/>
      <c r="DQ27" s="573"/>
      <c r="DR27" s="573"/>
      <c r="DS27" s="573"/>
      <c r="DT27" s="573"/>
      <c r="DU27" s="573"/>
      <c r="DV27" s="573"/>
      <c r="DW27" s="573"/>
      <c r="DX27" s="573"/>
    </row>
    <row r="28" spans="3:52" s="514" customFormat="1" ht="35.25" customHeight="1">
      <c r="C28" s="511"/>
      <c r="D28" s="511"/>
      <c r="E28" s="512"/>
      <c r="F28" s="512"/>
      <c r="G28" s="512"/>
      <c r="H28" s="512"/>
      <c r="I28" s="512"/>
      <c r="J28" s="512"/>
      <c r="K28" s="512"/>
      <c r="L28" s="512"/>
      <c r="M28" s="512"/>
      <c r="N28" s="512"/>
      <c r="O28" s="512"/>
      <c r="P28" s="512"/>
      <c r="Q28" s="512"/>
      <c r="R28" s="512"/>
      <c r="S28" s="512"/>
      <c r="T28" s="512"/>
      <c r="U28" s="512"/>
      <c r="V28" s="512"/>
      <c r="W28" s="510"/>
      <c r="X28" s="510"/>
      <c r="Y28" s="510"/>
      <c r="Z28" s="510"/>
      <c r="AA28" s="510"/>
      <c r="AB28" s="510"/>
      <c r="AC28" s="510"/>
      <c r="AD28" s="510"/>
      <c r="AE28" s="510"/>
      <c r="AF28" s="510"/>
      <c r="AG28" s="510"/>
      <c r="AH28" s="510"/>
      <c r="AI28" s="513"/>
      <c r="AJ28" s="509"/>
      <c r="AK28" s="512"/>
      <c r="AL28" s="512"/>
      <c r="AM28" s="512"/>
      <c r="AN28" s="512"/>
      <c r="AO28" s="512"/>
      <c r="AP28" s="512"/>
      <c r="AQ28" s="512"/>
      <c r="AR28" s="512"/>
      <c r="AS28" s="512"/>
      <c r="AT28" s="512"/>
      <c r="AU28" s="512"/>
      <c r="AV28" s="512"/>
      <c r="AW28" s="512"/>
      <c r="AX28" s="512"/>
      <c r="AY28" s="512"/>
      <c r="AZ28" s="512"/>
    </row>
    <row r="31" ht="12" customHeight="1"/>
  </sheetData>
  <mergeCells count="39">
    <mergeCell ref="AK7:AK9"/>
    <mergeCell ref="Z7:AH7"/>
    <mergeCell ref="T8:T9"/>
    <mergeCell ref="U8:U9"/>
    <mergeCell ref="V8:V9"/>
    <mergeCell ref="W7:W9"/>
    <mergeCell ref="X8:X9"/>
    <mergeCell ref="Y8:Y9"/>
    <mergeCell ref="AI7:AI9"/>
    <mergeCell ref="AJ7:AJ9"/>
    <mergeCell ref="P7:P9"/>
    <mergeCell ref="C11:D11"/>
    <mergeCell ref="S7:V7"/>
    <mergeCell ref="L8:L9"/>
    <mergeCell ref="M8:M9"/>
    <mergeCell ref="N8:O8"/>
    <mergeCell ref="J7:J9"/>
    <mergeCell ref="K7:K9"/>
    <mergeCell ref="Q7:Q9"/>
    <mergeCell ref="AF8:AF9"/>
    <mergeCell ref="I8:I9"/>
    <mergeCell ref="R7:R9"/>
    <mergeCell ref="C2:D2"/>
    <mergeCell ref="F7:H7"/>
    <mergeCell ref="E7:E9"/>
    <mergeCell ref="F8:F9"/>
    <mergeCell ref="H8:H9"/>
    <mergeCell ref="E3:G3"/>
    <mergeCell ref="S8:S9"/>
    <mergeCell ref="AI3:AK3"/>
    <mergeCell ref="AI5:AK5"/>
    <mergeCell ref="AL7:AL9"/>
    <mergeCell ref="C25:D25"/>
    <mergeCell ref="C12:D12"/>
    <mergeCell ref="C19:D19"/>
    <mergeCell ref="AD8:AE8"/>
    <mergeCell ref="Z8:AC8"/>
    <mergeCell ref="L7:O7"/>
    <mergeCell ref="AG8:AH8"/>
  </mergeCells>
  <printOptions horizontalCentered="1" verticalCentered="1"/>
  <pageMargins left="0" right="0.1968503937007874" top="0" bottom="0" header="0" footer="0"/>
  <pageSetup fitToHeight="1" fitToWidth="1" horizontalDpi="600" verticalDpi="600" orientation="landscape" paperSize="8" scale="16" r:id="rId1"/>
</worksheet>
</file>

<file path=xl/worksheets/sheet7.xml><?xml version="1.0" encoding="utf-8"?>
<worksheet xmlns="http://schemas.openxmlformats.org/spreadsheetml/2006/main" xmlns:r="http://schemas.openxmlformats.org/officeDocument/2006/relationships">
  <sheetPr codeName="Sheet7">
    <tabColor indexed="10"/>
    <pageSetUpPr fitToPage="1"/>
  </sheetPr>
  <dimension ref="B1:BC33"/>
  <sheetViews>
    <sheetView showGridLines="0" zoomScale="30" zoomScaleNormal="30" zoomScaleSheetLayoutView="40" workbookViewId="0" topLeftCell="AE1">
      <selection activeCell="AP7" sqref="AP7:AP9"/>
    </sheetView>
  </sheetViews>
  <sheetFormatPr defaultColWidth="9.140625" defaultRowHeight="15"/>
  <cols>
    <col min="1" max="1" width="9.140625" style="647" customWidth="1"/>
    <col min="2" max="2" width="4.140625" style="654" customWidth="1"/>
    <col min="3" max="3" width="57.421875" style="654" customWidth="1"/>
    <col min="4" max="4" width="35.7109375" style="654" customWidth="1"/>
    <col min="5" max="8" width="35.7109375" style="648" customWidth="1"/>
    <col min="9" max="14" width="35.7109375" style="655" customWidth="1"/>
    <col min="15" max="19" width="35.7109375" style="648" customWidth="1"/>
    <col min="20" max="23" width="35.7109375" style="655" customWidth="1"/>
    <col min="24" max="42" width="35.7109375" style="647" customWidth="1"/>
    <col min="43" max="48" width="30.7109375" style="647" customWidth="1"/>
    <col min="49" max="49" width="9.140625" style="647" customWidth="1"/>
    <col min="50" max="54" width="30.7109375" style="647" customWidth="1"/>
    <col min="55" max="55" width="30.8515625" style="647" customWidth="1"/>
    <col min="56" max="16384" width="11.421875" style="647" customWidth="1"/>
  </cols>
  <sheetData>
    <row r="1" spans="2:55" ht="15" thickBot="1">
      <c r="B1" s="643"/>
      <c r="C1" s="643"/>
      <c r="D1" s="643"/>
      <c r="E1" s="644"/>
      <c r="F1" s="644"/>
      <c r="G1" s="644"/>
      <c r="H1" s="644"/>
      <c r="I1" s="645"/>
      <c r="J1" s="645"/>
      <c r="K1" s="645"/>
      <c r="L1" s="645"/>
      <c r="M1" s="645"/>
      <c r="N1" s="645"/>
      <c r="O1" s="644"/>
      <c r="P1" s="644"/>
      <c r="Q1" s="644"/>
      <c r="R1" s="644"/>
      <c r="S1" s="644"/>
      <c r="T1" s="645"/>
      <c r="U1" s="645"/>
      <c r="V1" s="645"/>
      <c r="W1" s="645"/>
      <c r="X1" s="646"/>
      <c r="Y1" s="646"/>
      <c r="Z1" s="646"/>
      <c r="AA1" s="646"/>
      <c r="AB1" s="646"/>
      <c r="AC1" s="646"/>
      <c r="AD1" s="646"/>
      <c r="AE1" s="646"/>
      <c r="AF1" s="646"/>
      <c r="AG1" s="646"/>
      <c r="AH1" s="646"/>
      <c r="AI1" s="646"/>
      <c r="AJ1" s="646"/>
      <c r="AK1" s="646"/>
      <c r="AL1" s="646"/>
      <c r="AM1" s="646"/>
      <c r="AO1" s="646"/>
      <c r="AP1" s="646"/>
      <c r="AQ1" s="646"/>
      <c r="AR1" s="646"/>
      <c r="AS1" s="646"/>
      <c r="AT1" s="646"/>
      <c r="AU1" s="646"/>
      <c r="AV1" s="646"/>
      <c r="AW1" s="646"/>
      <c r="AX1" s="646"/>
      <c r="AY1" s="646"/>
      <c r="AZ1" s="646"/>
      <c r="BA1" s="646"/>
      <c r="BB1" s="646"/>
      <c r="BC1" s="646"/>
    </row>
    <row r="2" spans="2:42" s="518" customFormat="1" ht="49.5" customHeight="1">
      <c r="B2" s="1328" t="s">
        <v>425</v>
      </c>
      <c r="C2" s="1329"/>
      <c r="D2" s="520" t="s">
        <v>4</v>
      </c>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642"/>
      <c r="AF2" s="642"/>
      <c r="AG2" s="642"/>
      <c r="AH2" s="642"/>
      <c r="AI2" s="642"/>
      <c r="AJ2" s="521"/>
      <c r="AK2" s="521"/>
      <c r="AL2" s="521"/>
      <c r="AM2" s="521"/>
      <c r="AN2" s="522"/>
      <c r="AO2" s="522"/>
      <c r="AP2" s="523"/>
    </row>
    <row r="3" spans="2:42" s="529" customFormat="1" ht="49.5" customHeight="1">
      <c r="B3" s="530"/>
      <c r="C3" s="531" t="s">
        <v>2</v>
      </c>
      <c r="D3" s="1194"/>
      <c r="E3" s="1195"/>
      <c r="F3" s="1196"/>
      <c r="G3" s="532"/>
      <c r="H3" s="532"/>
      <c r="I3" s="532"/>
      <c r="J3" s="532"/>
      <c r="K3" s="532"/>
      <c r="L3" s="532"/>
      <c r="M3" s="532"/>
      <c r="N3" s="532"/>
      <c r="O3" s="532"/>
      <c r="P3" s="532"/>
      <c r="Q3" s="532"/>
      <c r="R3" s="532"/>
      <c r="S3" s="532"/>
      <c r="T3" s="532"/>
      <c r="U3" s="532"/>
      <c r="V3" s="532"/>
      <c r="W3" s="532"/>
      <c r="X3" s="533"/>
      <c r="Y3" s="532"/>
      <c r="Z3" s="532"/>
      <c r="AA3" s="532"/>
      <c r="AB3" s="532"/>
      <c r="AC3" s="532"/>
      <c r="AD3" s="532"/>
      <c r="AE3" s="657"/>
      <c r="AF3" s="657"/>
      <c r="AG3" s="657"/>
      <c r="AH3" s="657"/>
      <c r="AI3" s="657"/>
      <c r="AJ3" s="532"/>
      <c r="AK3" s="532"/>
      <c r="AL3" s="534" t="s">
        <v>33</v>
      </c>
      <c r="AM3" s="1194"/>
      <c r="AN3" s="1195"/>
      <c r="AO3" s="1196"/>
      <c r="AP3" s="535"/>
    </row>
    <row r="4" spans="2:42" s="529" customFormat="1" ht="49.5" customHeight="1">
      <c r="B4" s="530"/>
      <c r="C4" s="531"/>
      <c r="D4" s="537"/>
      <c r="E4" s="537"/>
      <c r="F4" s="532"/>
      <c r="G4" s="532"/>
      <c r="H4" s="532"/>
      <c r="I4" s="532"/>
      <c r="J4" s="532"/>
      <c r="K4" s="532"/>
      <c r="L4" s="532"/>
      <c r="M4" s="532"/>
      <c r="N4" s="532"/>
      <c r="O4" s="532"/>
      <c r="P4" s="532"/>
      <c r="Q4" s="532"/>
      <c r="R4" s="532"/>
      <c r="S4" s="532"/>
      <c r="T4" s="532"/>
      <c r="U4" s="532"/>
      <c r="V4" s="532"/>
      <c r="W4" s="532"/>
      <c r="X4" s="533"/>
      <c r="Y4" s="532"/>
      <c r="Z4" s="532"/>
      <c r="AA4" s="532"/>
      <c r="AB4" s="532"/>
      <c r="AC4" s="532"/>
      <c r="AD4" s="532"/>
      <c r="AE4" s="657"/>
      <c r="AF4" s="657"/>
      <c r="AG4" s="657"/>
      <c r="AH4" s="657"/>
      <c r="AI4" s="657"/>
      <c r="AJ4" s="532"/>
      <c r="AK4" s="532"/>
      <c r="AL4" s="538"/>
      <c r="AM4" s="538"/>
      <c r="AN4" s="538"/>
      <c r="AO4" s="538"/>
      <c r="AP4" s="535"/>
    </row>
    <row r="5" spans="2:42" s="539" customFormat="1" ht="49.5" customHeight="1">
      <c r="B5" s="540"/>
      <c r="C5" s="541"/>
      <c r="D5" s="542"/>
      <c r="E5" s="542"/>
      <c r="F5" s="543"/>
      <c r="G5" s="543"/>
      <c r="H5" s="544"/>
      <c r="I5" s="544"/>
      <c r="J5" s="544"/>
      <c r="K5" s="544"/>
      <c r="L5" s="544"/>
      <c r="M5" s="544"/>
      <c r="N5" s="544"/>
      <c r="O5" s="544"/>
      <c r="P5" s="544"/>
      <c r="Q5" s="544"/>
      <c r="R5" s="544"/>
      <c r="S5" s="544"/>
      <c r="T5" s="544"/>
      <c r="U5" s="544"/>
      <c r="V5" s="544"/>
      <c r="W5" s="544"/>
      <c r="X5" s="545"/>
      <c r="Y5" s="544"/>
      <c r="Z5" s="544"/>
      <c r="AA5" s="544"/>
      <c r="AB5" s="544"/>
      <c r="AC5" s="544"/>
      <c r="AD5" s="544"/>
      <c r="AE5" s="658"/>
      <c r="AF5" s="658"/>
      <c r="AG5" s="658"/>
      <c r="AH5" s="658"/>
      <c r="AI5" s="658"/>
      <c r="AJ5" s="544"/>
      <c r="AK5" s="544"/>
      <c r="AL5" s="534" t="s">
        <v>34</v>
      </c>
      <c r="AM5" s="1194"/>
      <c r="AN5" s="1195"/>
      <c r="AO5" s="1196"/>
      <c r="AP5" s="546"/>
    </row>
    <row r="6" spans="2:42" s="539" customFormat="1" ht="49.5" customHeight="1" thickBot="1">
      <c r="B6" s="547"/>
      <c r="C6" s="548"/>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50"/>
      <c r="AF6" s="550"/>
      <c r="AG6" s="550"/>
      <c r="AH6" s="550"/>
      <c r="AI6" s="550"/>
      <c r="AJ6" s="549"/>
      <c r="AK6" s="549"/>
      <c r="AL6" s="549"/>
      <c r="AM6" s="549"/>
      <c r="AN6" s="550"/>
      <c r="AO6" s="550"/>
      <c r="AP6" s="551" t="s">
        <v>521</v>
      </c>
    </row>
    <row r="7" spans="2:55" s="4" customFormat="1" ht="123" customHeight="1">
      <c r="B7" s="659"/>
      <c r="C7" s="660"/>
      <c r="D7" s="1331" t="s">
        <v>414</v>
      </c>
      <c r="E7" s="1330" t="s">
        <v>482</v>
      </c>
      <c r="F7" s="1320"/>
      <c r="G7" s="1321"/>
      <c r="H7" s="555" t="s">
        <v>422</v>
      </c>
      <c r="I7" s="1379" t="s">
        <v>507</v>
      </c>
      <c r="J7" s="1379"/>
      <c r="K7" s="1379"/>
      <c r="L7" s="1379"/>
      <c r="M7" s="1380" t="s">
        <v>389</v>
      </c>
      <c r="N7" s="1380" t="s">
        <v>50</v>
      </c>
      <c r="O7" s="1381" t="s">
        <v>397</v>
      </c>
      <c r="P7" s="1378" t="s">
        <v>457</v>
      </c>
      <c r="Q7" s="1378"/>
      <c r="R7" s="1378"/>
      <c r="S7" s="1378"/>
      <c r="T7" s="1374" t="s">
        <v>398</v>
      </c>
      <c r="U7" s="680"/>
      <c r="V7" s="681"/>
      <c r="W7" s="1362" t="s">
        <v>360</v>
      </c>
      <c r="X7" s="1363"/>
      <c r="Y7" s="1363"/>
      <c r="Z7" s="1363"/>
      <c r="AA7" s="1363"/>
      <c r="AB7" s="1363"/>
      <c r="AC7" s="1363"/>
      <c r="AD7" s="1363"/>
      <c r="AE7" s="1363"/>
      <c r="AF7" s="1363"/>
      <c r="AG7" s="1363"/>
      <c r="AH7" s="1363"/>
      <c r="AI7" s="1363"/>
      <c r="AJ7" s="1363"/>
      <c r="AK7" s="1363"/>
      <c r="AL7" s="1368" t="s">
        <v>52</v>
      </c>
      <c r="AM7" s="1366" t="s">
        <v>399</v>
      </c>
      <c r="AN7" s="1357" t="s">
        <v>502</v>
      </c>
      <c r="AO7" s="1354" t="s">
        <v>36</v>
      </c>
      <c r="AP7" s="1354" t="s">
        <v>400</v>
      </c>
      <c r="AQ7" s="2"/>
      <c r="AR7" s="2"/>
      <c r="AS7" s="2"/>
      <c r="AT7" s="2"/>
      <c r="AU7" s="2"/>
      <c r="AV7" s="3"/>
      <c r="AW7" s="3"/>
      <c r="AX7" s="3"/>
      <c r="AY7" s="3"/>
      <c r="AZ7" s="3"/>
      <c r="BA7" s="3"/>
      <c r="BB7" s="3"/>
      <c r="BC7" s="2"/>
    </row>
    <row r="8" spans="2:55" s="4" customFormat="1" ht="99.75" customHeight="1">
      <c r="B8" s="661"/>
      <c r="C8" s="662"/>
      <c r="D8" s="1331"/>
      <c r="E8" s="1332" t="s">
        <v>385</v>
      </c>
      <c r="F8" s="559" t="s">
        <v>386</v>
      </c>
      <c r="G8" s="1332" t="s">
        <v>420</v>
      </c>
      <c r="H8" s="1326" t="s">
        <v>388</v>
      </c>
      <c r="I8" s="1352" t="s">
        <v>401</v>
      </c>
      <c r="J8" s="1352" t="s">
        <v>402</v>
      </c>
      <c r="K8" s="1351" t="s">
        <v>465</v>
      </c>
      <c r="L8" s="1351"/>
      <c r="M8" s="1353"/>
      <c r="N8" s="1353"/>
      <c r="O8" s="1382"/>
      <c r="P8" s="1383">
        <v>0</v>
      </c>
      <c r="Q8" s="1349" t="s">
        <v>380</v>
      </c>
      <c r="R8" s="1349" t="s">
        <v>381</v>
      </c>
      <c r="S8" s="1349" t="s">
        <v>382</v>
      </c>
      <c r="T8" s="1375"/>
      <c r="U8" s="1372" t="s">
        <v>49</v>
      </c>
      <c r="V8" s="1372" t="s">
        <v>448</v>
      </c>
      <c r="W8" s="1364" t="s">
        <v>11</v>
      </c>
      <c r="X8" s="1365"/>
      <c r="Y8" s="1365"/>
      <c r="Z8" s="1365"/>
      <c r="AA8" s="1365"/>
      <c r="AB8" s="1365"/>
      <c r="AC8" s="1365"/>
      <c r="AD8" s="1365"/>
      <c r="AE8" s="1376">
        <v>12.5</v>
      </c>
      <c r="AF8" s="1376"/>
      <c r="AG8" s="1376" t="s">
        <v>496</v>
      </c>
      <c r="AH8" s="1365"/>
      <c r="AI8" s="1376" t="s">
        <v>361</v>
      </c>
      <c r="AJ8" s="1376" t="s">
        <v>498</v>
      </c>
      <c r="AK8" s="1365"/>
      <c r="AL8" s="1369"/>
      <c r="AM8" s="1367"/>
      <c r="AN8" s="1358"/>
      <c r="AO8" s="1360"/>
      <c r="AP8" s="1355"/>
      <c r="AQ8" s="2"/>
      <c r="AR8" s="2"/>
      <c r="AS8" s="2"/>
      <c r="AT8" s="2"/>
      <c r="AU8" s="2"/>
      <c r="AV8" s="5"/>
      <c r="AW8" s="5"/>
      <c r="AX8" s="5"/>
      <c r="AY8" s="5"/>
      <c r="AZ8" s="5"/>
      <c r="BA8" s="5"/>
      <c r="BB8" s="5"/>
      <c r="BC8" s="2"/>
    </row>
    <row r="9" spans="2:55" s="4" customFormat="1" ht="177.75" customHeight="1">
      <c r="B9" s="661"/>
      <c r="C9" s="662"/>
      <c r="D9" s="1331"/>
      <c r="E9" s="1333"/>
      <c r="F9" s="559" t="s">
        <v>379</v>
      </c>
      <c r="G9" s="1333"/>
      <c r="H9" s="1325"/>
      <c r="I9" s="1353"/>
      <c r="J9" s="1353"/>
      <c r="K9" s="6" t="s">
        <v>51</v>
      </c>
      <c r="L9" s="6" t="s">
        <v>436</v>
      </c>
      <c r="M9" s="1353"/>
      <c r="N9" s="1353"/>
      <c r="O9" s="1382"/>
      <c r="P9" s="1384"/>
      <c r="Q9" s="1350"/>
      <c r="R9" s="1350"/>
      <c r="S9" s="1350"/>
      <c r="T9" s="1375"/>
      <c r="U9" s="1373"/>
      <c r="V9" s="1373"/>
      <c r="W9" s="8" t="s">
        <v>409</v>
      </c>
      <c r="X9" s="8" t="s">
        <v>410</v>
      </c>
      <c r="Y9" s="8" t="s">
        <v>411</v>
      </c>
      <c r="Z9" s="8" t="s">
        <v>412</v>
      </c>
      <c r="AA9" s="8">
        <v>1</v>
      </c>
      <c r="AB9" s="8">
        <v>2.5</v>
      </c>
      <c r="AC9" s="8">
        <v>4.25</v>
      </c>
      <c r="AD9" s="8">
        <v>6.5</v>
      </c>
      <c r="AE9" s="6" t="s">
        <v>462</v>
      </c>
      <c r="AF9" s="6" t="s">
        <v>463</v>
      </c>
      <c r="AG9" s="9"/>
      <c r="AH9" s="527" t="s">
        <v>497</v>
      </c>
      <c r="AI9" s="1377"/>
      <c r="AJ9" s="9"/>
      <c r="AK9" s="527" t="s">
        <v>497</v>
      </c>
      <c r="AL9" s="1369"/>
      <c r="AM9" s="1367"/>
      <c r="AN9" s="1359"/>
      <c r="AO9" s="1361"/>
      <c r="AP9" s="1356"/>
      <c r="AQ9" s="2"/>
      <c r="AR9" s="2"/>
      <c r="AS9" s="2"/>
      <c r="AT9" s="2"/>
      <c r="AU9" s="2"/>
      <c r="AV9" s="5"/>
      <c r="AW9" s="5"/>
      <c r="AX9" s="5"/>
      <c r="AY9" s="5"/>
      <c r="AZ9" s="5"/>
      <c r="BA9" s="5"/>
      <c r="BB9" s="5"/>
      <c r="BC9" s="2"/>
    </row>
    <row r="10" spans="2:55" s="4" customFormat="1" ht="46.5" customHeight="1">
      <c r="B10" s="661"/>
      <c r="C10" s="662"/>
      <c r="D10" s="563">
        <v>1</v>
      </c>
      <c r="E10" s="563">
        <v>2</v>
      </c>
      <c r="F10" s="564">
        <v>3</v>
      </c>
      <c r="G10" s="564">
        <v>4</v>
      </c>
      <c r="H10" s="563">
        <v>5</v>
      </c>
      <c r="I10" s="663">
        <v>6</v>
      </c>
      <c r="J10" s="663">
        <v>7</v>
      </c>
      <c r="K10" s="663">
        <v>8</v>
      </c>
      <c r="L10" s="663">
        <v>9</v>
      </c>
      <c r="M10" s="663">
        <v>10</v>
      </c>
      <c r="N10" s="663">
        <v>11</v>
      </c>
      <c r="O10" s="663">
        <v>12</v>
      </c>
      <c r="P10" s="664">
        <v>13</v>
      </c>
      <c r="Q10" s="664">
        <v>14</v>
      </c>
      <c r="R10" s="664">
        <v>15</v>
      </c>
      <c r="S10" s="663">
        <v>16</v>
      </c>
      <c r="T10" s="663">
        <v>17</v>
      </c>
      <c r="U10" s="663">
        <v>18</v>
      </c>
      <c r="V10" s="665" t="s">
        <v>499</v>
      </c>
      <c r="W10" s="663">
        <v>20</v>
      </c>
      <c r="X10" s="663">
        <v>21</v>
      </c>
      <c r="Y10" s="663">
        <v>22</v>
      </c>
      <c r="Z10" s="663">
        <v>23</v>
      </c>
      <c r="AA10" s="663">
        <v>24</v>
      </c>
      <c r="AB10" s="663">
        <v>25</v>
      </c>
      <c r="AC10" s="663">
        <v>26</v>
      </c>
      <c r="AD10" s="663">
        <v>27</v>
      </c>
      <c r="AE10" s="663">
        <v>28</v>
      </c>
      <c r="AF10" s="663">
        <v>29</v>
      </c>
      <c r="AG10" s="663">
        <v>30</v>
      </c>
      <c r="AH10" s="663">
        <v>31</v>
      </c>
      <c r="AI10" s="663">
        <v>32</v>
      </c>
      <c r="AJ10" s="663">
        <v>33</v>
      </c>
      <c r="AK10" s="663">
        <v>34</v>
      </c>
      <c r="AL10" s="663">
        <v>35</v>
      </c>
      <c r="AM10" s="663">
        <v>36</v>
      </c>
      <c r="AN10" s="797">
        <v>37</v>
      </c>
      <c r="AO10" s="798">
        <v>38</v>
      </c>
      <c r="AP10" s="798">
        <v>39</v>
      </c>
      <c r="AQ10" s="2"/>
      <c r="AR10" s="2"/>
      <c r="AS10" s="2"/>
      <c r="AT10" s="2"/>
      <c r="AU10" s="2"/>
      <c r="AV10" s="5"/>
      <c r="AW10" s="5"/>
      <c r="AX10" s="5"/>
      <c r="AY10" s="5"/>
      <c r="AZ10" s="5"/>
      <c r="BA10" s="5"/>
      <c r="BB10" s="5"/>
      <c r="BC10" s="2"/>
    </row>
    <row r="11" spans="2:55" s="4" customFormat="1" ht="99.75" customHeight="1">
      <c r="B11" s="1336" t="s">
        <v>466</v>
      </c>
      <c r="C11" s="1337"/>
      <c r="D11" s="632">
        <f>+D12+D19+D25</f>
        <v>0</v>
      </c>
      <c r="E11" s="632">
        <f aca="true" t="shared" si="0" ref="E11:AN11">+E12+E19+E25</f>
        <v>0</v>
      </c>
      <c r="F11" s="632">
        <f t="shared" si="0"/>
        <v>0</v>
      </c>
      <c r="G11" s="632">
        <f t="shared" si="0"/>
        <v>0</v>
      </c>
      <c r="H11" s="632">
        <f t="shared" si="0"/>
        <v>0</v>
      </c>
      <c r="I11" s="632">
        <f t="shared" si="0"/>
        <v>0</v>
      </c>
      <c r="J11" s="632">
        <f t="shared" si="0"/>
        <v>0</v>
      </c>
      <c r="K11" s="632">
        <f t="shared" si="0"/>
        <v>0</v>
      </c>
      <c r="L11" s="632">
        <f t="shared" si="0"/>
        <v>0</v>
      </c>
      <c r="M11" s="632">
        <f t="shared" si="0"/>
        <v>0</v>
      </c>
      <c r="N11" s="632">
        <f t="shared" si="0"/>
        <v>0</v>
      </c>
      <c r="O11" s="632">
        <f t="shared" si="0"/>
        <v>0</v>
      </c>
      <c r="P11" s="632">
        <f t="shared" si="0"/>
        <v>0</v>
      </c>
      <c r="Q11" s="632">
        <f t="shared" si="0"/>
        <v>0</v>
      </c>
      <c r="R11" s="632">
        <f t="shared" si="0"/>
        <v>0</v>
      </c>
      <c r="S11" s="632">
        <f t="shared" si="0"/>
        <v>0</v>
      </c>
      <c r="T11" s="632">
        <f t="shared" si="0"/>
        <v>0</v>
      </c>
      <c r="U11" s="632">
        <f t="shared" si="0"/>
        <v>0</v>
      </c>
      <c r="V11" s="670">
        <f>+T11+U11</f>
        <v>0</v>
      </c>
      <c r="W11" s="632">
        <f>+W12+W19+W25</f>
        <v>0</v>
      </c>
      <c r="X11" s="632">
        <f t="shared" si="0"/>
        <v>0</v>
      </c>
      <c r="Y11" s="632">
        <f t="shared" si="0"/>
        <v>0</v>
      </c>
      <c r="Z11" s="632">
        <f t="shared" si="0"/>
        <v>0</v>
      </c>
      <c r="AA11" s="632">
        <f t="shared" si="0"/>
        <v>0</v>
      </c>
      <c r="AB11" s="632">
        <f t="shared" si="0"/>
        <v>0</v>
      </c>
      <c r="AC11" s="632">
        <f t="shared" si="0"/>
        <v>0</v>
      </c>
      <c r="AD11" s="632">
        <f t="shared" si="0"/>
        <v>0</v>
      </c>
      <c r="AE11" s="632">
        <f t="shared" si="0"/>
        <v>0</v>
      </c>
      <c r="AF11" s="632">
        <f t="shared" si="0"/>
        <v>0</v>
      </c>
      <c r="AG11" s="632">
        <f t="shared" si="0"/>
        <v>0</v>
      </c>
      <c r="AH11" s="632">
        <f>+AH12+AH19+AH25</f>
        <v>0</v>
      </c>
      <c r="AI11" s="632">
        <f t="shared" si="0"/>
        <v>0</v>
      </c>
      <c r="AJ11" s="632">
        <f t="shared" si="0"/>
        <v>0</v>
      </c>
      <c r="AK11" s="632">
        <f t="shared" si="0"/>
        <v>0</v>
      </c>
      <c r="AL11" s="632">
        <f t="shared" si="0"/>
        <v>0</v>
      </c>
      <c r="AM11" s="632">
        <f t="shared" si="0"/>
        <v>0</v>
      </c>
      <c r="AN11" s="637">
        <f t="shared" si="0"/>
        <v>0</v>
      </c>
      <c r="AO11" s="799">
        <v>0</v>
      </c>
      <c r="AP11" s="639">
        <v>0</v>
      </c>
      <c r="AQ11" s="2"/>
      <c r="AR11" s="2"/>
      <c r="AS11" s="2"/>
      <c r="AT11" s="2"/>
      <c r="AU11" s="2"/>
      <c r="AV11" s="5"/>
      <c r="AW11" s="5"/>
      <c r="AX11" s="5"/>
      <c r="AY11" s="5"/>
      <c r="AZ11" s="5"/>
      <c r="BA11" s="5"/>
      <c r="BB11" s="5"/>
      <c r="BC11" s="2"/>
    </row>
    <row r="12" spans="2:55" s="668" customFormat="1" ht="99.75" customHeight="1">
      <c r="B12" s="1312" t="s">
        <v>407</v>
      </c>
      <c r="C12" s="1313"/>
      <c r="D12" s="634">
        <f>+D13+D17+D18</f>
        <v>0</v>
      </c>
      <c r="E12" s="634">
        <f>+E13+E17+E18</f>
        <v>0</v>
      </c>
      <c r="F12" s="634">
        <f>+F13+F17+F18</f>
        <v>0</v>
      </c>
      <c r="G12" s="634">
        <f>+G13+G17+G18</f>
        <v>0</v>
      </c>
      <c r="H12" s="634">
        <f>+H13+H17+H18</f>
        <v>0</v>
      </c>
      <c r="I12" s="666">
        <v>0</v>
      </c>
      <c r="J12" s="666">
        <v>0</v>
      </c>
      <c r="K12" s="666">
        <v>0</v>
      </c>
      <c r="L12" s="666">
        <v>0</v>
      </c>
      <c r="M12" s="666">
        <v>0</v>
      </c>
      <c r="N12" s="666">
        <v>0</v>
      </c>
      <c r="O12" s="634">
        <f>+O13+O17+O18</f>
        <v>0</v>
      </c>
      <c r="P12" s="666">
        <f>P17+P18</f>
        <v>0</v>
      </c>
      <c r="Q12" s="666">
        <f>Q17+Q18</f>
        <v>0</v>
      </c>
      <c r="R12" s="666">
        <f>R17+R18</f>
        <v>0</v>
      </c>
      <c r="S12" s="666">
        <f>S17+S18</f>
        <v>0</v>
      </c>
      <c r="T12" s="634">
        <f>+T13+T17+T18</f>
        <v>0</v>
      </c>
      <c r="U12" s="634">
        <f>+U13+U17</f>
        <v>0</v>
      </c>
      <c r="V12" s="671">
        <f aca="true" t="shared" si="1" ref="V12:V27">+T12+U12</f>
        <v>0</v>
      </c>
      <c r="W12" s="634">
        <f aca="true" t="shared" si="2" ref="W12:AH12">+W13+W17</f>
        <v>0</v>
      </c>
      <c r="X12" s="634">
        <f t="shared" si="2"/>
        <v>0</v>
      </c>
      <c r="Y12" s="634">
        <f t="shared" si="2"/>
        <v>0</v>
      </c>
      <c r="Z12" s="634">
        <f t="shared" si="2"/>
        <v>0</v>
      </c>
      <c r="AA12" s="634">
        <f t="shared" si="2"/>
        <v>0</v>
      </c>
      <c r="AB12" s="634">
        <f t="shared" si="2"/>
        <v>0</v>
      </c>
      <c r="AC12" s="634">
        <f t="shared" si="2"/>
        <v>0</v>
      </c>
      <c r="AD12" s="634">
        <f t="shared" si="2"/>
        <v>0</v>
      </c>
      <c r="AE12" s="634">
        <f t="shared" si="2"/>
        <v>0</v>
      </c>
      <c r="AF12" s="634">
        <f t="shared" si="2"/>
        <v>0</v>
      </c>
      <c r="AG12" s="634">
        <f t="shared" si="2"/>
        <v>0</v>
      </c>
      <c r="AH12" s="634">
        <f t="shared" si="2"/>
        <v>0</v>
      </c>
      <c r="AI12" s="682"/>
      <c r="AJ12" s="634">
        <f>+AJ13+AJ17</f>
        <v>0</v>
      </c>
      <c r="AK12" s="634">
        <f>+AK13+AK17</f>
        <v>0</v>
      </c>
      <c r="AL12" s="634">
        <f>+AL13+AL17+AL18</f>
        <v>0</v>
      </c>
      <c r="AM12" s="634">
        <f>+AM13+AM17+AM18</f>
        <v>0</v>
      </c>
      <c r="AN12" s="641">
        <f>+AN13+AN17+AN18</f>
        <v>0</v>
      </c>
      <c r="AO12" s="803"/>
      <c r="AP12" s="684"/>
      <c r="AQ12" s="667"/>
      <c r="AR12" s="667"/>
      <c r="AS12" s="667"/>
      <c r="AT12" s="667"/>
      <c r="AU12" s="667"/>
      <c r="AV12" s="667"/>
      <c r="AW12" s="667"/>
      <c r="AX12" s="667"/>
      <c r="AY12" s="667"/>
      <c r="AZ12" s="667"/>
      <c r="BA12" s="667"/>
      <c r="BB12" s="667"/>
      <c r="BC12" s="667"/>
    </row>
    <row r="13" spans="2:55" s="668" customFormat="1" ht="99.75" customHeight="1">
      <c r="B13" s="577"/>
      <c r="C13" s="578" t="s">
        <v>7</v>
      </c>
      <c r="D13" s="634">
        <f>+D14+D15+D16</f>
        <v>0</v>
      </c>
      <c r="E13" s="634">
        <f>+E14+E15+E16</f>
        <v>0</v>
      </c>
      <c r="F13" s="634">
        <f>+F14+F15+F16</f>
        <v>0</v>
      </c>
      <c r="G13" s="634">
        <f>+G14+G15+G16</f>
        <v>0</v>
      </c>
      <c r="H13" s="634">
        <f>+H14+H15+H16</f>
        <v>0</v>
      </c>
      <c r="I13" s="683"/>
      <c r="J13" s="685"/>
      <c r="K13" s="685"/>
      <c r="L13" s="685"/>
      <c r="M13" s="685"/>
      <c r="N13" s="686"/>
      <c r="O13" s="634">
        <f>+O14+O15+O16</f>
        <v>0</v>
      </c>
      <c r="P13" s="683"/>
      <c r="Q13" s="685"/>
      <c r="R13" s="685"/>
      <c r="S13" s="686"/>
      <c r="T13" s="634">
        <f aca="true" t="shared" si="3" ref="T13:AH13">+T14+T15+T16</f>
        <v>0</v>
      </c>
      <c r="U13" s="634">
        <f t="shared" si="3"/>
        <v>0</v>
      </c>
      <c r="V13" s="672">
        <f t="shared" si="1"/>
        <v>0</v>
      </c>
      <c r="W13" s="634">
        <f t="shared" si="3"/>
        <v>0</v>
      </c>
      <c r="X13" s="634">
        <f t="shared" si="3"/>
        <v>0</v>
      </c>
      <c r="Y13" s="634">
        <f t="shared" si="3"/>
        <v>0</v>
      </c>
      <c r="Z13" s="634">
        <f t="shared" si="3"/>
        <v>0</v>
      </c>
      <c r="AA13" s="634">
        <f t="shared" si="3"/>
        <v>0</v>
      </c>
      <c r="AB13" s="634">
        <f t="shared" si="3"/>
        <v>0</v>
      </c>
      <c r="AC13" s="634">
        <f t="shared" si="3"/>
        <v>0</v>
      </c>
      <c r="AD13" s="634">
        <f t="shared" si="3"/>
        <v>0</v>
      </c>
      <c r="AE13" s="634">
        <f t="shared" si="3"/>
        <v>0</v>
      </c>
      <c r="AF13" s="634">
        <f t="shared" si="3"/>
        <v>0</v>
      </c>
      <c r="AG13" s="634">
        <f t="shared" si="3"/>
        <v>0</v>
      </c>
      <c r="AH13" s="634">
        <f t="shared" si="3"/>
        <v>0</v>
      </c>
      <c r="AI13" s="682"/>
      <c r="AJ13" s="634">
        <f>+AJ14+AJ15+AJ16</f>
        <v>0</v>
      </c>
      <c r="AK13" s="634">
        <f>+AK14+AK15+AK16</f>
        <v>0</v>
      </c>
      <c r="AL13" s="634">
        <f>+AL14+AL15+AL16</f>
        <v>0</v>
      </c>
      <c r="AM13" s="634">
        <f>+AM14+AM15+AM16</f>
        <v>0</v>
      </c>
      <c r="AN13" s="641">
        <f>+AN14+AN15+AN16</f>
        <v>0</v>
      </c>
      <c r="AO13" s="804"/>
      <c r="AP13" s="688"/>
      <c r="AQ13" s="667"/>
      <c r="AR13" s="667"/>
      <c r="AS13" s="667"/>
      <c r="AT13" s="667"/>
      <c r="AU13" s="667"/>
      <c r="AV13" s="667"/>
      <c r="AW13" s="667"/>
      <c r="AX13" s="667"/>
      <c r="AY13" s="667"/>
      <c r="AZ13" s="667"/>
      <c r="BA13" s="667"/>
      <c r="BB13" s="667"/>
      <c r="BC13" s="667"/>
    </row>
    <row r="14" spans="2:55" s="668" customFormat="1" ht="99.75" customHeight="1">
      <c r="B14" s="577"/>
      <c r="C14" s="578" t="s">
        <v>503</v>
      </c>
      <c r="D14" s="584">
        <v>0</v>
      </c>
      <c r="E14" s="584">
        <v>0</v>
      </c>
      <c r="F14" s="584">
        <v>0</v>
      </c>
      <c r="G14" s="584">
        <v>0</v>
      </c>
      <c r="H14" s="584">
        <v>0</v>
      </c>
      <c r="I14" s="687"/>
      <c r="J14" s="689"/>
      <c r="K14" s="689"/>
      <c r="L14" s="689"/>
      <c r="M14" s="689"/>
      <c r="N14" s="690"/>
      <c r="O14" s="584">
        <v>0</v>
      </c>
      <c r="P14" s="687"/>
      <c r="Q14" s="689"/>
      <c r="R14" s="689"/>
      <c r="S14" s="690"/>
      <c r="T14" s="584">
        <v>0</v>
      </c>
      <c r="U14" s="584">
        <v>0</v>
      </c>
      <c r="V14" s="672">
        <f t="shared" si="1"/>
        <v>0</v>
      </c>
      <c r="W14" s="584">
        <v>0</v>
      </c>
      <c r="X14" s="584">
        <v>0</v>
      </c>
      <c r="Y14" s="584">
        <v>0</v>
      </c>
      <c r="Z14" s="584">
        <v>0</v>
      </c>
      <c r="AA14" s="584">
        <v>0</v>
      </c>
      <c r="AB14" s="584">
        <v>0</v>
      </c>
      <c r="AC14" s="584">
        <v>0</v>
      </c>
      <c r="AD14" s="584">
        <v>0</v>
      </c>
      <c r="AE14" s="584">
        <v>0</v>
      </c>
      <c r="AF14" s="584">
        <v>0</v>
      </c>
      <c r="AG14" s="584">
        <v>0</v>
      </c>
      <c r="AH14" s="584">
        <v>0</v>
      </c>
      <c r="AI14" s="682"/>
      <c r="AJ14" s="584">
        <v>0</v>
      </c>
      <c r="AK14" s="584">
        <v>0</v>
      </c>
      <c r="AL14" s="584">
        <v>0</v>
      </c>
      <c r="AM14" s="584">
        <v>0</v>
      </c>
      <c r="AN14" s="588">
        <v>0</v>
      </c>
      <c r="AO14" s="804"/>
      <c r="AP14" s="688"/>
      <c r="AQ14" s="667"/>
      <c r="AR14" s="667"/>
      <c r="AS14" s="667"/>
      <c r="AT14" s="667"/>
      <c r="AU14" s="667"/>
      <c r="AV14" s="667"/>
      <c r="AW14" s="667"/>
      <c r="AX14" s="667"/>
      <c r="AY14" s="667"/>
      <c r="AZ14" s="667"/>
      <c r="BA14" s="667"/>
      <c r="BB14" s="667"/>
      <c r="BC14" s="667"/>
    </row>
    <row r="15" spans="2:55" s="668" customFormat="1" ht="99.75" customHeight="1">
      <c r="B15" s="577"/>
      <c r="C15" s="578" t="s">
        <v>362</v>
      </c>
      <c r="D15" s="584">
        <v>0</v>
      </c>
      <c r="E15" s="584">
        <v>0</v>
      </c>
      <c r="F15" s="584">
        <v>0</v>
      </c>
      <c r="G15" s="584">
        <v>0</v>
      </c>
      <c r="H15" s="584">
        <v>0</v>
      </c>
      <c r="I15" s="687"/>
      <c r="J15" s="689"/>
      <c r="K15" s="689"/>
      <c r="L15" s="689"/>
      <c r="M15" s="689"/>
      <c r="N15" s="690"/>
      <c r="O15" s="584">
        <v>0</v>
      </c>
      <c r="P15" s="687"/>
      <c r="Q15" s="689"/>
      <c r="R15" s="689"/>
      <c r="S15" s="690"/>
      <c r="T15" s="584">
        <v>0</v>
      </c>
      <c r="U15" s="584">
        <v>0</v>
      </c>
      <c r="V15" s="672">
        <f t="shared" si="1"/>
        <v>0</v>
      </c>
      <c r="W15" s="584">
        <v>0</v>
      </c>
      <c r="X15" s="584">
        <v>0</v>
      </c>
      <c r="Y15" s="584">
        <v>0</v>
      </c>
      <c r="Z15" s="584">
        <v>0</v>
      </c>
      <c r="AA15" s="584">
        <v>0</v>
      </c>
      <c r="AB15" s="584">
        <v>0</v>
      </c>
      <c r="AC15" s="584">
        <v>0</v>
      </c>
      <c r="AD15" s="584">
        <v>0</v>
      </c>
      <c r="AE15" s="584">
        <v>0</v>
      </c>
      <c r="AF15" s="584">
        <v>0</v>
      </c>
      <c r="AG15" s="584">
        <v>0</v>
      </c>
      <c r="AH15" s="584">
        <v>0</v>
      </c>
      <c r="AI15" s="682"/>
      <c r="AJ15" s="584">
        <v>0</v>
      </c>
      <c r="AK15" s="584">
        <v>0</v>
      </c>
      <c r="AL15" s="584">
        <v>0</v>
      </c>
      <c r="AM15" s="584">
        <v>0</v>
      </c>
      <c r="AN15" s="588">
        <v>0</v>
      </c>
      <c r="AO15" s="804"/>
      <c r="AP15" s="688"/>
      <c r="AQ15" s="667"/>
      <c r="AR15" s="667"/>
      <c r="AS15" s="667"/>
      <c r="AT15" s="667"/>
      <c r="AU15" s="667"/>
      <c r="AV15" s="667"/>
      <c r="AW15" s="667"/>
      <c r="AX15" s="667"/>
      <c r="AY15" s="667"/>
      <c r="AZ15" s="667"/>
      <c r="BA15" s="667"/>
      <c r="BB15" s="667"/>
      <c r="BC15" s="667"/>
    </row>
    <row r="16" spans="2:55" s="668" customFormat="1" ht="99.75" customHeight="1">
      <c r="B16" s="577"/>
      <c r="C16" s="578" t="s">
        <v>459</v>
      </c>
      <c r="D16" s="584">
        <v>0</v>
      </c>
      <c r="E16" s="584">
        <v>0</v>
      </c>
      <c r="F16" s="584">
        <v>0</v>
      </c>
      <c r="G16" s="584">
        <v>0</v>
      </c>
      <c r="H16" s="584">
        <v>0</v>
      </c>
      <c r="I16" s="687"/>
      <c r="J16" s="689"/>
      <c r="K16" s="689"/>
      <c r="L16" s="689"/>
      <c r="M16" s="689"/>
      <c r="N16" s="690"/>
      <c r="O16" s="584">
        <v>0</v>
      </c>
      <c r="P16" s="691"/>
      <c r="Q16" s="692"/>
      <c r="R16" s="692"/>
      <c r="S16" s="693"/>
      <c r="T16" s="584">
        <v>0</v>
      </c>
      <c r="U16" s="584">
        <v>0</v>
      </c>
      <c r="V16" s="672">
        <f t="shared" si="1"/>
        <v>0</v>
      </c>
      <c r="W16" s="584">
        <v>0</v>
      </c>
      <c r="X16" s="584">
        <v>0</v>
      </c>
      <c r="Y16" s="584">
        <v>0</v>
      </c>
      <c r="Z16" s="584">
        <v>0</v>
      </c>
      <c r="AA16" s="584">
        <v>0</v>
      </c>
      <c r="AB16" s="584">
        <v>0</v>
      </c>
      <c r="AC16" s="584">
        <v>0</v>
      </c>
      <c r="AD16" s="584">
        <v>0</v>
      </c>
      <c r="AE16" s="584">
        <v>0</v>
      </c>
      <c r="AF16" s="584">
        <v>0</v>
      </c>
      <c r="AG16" s="584">
        <v>0</v>
      </c>
      <c r="AH16" s="584">
        <v>0</v>
      </c>
      <c r="AI16" s="682"/>
      <c r="AJ16" s="584">
        <v>0</v>
      </c>
      <c r="AK16" s="584">
        <v>0</v>
      </c>
      <c r="AL16" s="584">
        <v>0</v>
      </c>
      <c r="AM16" s="584">
        <v>0</v>
      </c>
      <c r="AN16" s="588">
        <v>0</v>
      </c>
      <c r="AO16" s="804"/>
      <c r="AP16" s="688"/>
      <c r="AQ16" s="667"/>
      <c r="AR16" s="667"/>
      <c r="AS16" s="667"/>
      <c r="AT16" s="667"/>
      <c r="AU16" s="667"/>
      <c r="AV16" s="667"/>
      <c r="AW16" s="667"/>
      <c r="AX16" s="667"/>
      <c r="AY16" s="667"/>
      <c r="AZ16" s="667"/>
      <c r="BA16" s="667"/>
      <c r="BB16" s="667"/>
      <c r="BC16" s="667"/>
    </row>
    <row r="17" spans="2:55" s="668" customFormat="1" ht="99.75" customHeight="1">
      <c r="B17" s="577"/>
      <c r="C17" s="578" t="s">
        <v>8</v>
      </c>
      <c r="D17" s="584">
        <v>0</v>
      </c>
      <c r="E17" s="584">
        <v>0</v>
      </c>
      <c r="F17" s="584">
        <v>0</v>
      </c>
      <c r="G17" s="584">
        <v>0</v>
      </c>
      <c r="H17" s="584">
        <v>0</v>
      </c>
      <c r="I17" s="687"/>
      <c r="J17" s="689"/>
      <c r="K17" s="689"/>
      <c r="L17" s="689"/>
      <c r="M17" s="689"/>
      <c r="N17" s="690"/>
      <c r="O17" s="584">
        <v>0</v>
      </c>
      <c r="P17" s="677">
        <v>0</v>
      </c>
      <c r="Q17" s="677">
        <v>0</v>
      </c>
      <c r="R17" s="677">
        <v>0</v>
      </c>
      <c r="S17" s="677">
        <v>0</v>
      </c>
      <c r="T17" s="584">
        <v>0</v>
      </c>
      <c r="U17" s="584">
        <v>0</v>
      </c>
      <c r="V17" s="673">
        <f t="shared" si="1"/>
        <v>0</v>
      </c>
      <c r="W17" s="584">
        <v>0</v>
      </c>
      <c r="X17" s="584">
        <v>0</v>
      </c>
      <c r="Y17" s="584">
        <v>0</v>
      </c>
      <c r="Z17" s="584">
        <v>0</v>
      </c>
      <c r="AA17" s="584">
        <v>0</v>
      </c>
      <c r="AB17" s="584">
        <v>0</v>
      </c>
      <c r="AC17" s="584">
        <v>0</v>
      </c>
      <c r="AD17" s="584">
        <v>0</v>
      </c>
      <c r="AE17" s="584">
        <v>0</v>
      </c>
      <c r="AF17" s="584">
        <v>0</v>
      </c>
      <c r="AG17" s="584">
        <v>0</v>
      </c>
      <c r="AH17" s="584">
        <v>0</v>
      </c>
      <c r="AI17" s="682"/>
      <c r="AJ17" s="584">
        <v>0</v>
      </c>
      <c r="AK17" s="584">
        <v>0</v>
      </c>
      <c r="AL17" s="584">
        <v>0</v>
      </c>
      <c r="AM17" s="584">
        <v>0</v>
      </c>
      <c r="AN17" s="588">
        <v>0</v>
      </c>
      <c r="AO17" s="804"/>
      <c r="AP17" s="688"/>
      <c r="AQ17" s="667"/>
      <c r="AR17" s="667"/>
      <c r="AS17" s="667"/>
      <c r="AT17" s="667"/>
      <c r="AU17" s="667"/>
      <c r="AV17" s="667"/>
      <c r="AW17" s="667"/>
      <c r="AX17" s="667"/>
      <c r="AY17" s="667"/>
      <c r="AZ17" s="667"/>
      <c r="BA17" s="667"/>
      <c r="BB17" s="667"/>
      <c r="BC17" s="667"/>
    </row>
    <row r="18" spans="2:55" s="668" customFormat="1" ht="99.75" customHeight="1">
      <c r="B18" s="592"/>
      <c r="C18" s="593" t="s">
        <v>38</v>
      </c>
      <c r="D18" s="594">
        <v>0</v>
      </c>
      <c r="E18" s="594">
        <v>0</v>
      </c>
      <c r="F18" s="594">
        <v>0</v>
      </c>
      <c r="G18" s="594">
        <v>0</v>
      </c>
      <c r="H18" s="594">
        <v>0</v>
      </c>
      <c r="I18" s="691"/>
      <c r="J18" s="692"/>
      <c r="K18" s="692"/>
      <c r="L18" s="692"/>
      <c r="M18" s="692"/>
      <c r="N18" s="693"/>
      <c r="O18" s="594">
        <v>0</v>
      </c>
      <c r="P18" s="676">
        <v>0</v>
      </c>
      <c r="Q18" s="676">
        <v>0</v>
      </c>
      <c r="R18" s="676">
        <v>0</v>
      </c>
      <c r="S18" s="676">
        <v>0</v>
      </c>
      <c r="T18" s="594">
        <v>0</v>
      </c>
      <c r="U18" s="694"/>
      <c r="V18" s="670">
        <f t="shared" si="1"/>
        <v>0</v>
      </c>
      <c r="W18" s="794"/>
      <c r="X18" s="795"/>
      <c r="Y18" s="795"/>
      <c r="Z18" s="795"/>
      <c r="AA18" s="795"/>
      <c r="AB18" s="795"/>
      <c r="AC18" s="795"/>
      <c r="AD18" s="795"/>
      <c r="AE18" s="795"/>
      <c r="AF18" s="795"/>
      <c r="AG18" s="795"/>
      <c r="AH18" s="795"/>
      <c r="AI18" s="528">
        <v>0</v>
      </c>
      <c r="AJ18" s="795"/>
      <c r="AK18" s="796"/>
      <c r="AL18" s="594">
        <v>0</v>
      </c>
      <c r="AM18" s="594">
        <v>0</v>
      </c>
      <c r="AN18" s="595">
        <v>0</v>
      </c>
      <c r="AO18" s="804"/>
      <c r="AP18" s="688"/>
      <c r="AQ18" s="667"/>
      <c r="AR18" s="667"/>
      <c r="AS18" s="667"/>
      <c r="AT18" s="667"/>
      <c r="AU18" s="667"/>
      <c r="AV18" s="667"/>
      <c r="AW18" s="667"/>
      <c r="AX18" s="667"/>
      <c r="AY18" s="667"/>
      <c r="AZ18" s="667"/>
      <c r="BA18" s="667"/>
      <c r="BB18" s="667"/>
      <c r="BC18" s="667"/>
    </row>
    <row r="19" spans="2:55" s="668" customFormat="1" ht="99.75" customHeight="1">
      <c r="B19" s="1310" t="s">
        <v>413</v>
      </c>
      <c r="C19" s="1311"/>
      <c r="D19" s="596"/>
      <c r="E19" s="597"/>
      <c r="F19" s="597"/>
      <c r="G19" s="598"/>
      <c r="H19" s="634">
        <f>+H20+H24</f>
        <v>0</v>
      </c>
      <c r="I19" s="666">
        <v>0</v>
      </c>
      <c r="J19" s="666">
        <v>0</v>
      </c>
      <c r="K19" s="666">
        <v>0</v>
      </c>
      <c r="L19" s="666">
        <v>0</v>
      </c>
      <c r="M19" s="666">
        <v>0</v>
      </c>
      <c r="N19" s="666">
        <v>0</v>
      </c>
      <c r="O19" s="634">
        <f>+O20+O24</f>
        <v>0</v>
      </c>
      <c r="P19" s="669">
        <f>P24</f>
        <v>0</v>
      </c>
      <c r="Q19" s="669">
        <f>Q24</f>
        <v>0</v>
      </c>
      <c r="R19" s="669">
        <f>R24</f>
        <v>0</v>
      </c>
      <c r="S19" s="669">
        <f>S24</f>
        <v>0</v>
      </c>
      <c r="T19" s="634">
        <f>+T20+T24</f>
        <v>0</v>
      </c>
      <c r="U19" s="634">
        <f>+U20+U24</f>
        <v>0</v>
      </c>
      <c r="V19" s="671">
        <f t="shared" si="1"/>
        <v>0</v>
      </c>
      <c r="W19" s="634">
        <f aca="true" t="shared" si="4" ref="W19:AI19">+W20+W24</f>
        <v>0</v>
      </c>
      <c r="X19" s="634">
        <f t="shared" si="4"/>
        <v>0</v>
      </c>
      <c r="Y19" s="634">
        <f t="shared" si="4"/>
        <v>0</v>
      </c>
      <c r="Z19" s="634">
        <f t="shared" si="4"/>
        <v>0</v>
      </c>
      <c r="AA19" s="634">
        <f t="shared" si="4"/>
        <v>0</v>
      </c>
      <c r="AB19" s="634">
        <f t="shared" si="4"/>
        <v>0</v>
      </c>
      <c r="AC19" s="634">
        <f t="shared" si="4"/>
        <v>0</v>
      </c>
      <c r="AD19" s="634">
        <f t="shared" si="4"/>
        <v>0</v>
      </c>
      <c r="AE19" s="634">
        <f t="shared" si="4"/>
        <v>0</v>
      </c>
      <c r="AF19" s="634">
        <f t="shared" si="4"/>
        <v>0</v>
      </c>
      <c r="AG19" s="634">
        <f t="shared" si="4"/>
        <v>0</v>
      </c>
      <c r="AH19" s="634">
        <f t="shared" si="4"/>
        <v>0</v>
      </c>
      <c r="AI19" s="634">
        <f t="shared" si="4"/>
        <v>0</v>
      </c>
      <c r="AJ19" s="634">
        <f>+AJ20+AJ24</f>
        <v>0</v>
      </c>
      <c r="AK19" s="634">
        <f>+AK20+AK24</f>
        <v>0</v>
      </c>
      <c r="AL19" s="634">
        <f>+AL20+AL24</f>
        <v>0</v>
      </c>
      <c r="AM19" s="634">
        <f>+AM20+AM24</f>
        <v>0</v>
      </c>
      <c r="AN19" s="641">
        <f>+AN20+AN24</f>
        <v>0</v>
      </c>
      <c r="AO19" s="804"/>
      <c r="AP19" s="688"/>
      <c r="AQ19" s="667"/>
      <c r="AR19" s="667"/>
      <c r="AS19" s="667"/>
      <c r="AT19" s="667"/>
      <c r="AU19" s="667"/>
      <c r="AV19" s="667"/>
      <c r="AW19" s="667"/>
      <c r="AX19" s="667"/>
      <c r="AY19" s="667"/>
      <c r="AZ19" s="667"/>
      <c r="BA19" s="667"/>
      <c r="BB19" s="667"/>
      <c r="BC19" s="667"/>
    </row>
    <row r="20" spans="2:55" s="668" customFormat="1" ht="99.75" customHeight="1">
      <c r="B20" s="577"/>
      <c r="C20" s="578" t="s">
        <v>7</v>
      </c>
      <c r="D20" s="596"/>
      <c r="E20" s="597"/>
      <c r="F20" s="597"/>
      <c r="G20" s="598"/>
      <c r="H20" s="634">
        <f>+H21+H22+H23</f>
        <v>0</v>
      </c>
      <c r="I20" s="683"/>
      <c r="J20" s="685"/>
      <c r="K20" s="685"/>
      <c r="L20" s="685"/>
      <c r="M20" s="685"/>
      <c r="N20" s="686"/>
      <c r="O20" s="634">
        <f>+O21+O22+O23</f>
        <v>0</v>
      </c>
      <c r="P20" s="683"/>
      <c r="Q20" s="685"/>
      <c r="R20" s="685"/>
      <c r="S20" s="686"/>
      <c r="T20" s="634">
        <f>+T21+T22+T23</f>
        <v>0</v>
      </c>
      <c r="U20" s="634">
        <f>+U21+U22+U23</f>
        <v>0</v>
      </c>
      <c r="V20" s="672">
        <f t="shared" si="1"/>
        <v>0</v>
      </c>
      <c r="W20" s="634">
        <f aca="true" t="shared" si="5" ref="W20:AI20">+W21+W22+W23</f>
        <v>0</v>
      </c>
      <c r="X20" s="634">
        <f t="shared" si="5"/>
        <v>0</v>
      </c>
      <c r="Y20" s="634">
        <f t="shared" si="5"/>
        <v>0</v>
      </c>
      <c r="Z20" s="634">
        <f t="shared" si="5"/>
        <v>0</v>
      </c>
      <c r="AA20" s="634">
        <f t="shared" si="5"/>
        <v>0</v>
      </c>
      <c r="AB20" s="634">
        <f t="shared" si="5"/>
        <v>0</v>
      </c>
      <c r="AC20" s="634">
        <f t="shared" si="5"/>
        <v>0</v>
      </c>
      <c r="AD20" s="634">
        <f t="shared" si="5"/>
        <v>0</v>
      </c>
      <c r="AE20" s="634">
        <f t="shared" si="5"/>
        <v>0</v>
      </c>
      <c r="AF20" s="634">
        <f t="shared" si="5"/>
        <v>0</v>
      </c>
      <c r="AG20" s="634">
        <f t="shared" si="5"/>
        <v>0</v>
      </c>
      <c r="AH20" s="634">
        <f t="shared" si="5"/>
        <v>0</v>
      </c>
      <c r="AI20" s="634">
        <f t="shared" si="5"/>
        <v>0</v>
      </c>
      <c r="AJ20" s="634">
        <f>+AJ21+AJ22+AJ23</f>
        <v>0</v>
      </c>
      <c r="AK20" s="634">
        <f>+AK21+AK22+AK23</f>
        <v>0</v>
      </c>
      <c r="AL20" s="634">
        <f>+AL21+AL22+AL23</f>
        <v>0</v>
      </c>
      <c r="AM20" s="634">
        <f>+AM21+AM22+AM23</f>
        <v>0</v>
      </c>
      <c r="AN20" s="641">
        <f>+AN21+AN22+AN23</f>
        <v>0</v>
      </c>
      <c r="AO20" s="804"/>
      <c r="AP20" s="688"/>
      <c r="AQ20" s="667"/>
      <c r="AR20" s="667"/>
      <c r="AS20" s="667"/>
      <c r="AT20" s="667"/>
      <c r="AU20" s="667"/>
      <c r="AV20" s="667"/>
      <c r="AW20" s="667"/>
      <c r="AX20" s="667"/>
      <c r="AY20" s="667"/>
      <c r="AZ20" s="667"/>
      <c r="BA20" s="667"/>
      <c r="BB20" s="667"/>
      <c r="BC20" s="667"/>
    </row>
    <row r="21" spans="2:55" s="668" customFormat="1" ht="99.75" customHeight="1">
      <c r="B21" s="577"/>
      <c r="C21" s="578" t="s">
        <v>503</v>
      </c>
      <c r="D21" s="596"/>
      <c r="E21" s="597"/>
      <c r="F21" s="597"/>
      <c r="G21" s="598"/>
      <c r="H21" s="603">
        <v>0</v>
      </c>
      <c r="I21" s="687"/>
      <c r="J21" s="689"/>
      <c r="K21" s="689"/>
      <c r="L21" s="689"/>
      <c r="M21" s="689"/>
      <c r="N21" s="690"/>
      <c r="O21" s="603">
        <v>0</v>
      </c>
      <c r="P21" s="687"/>
      <c r="Q21" s="689"/>
      <c r="R21" s="689"/>
      <c r="S21" s="690"/>
      <c r="T21" s="603">
        <v>0</v>
      </c>
      <c r="U21" s="603">
        <v>0</v>
      </c>
      <c r="V21" s="672">
        <f t="shared" si="1"/>
        <v>0</v>
      </c>
      <c r="W21" s="603">
        <v>0</v>
      </c>
      <c r="X21" s="603">
        <v>0</v>
      </c>
      <c r="Y21" s="603">
        <v>0</v>
      </c>
      <c r="Z21" s="603">
        <v>0</v>
      </c>
      <c r="AA21" s="603">
        <v>0</v>
      </c>
      <c r="AB21" s="603">
        <v>0</v>
      </c>
      <c r="AC21" s="603">
        <v>0</v>
      </c>
      <c r="AD21" s="603">
        <v>0</v>
      </c>
      <c r="AE21" s="603">
        <v>0</v>
      </c>
      <c r="AF21" s="603">
        <v>0</v>
      </c>
      <c r="AG21" s="603">
        <v>0</v>
      </c>
      <c r="AH21" s="603">
        <v>0</v>
      </c>
      <c r="AI21" s="603">
        <v>0</v>
      </c>
      <c r="AJ21" s="603">
        <v>0</v>
      </c>
      <c r="AK21" s="603">
        <v>0</v>
      </c>
      <c r="AL21" s="603">
        <v>0</v>
      </c>
      <c r="AM21" s="603">
        <v>0</v>
      </c>
      <c r="AN21" s="604">
        <v>0</v>
      </c>
      <c r="AO21" s="804"/>
      <c r="AP21" s="688"/>
      <c r="AQ21" s="667"/>
      <c r="AR21" s="667"/>
      <c r="AS21" s="667"/>
      <c r="AT21" s="667"/>
      <c r="AU21" s="667"/>
      <c r="AV21" s="667"/>
      <c r="AW21" s="667"/>
      <c r="AX21" s="667"/>
      <c r="AY21" s="667"/>
      <c r="AZ21" s="667"/>
      <c r="BA21" s="667"/>
      <c r="BB21" s="667"/>
      <c r="BC21" s="667"/>
    </row>
    <row r="22" spans="2:55" s="668" customFormat="1" ht="99.75" customHeight="1">
      <c r="B22" s="577"/>
      <c r="C22" s="578" t="s">
        <v>362</v>
      </c>
      <c r="D22" s="596"/>
      <c r="E22" s="597"/>
      <c r="F22" s="597"/>
      <c r="G22" s="598"/>
      <c r="H22" s="603">
        <v>0</v>
      </c>
      <c r="I22" s="687"/>
      <c r="J22" s="689"/>
      <c r="K22" s="689"/>
      <c r="L22" s="689"/>
      <c r="M22" s="689"/>
      <c r="N22" s="690"/>
      <c r="O22" s="603">
        <v>0</v>
      </c>
      <c r="P22" s="687"/>
      <c r="Q22" s="689"/>
      <c r="R22" s="689"/>
      <c r="S22" s="690"/>
      <c r="T22" s="603">
        <v>0</v>
      </c>
      <c r="U22" s="603">
        <v>0</v>
      </c>
      <c r="V22" s="672">
        <f t="shared" si="1"/>
        <v>0</v>
      </c>
      <c r="W22" s="603">
        <v>0</v>
      </c>
      <c r="X22" s="603">
        <v>0</v>
      </c>
      <c r="Y22" s="603">
        <v>0</v>
      </c>
      <c r="Z22" s="603">
        <v>0</v>
      </c>
      <c r="AA22" s="603">
        <v>0</v>
      </c>
      <c r="AB22" s="603">
        <v>0</v>
      </c>
      <c r="AC22" s="603">
        <v>0</v>
      </c>
      <c r="AD22" s="603">
        <v>0</v>
      </c>
      <c r="AE22" s="603">
        <v>0</v>
      </c>
      <c r="AF22" s="603">
        <v>0</v>
      </c>
      <c r="AG22" s="603">
        <v>0</v>
      </c>
      <c r="AH22" s="603">
        <v>0</v>
      </c>
      <c r="AI22" s="603">
        <v>0</v>
      </c>
      <c r="AJ22" s="603">
        <v>0</v>
      </c>
      <c r="AK22" s="603">
        <v>0</v>
      </c>
      <c r="AL22" s="603">
        <v>0</v>
      </c>
      <c r="AM22" s="603">
        <v>0</v>
      </c>
      <c r="AN22" s="604">
        <v>0</v>
      </c>
      <c r="AO22" s="804"/>
      <c r="AP22" s="688"/>
      <c r="AQ22" s="667"/>
      <c r="AR22" s="667"/>
      <c r="AS22" s="667"/>
      <c r="AT22" s="667"/>
      <c r="AU22" s="667"/>
      <c r="AV22" s="667"/>
      <c r="AW22" s="667"/>
      <c r="AX22" s="667"/>
      <c r="AY22" s="667"/>
      <c r="AZ22" s="667"/>
      <c r="BA22" s="667"/>
      <c r="BB22" s="667"/>
      <c r="BC22" s="667"/>
    </row>
    <row r="23" spans="2:55" s="668" customFormat="1" ht="99.75" customHeight="1">
      <c r="B23" s="577"/>
      <c r="C23" s="578" t="s">
        <v>459</v>
      </c>
      <c r="D23" s="596"/>
      <c r="E23" s="597"/>
      <c r="F23" s="597"/>
      <c r="G23" s="598"/>
      <c r="H23" s="603">
        <v>0</v>
      </c>
      <c r="I23" s="687"/>
      <c r="J23" s="689"/>
      <c r="K23" s="689"/>
      <c r="L23" s="689"/>
      <c r="M23" s="689"/>
      <c r="N23" s="690"/>
      <c r="O23" s="603">
        <v>0</v>
      </c>
      <c r="P23" s="691"/>
      <c r="Q23" s="692"/>
      <c r="R23" s="692"/>
      <c r="S23" s="693"/>
      <c r="T23" s="603">
        <v>0</v>
      </c>
      <c r="U23" s="603">
        <v>0</v>
      </c>
      <c r="V23" s="672">
        <f t="shared" si="1"/>
        <v>0</v>
      </c>
      <c r="W23" s="603">
        <v>0</v>
      </c>
      <c r="X23" s="603">
        <v>0</v>
      </c>
      <c r="Y23" s="603">
        <v>0</v>
      </c>
      <c r="Z23" s="603">
        <v>0</v>
      </c>
      <c r="AA23" s="603">
        <v>0</v>
      </c>
      <c r="AB23" s="603">
        <v>0</v>
      </c>
      <c r="AC23" s="603">
        <v>0</v>
      </c>
      <c r="AD23" s="603">
        <v>0</v>
      </c>
      <c r="AE23" s="603">
        <v>0</v>
      </c>
      <c r="AF23" s="603">
        <v>0</v>
      </c>
      <c r="AG23" s="603">
        <v>0</v>
      </c>
      <c r="AH23" s="603">
        <v>0</v>
      </c>
      <c r="AI23" s="603">
        <v>0</v>
      </c>
      <c r="AJ23" s="603">
        <v>0</v>
      </c>
      <c r="AK23" s="603">
        <v>0</v>
      </c>
      <c r="AL23" s="603">
        <v>0</v>
      </c>
      <c r="AM23" s="603">
        <v>0</v>
      </c>
      <c r="AN23" s="604">
        <v>0</v>
      </c>
      <c r="AO23" s="804"/>
      <c r="AP23" s="688"/>
      <c r="AQ23" s="667"/>
      <c r="AR23" s="667"/>
      <c r="AS23" s="667"/>
      <c r="AT23" s="667"/>
      <c r="AU23" s="667"/>
      <c r="AV23" s="667"/>
      <c r="AW23" s="667"/>
      <c r="AX23" s="667"/>
      <c r="AY23" s="667"/>
      <c r="AZ23" s="667"/>
      <c r="BA23" s="667"/>
      <c r="BB23" s="667"/>
      <c r="BC23" s="667"/>
    </row>
    <row r="24" spans="2:55" s="668" customFormat="1" ht="105" customHeight="1">
      <c r="B24" s="592"/>
      <c r="C24" s="593" t="s">
        <v>8</v>
      </c>
      <c r="D24" s="596"/>
      <c r="E24" s="597"/>
      <c r="F24" s="597"/>
      <c r="G24" s="598"/>
      <c r="H24" s="608">
        <v>0</v>
      </c>
      <c r="I24" s="691"/>
      <c r="J24" s="692"/>
      <c r="K24" s="692"/>
      <c r="L24" s="692"/>
      <c r="M24" s="692"/>
      <c r="N24" s="693"/>
      <c r="O24" s="608">
        <v>0</v>
      </c>
      <c r="P24" s="676">
        <v>0</v>
      </c>
      <c r="Q24" s="676">
        <v>0</v>
      </c>
      <c r="R24" s="676">
        <v>0</v>
      </c>
      <c r="S24" s="676">
        <v>0</v>
      </c>
      <c r="T24" s="608">
        <v>0</v>
      </c>
      <c r="U24" s="608">
        <v>0</v>
      </c>
      <c r="V24" s="673">
        <f t="shared" si="1"/>
        <v>0</v>
      </c>
      <c r="W24" s="608">
        <v>0</v>
      </c>
      <c r="X24" s="608">
        <v>0</v>
      </c>
      <c r="Y24" s="608">
        <v>0</v>
      </c>
      <c r="Z24" s="608">
        <v>0</v>
      </c>
      <c r="AA24" s="608">
        <v>0</v>
      </c>
      <c r="AB24" s="608">
        <v>0</v>
      </c>
      <c r="AC24" s="608">
        <v>0</v>
      </c>
      <c r="AD24" s="608">
        <v>0</v>
      </c>
      <c r="AE24" s="608">
        <v>0</v>
      </c>
      <c r="AF24" s="608">
        <v>0</v>
      </c>
      <c r="AG24" s="608">
        <v>0</v>
      </c>
      <c r="AH24" s="608">
        <v>0</v>
      </c>
      <c r="AI24" s="608">
        <v>0</v>
      </c>
      <c r="AJ24" s="608">
        <v>0</v>
      </c>
      <c r="AK24" s="608">
        <v>0</v>
      </c>
      <c r="AL24" s="608">
        <v>0</v>
      </c>
      <c r="AM24" s="608">
        <v>0</v>
      </c>
      <c r="AN24" s="609">
        <v>0</v>
      </c>
      <c r="AO24" s="804"/>
      <c r="AP24" s="688"/>
      <c r="AQ24" s="667"/>
      <c r="AR24" s="667"/>
      <c r="AS24" s="667"/>
      <c r="AT24" s="667"/>
      <c r="AU24" s="667"/>
      <c r="AV24" s="667"/>
      <c r="AW24" s="667"/>
      <c r="AX24" s="667"/>
      <c r="AY24" s="667"/>
      <c r="AZ24" s="667"/>
      <c r="BA24" s="667"/>
      <c r="BB24" s="667"/>
      <c r="BC24" s="667"/>
    </row>
    <row r="25" spans="2:55" s="668" customFormat="1" ht="99.75" customHeight="1">
      <c r="B25" s="1310" t="s">
        <v>460</v>
      </c>
      <c r="C25" s="1311"/>
      <c r="D25" s="610"/>
      <c r="E25" s="597"/>
      <c r="F25" s="597"/>
      <c r="G25" s="598"/>
      <c r="H25" s="634">
        <f>+H26+H27</f>
        <v>0</v>
      </c>
      <c r="I25" s="666">
        <v>0</v>
      </c>
      <c r="J25" s="666">
        <v>0</v>
      </c>
      <c r="K25" s="666">
        <v>0</v>
      </c>
      <c r="L25" s="666">
        <v>0</v>
      </c>
      <c r="M25" s="666">
        <v>0</v>
      </c>
      <c r="N25" s="666">
        <v>0</v>
      </c>
      <c r="O25" s="679">
        <f>O26+O27</f>
        <v>0</v>
      </c>
      <c r="P25" s="679">
        <f>+P27</f>
        <v>0</v>
      </c>
      <c r="Q25" s="679">
        <f>+Q27</f>
        <v>0</v>
      </c>
      <c r="R25" s="679">
        <f>+R27</f>
        <v>0</v>
      </c>
      <c r="S25" s="679">
        <f>+S27</f>
        <v>0</v>
      </c>
      <c r="T25" s="679">
        <f aca="true" t="shared" si="6" ref="T25:AH25">T26+T27</f>
        <v>0</v>
      </c>
      <c r="U25" s="679">
        <f t="shared" si="6"/>
        <v>0</v>
      </c>
      <c r="V25" s="671">
        <f t="shared" si="1"/>
        <v>0</v>
      </c>
      <c r="W25" s="679">
        <f t="shared" si="6"/>
        <v>0</v>
      </c>
      <c r="X25" s="679">
        <f t="shared" si="6"/>
        <v>0</v>
      </c>
      <c r="Y25" s="679">
        <f t="shared" si="6"/>
        <v>0</v>
      </c>
      <c r="Z25" s="679">
        <f t="shared" si="6"/>
        <v>0</v>
      </c>
      <c r="AA25" s="679">
        <f t="shared" si="6"/>
        <v>0</v>
      </c>
      <c r="AB25" s="679">
        <f t="shared" si="6"/>
        <v>0</v>
      </c>
      <c r="AC25" s="679">
        <f t="shared" si="6"/>
        <v>0</v>
      </c>
      <c r="AD25" s="679">
        <f t="shared" si="6"/>
        <v>0</v>
      </c>
      <c r="AE25" s="679">
        <f t="shared" si="6"/>
        <v>0</v>
      </c>
      <c r="AF25" s="679">
        <f t="shared" si="6"/>
        <v>0</v>
      </c>
      <c r="AG25" s="679">
        <f t="shared" si="6"/>
        <v>0</v>
      </c>
      <c r="AH25" s="679">
        <f t="shared" si="6"/>
        <v>0</v>
      </c>
      <c r="AI25" s="679">
        <f aca="true" t="shared" si="7" ref="AI25:AN25">AI26+AI27</f>
        <v>0</v>
      </c>
      <c r="AJ25" s="679">
        <f t="shared" si="7"/>
        <v>0</v>
      </c>
      <c r="AK25" s="679">
        <f>AK26+AK27</f>
        <v>0</v>
      </c>
      <c r="AL25" s="679">
        <f t="shared" si="7"/>
        <v>0</v>
      </c>
      <c r="AM25" s="679">
        <f t="shared" si="7"/>
        <v>0</v>
      </c>
      <c r="AN25" s="800">
        <f t="shared" si="7"/>
        <v>0</v>
      </c>
      <c r="AO25" s="804"/>
      <c r="AP25" s="688"/>
      <c r="AQ25" s="667"/>
      <c r="AR25" s="667"/>
      <c r="AS25" s="667"/>
      <c r="AT25" s="667"/>
      <c r="AU25" s="667"/>
      <c r="AV25" s="667"/>
      <c r="AW25" s="667"/>
      <c r="AX25" s="667"/>
      <c r="AY25" s="667"/>
      <c r="AZ25" s="667"/>
      <c r="BA25" s="667"/>
      <c r="BB25" s="667"/>
      <c r="BC25" s="667"/>
    </row>
    <row r="26" spans="2:55" s="668" customFormat="1" ht="99.75" customHeight="1">
      <c r="B26" s="577"/>
      <c r="C26" s="578" t="s">
        <v>7</v>
      </c>
      <c r="D26" s="610"/>
      <c r="E26" s="597"/>
      <c r="F26" s="597"/>
      <c r="G26" s="598"/>
      <c r="H26" s="584">
        <v>0</v>
      </c>
      <c r="I26" s="683"/>
      <c r="J26" s="685"/>
      <c r="K26" s="685"/>
      <c r="L26" s="685"/>
      <c r="M26" s="685"/>
      <c r="N26" s="686"/>
      <c r="O26" s="675">
        <v>0</v>
      </c>
      <c r="P26" s="695"/>
      <c r="Q26" s="696"/>
      <c r="R26" s="696"/>
      <c r="S26" s="697"/>
      <c r="T26" s="675">
        <v>0</v>
      </c>
      <c r="U26" s="675">
        <v>0</v>
      </c>
      <c r="V26" s="672">
        <f t="shared" si="1"/>
        <v>0</v>
      </c>
      <c r="W26" s="675">
        <v>0</v>
      </c>
      <c r="X26" s="675">
        <v>0</v>
      </c>
      <c r="Y26" s="675">
        <v>0</v>
      </c>
      <c r="Z26" s="675">
        <v>0</v>
      </c>
      <c r="AA26" s="675">
        <v>0</v>
      </c>
      <c r="AB26" s="675">
        <v>0</v>
      </c>
      <c r="AC26" s="675">
        <v>0</v>
      </c>
      <c r="AD26" s="675">
        <v>0</v>
      </c>
      <c r="AE26" s="675">
        <v>0</v>
      </c>
      <c r="AF26" s="675">
        <v>0</v>
      </c>
      <c r="AG26" s="675">
        <v>0</v>
      </c>
      <c r="AH26" s="675">
        <v>0</v>
      </c>
      <c r="AI26" s="675">
        <v>0</v>
      </c>
      <c r="AJ26" s="675">
        <v>0</v>
      </c>
      <c r="AK26" s="675">
        <v>0</v>
      </c>
      <c r="AL26" s="675">
        <v>0</v>
      </c>
      <c r="AM26" s="675">
        <v>0</v>
      </c>
      <c r="AN26" s="801">
        <v>0</v>
      </c>
      <c r="AO26" s="804"/>
      <c r="AP26" s="688"/>
      <c r="AQ26" s="667"/>
      <c r="AR26" s="667"/>
      <c r="AS26" s="667"/>
      <c r="AT26" s="667"/>
      <c r="AU26" s="667"/>
      <c r="AV26" s="667"/>
      <c r="AW26" s="667"/>
      <c r="AX26" s="667"/>
      <c r="AY26" s="667"/>
      <c r="AZ26" s="667"/>
      <c r="BA26" s="667"/>
      <c r="BB26" s="667"/>
      <c r="BC26" s="667"/>
    </row>
    <row r="27" spans="2:55" s="668" customFormat="1" ht="99.75" customHeight="1" thickBot="1">
      <c r="B27" s="618"/>
      <c r="C27" s="619" t="s">
        <v>30</v>
      </c>
      <c r="D27" s="620"/>
      <c r="E27" s="625"/>
      <c r="F27" s="625"/>
      <c r="G27" s="626"/>
      <c r="H27" s="623">
        <v>0</v>
      </c>
      <c r="I27" s="698"/>
      <c r="J27" s="699"/>
      <c r="K27" s="699"/>
      <c r="L27" s="699"/>
      <c r="M27" s="699"/>
      <c r="N27" s="700"/>
      <c r="O27" s="678">
        <v>0</v>
      </c>
      <c r="P27" s="678">
        <v>0</v>
      </c>
      <c r="Q27" s="678">
        <v>0</v>
      </c>
      <c r="R27" s="678">
        <v>0</v>
      </c>
      <c r="S27" s="678">
        <v>0</v>
      </c>
      <c r="T27" s="678">
        <v>0</v>
      </c>
      <c r="U27" s="678">
        <v>0</v>
      </c>
      <c r="V27" s="674">
        <f t="shared" si="1"/>
        <v>0</v>
      </c>
      <c r="W27" s="678">
        <v>0</v>
      </c>
      <c r="X27" s="678">
        <v>0</v>
      </c>
      <c r="Y27" s="678">
        <v>0</v>
      </c>
      <c r="Z27" s="678">
        <v>0</v>
      </c>
      <c r="AA27" s="678">
        <v>0</v>
      </c>
      <c r="AB27" s="678">
        <v>0</v>
      </c>
      <c r="AC27" s="678">
        <v>0</v>
      </c>
      <c r="AD27" s="678">
        <v>0</v>
      </c>
      <c r="AE27" s="678">
        <v>0</v>
      </c>
      <c r="AF27" s="678">
        <v>0</v>
      </c>
      <c r="AG27" s="678">
        <v>0</v>
      </c>
      <c r="AH27" s="678">
        <v>0</v>
      </c>
      <c r="AI27" s="678">
        <v>0</v>
      </c>
      <c r="AJ27" s="678">
        <v>0</v>
      </c>
      <c r="AK27" s="678">
        <v>0</v>
      </c>
      <c r="AL27" s="678">
        <v>0</v>
      </c>
      <c r="AM27" s="678">
        <v>0</v>
      </c>
      <c r="AN27" s="802">
        <v>0</v>
      </c>
      <c r="AO27" s="805"/>
      <c r="AP27" s="701"/>
      <c r="AQ27" s="667"/>
      <c r="AR27" s="667"/>
      <c r="AS27" s="667"/>
      <c r="AT27" s="667"/>
      <c r="AU27" s="667"/>
      <c r="AV27" s="667"/>
      <c r="AW27" s="667"/>
      <c r="AX27" s="667"/>
      <c r="AY27" s="667"/>
      <c r="AZ27" s="667"/>
      <c r="BA27" s="667"/>
      <c r="BB27" s="667"/>
      <c r="BC27" s="667"/>
    </row>
    <row r="28" spans="2:39" s="653" customFormat="1" ht="41.25" customHeight="1">
      <c r="B28" s="649"/>
      <c r="C28" s="649"/>
      <c r="D28" s="649"/>
      <c r="E28" s="1"/>
      <c r="F28" s="1"/>
      <c r="G28" s="1"/>
      <c r="H28" s="1"/>
      <c r="I28" s="650"/>
      <c r="J28" s="650"/>
      <c r="K28" s="650"/>
      <c r="L28" s="650"/>
      <c r="M28" s="650"/>
      <c r="N28" s="650"/>
      <c r="O28" s="7"/>
      <c r="P28" s="1"/>
      <c r="Q28" s="1"/>
      <c r="R28" s="1"/>
      <c r="S28" s="1"/>
      <c r="T28" s="650"/>
      <c r="U28" s="651"/>
      <c r="V28" s="651"/>
      <c r="W28" s="651"/>
      <c r="X28" s="652"/>
      <c r="Y28" s="652"/>
      <c r="Z28" s="652"/>
      <c r="AA28" s="652"/>
      <c r="AB28" s="652"/>
      <c r="AC28" s="652"/>
      <c r="AD28" s="652"/>
      <c r="AE28" s="1370"/>
      <c r="AF28" s="1370"/>
      <c r="AG28" s="1370"/>
      <c r="AH28" s="1370"/>
      <c r="AI28" s="1370"/>
      <c r="AJ28" s="1370"/>
      <c r="AK28" s="1370"/>
      <c r="AL28" s="1371"/>
      <c r="AM28" s="1"/>
    </row>
    <row r="29" ht="27.75">
      <c r="O29" s="656"/>
    </row>
    <row r="30" ht="27.75">
      <c r="O30" s="656"/>
    </row>
    <row r="31" ht="27.75">
      <c r="O31" s="656"/>
    </row>
    <row r="32" ht="27.75">
      <c r="O32" s="656"/>
    </row>
    <row r="33" ht="27.75">
      <c r="O33" s="656"/>
    </row>
  </sheetData>
  <mergeCells count="40">
    <mergeCell ref="P7:S7"/>
    <mergeCell ref="I7:L7"/>
    <mergeCell ref="M7:M9"/>
    <mergeCell ref="O7:O9"/>
    <mergeCell ref="N7:N9"/>
    <mergeCell ref="P8:P9"/>
    <mergeCell ref="H8:H9"/>
    <mergeCell ref="B2:C2"/>
    <mergeCell ref="E8:E9"/>
    <mergeCell ref="G8:G9"/>
    <mergeCell ref="D7:D9"/>
    <mergeCell ref="B25:C25"/>
    <mergeCell ref="B19:C19"/>
    <mergeCell ref="B12:C12"/>
    <mergeCell ref="B11:C11"/>
    <mergeCell ref="AE28:AL28"/>
    <mergeCell ref="U8:U9"/>
    <mergeCell ref="V8:V9"/>
    <mergeCell ref="T7:T9"/>
    <mergeCell ref="AE8:AF8"/>
    <mergeCell ref="AI8:AI9"/>
    <mergeCell ref="AG8:AH8"/>
    <mergeCell ref="AJ8:AK8"/>
    <mergeCell ref="AP7:AP9"/>
    <mergeCell ref="AN7:AN9"/>
    <mergeCell ref="AO7:AO9"/>
    <mergeCell ref="W7:AK7"/>
    <mergeCell ref="W8:AD8"/>
    <mergeCell ref="AM7:AM9"/>
    <mergeCell ref="AL7:AL9"/>
    <mergeCell ref="AM3:AO3"/>
    <mergeCell ref="AM5:AO5"/>
    <mergeCell ref="D3:F3"/>
    <mergeCell ref="S8:S9"/>
    <mergeCell ref="Q8:Q9"/>
    <mergeCell ref="R8:R9"/>
    <mergeCell ref="E7:G7"/>
    <mergeCell ref="K8:L8"/>
    <mergeCell ref="I8:I9"/>
    <mergeCell ref="J8:J9"/>
  </mergeCells>
  <printOptions horizontalCentered="1" verticalCentered="1"/>
  <pageMargins left="0" right="0" top="0" bottom="0" header="0" footer="0"/>
  <pageSetup fitToHeight="1" fitToWidth="1" horizontalDpi="600" verticalDpi="600" orientation="landscape" paperSize="8" scale="14" r:id="rId1"/>
</worksheet>
</file>

<file path=xl/worksheets/sheet8.xml><?xml version="1.0" encoding="utf-8"?>
<worksheet xmlns="http://schemas.openxmlformats.org/spreadsheetml/2006/main" xmlns:r="http://schemas.openxmlformats.org/officeDocument/2006/relationships">
  <sheetPr codeName="Sheet8">
    <tabColor indexed="10"/>
    <pageSetUpPr fitToPage="1"/>
  </sheetPr>
  <dimension ref="A1:AH50"/>
  <sheetViews>
    <sheetView showGridLines="0" zoomScale="50" zoomScaleNormal="50" workbookViewId="0" topLeftCell="V1">
      <selection activeCell="AD8" sqref="AD8:AD11"/>
    </sheetView>
  </sheetViews>
  <sheetFormatPr defaultColWidth="9.140625" defaultRowHeight="15"/>
  <cols>
    <col min="1" max="1" width="9.140625" style="729" customWidth="1"/>
    <col min="2" max="30" width="23.7109375" style="729" customWidth="1"/>
    <col min="31" max="16384" width="11.421875" style="729" customWidth="1"/>
  </cols>
  <sheetData>
    <row r="1" ht="21" thickBot="1">
      <c r="A1" s="728"/>
    </row>
    <row r="2" spans="2:30" s="736" customFormat="1" ht="30" customHeight="1">
      <c r="B2" s="721" t="s">
        <v>419</v>
      </c>
      <c r="C2" s="719"/>
      <c r="D2" s="720" t="s">
        <v>5</v>
      </c>
      <c r="E2" s="720"/>
      <c r="F2" s="738"/>
      <c r="G2" s="720"/>
      <c r="H2" s="720"/>
      <c r="I2" s="720"/>
      <c r="J2" s="720"/>
      <c r="K2" s="720"/>
      <c r="L2" s="720"/>
      <c r="M2" s="720"/>
      <c r="N2" s="720"/>
      <c r="O2" s="720"/>
      <c r="P2" s="720"/>
      <c r="Q2" s="720"/>
      <c r="R2" s="720"/>
      <c r="S2" s="720"/>
      <c r="T2" s="720"/>
      <c r="U2" s="720"/>
      <c r="V2" s="720"/>
      <c r="W2" s="720"/>
      <c r="X2" s="720"/>
      <c r="Y2" s="720"/>
      <c r="Z2" s="720"/>
      <c r="AA2" s="720"/>
      <c r="AB2" s="720"/>
      <c r="AC2" s="719"/>
      <c r="AD2" s="737"/>
    </row>
    <row r="3" spans="2:30" s="736" customFormat="1" ht="30" customHeight="1">
      <c r="B3" s="739"/>
      <c r="C3" s="740"/>
      <c r="D3" s="741"/>
      <c r="E3" s="741"/>
      <c r="F3" s="742"/>
      <c r="G3" s="741"/>
      <c r="H3" s="741"/>
      <c r="I3" s="741"/>
      <c r="J3" s="741"/>
      <c r="K3" s="741"/>
      <c r="L3" s="741"/>
      <c r="M3" s="741"/>
      <c r="N3" s="741"/>
      <c r="O3" s="741"/>
      <c r="P3" s="741"/>
      <c r="Q3" s="741"/>
      <c r="R3" s="741"/>
      <c r="S3" s="741"/>
      <c r="T3" s="741"/>
      <c r="U3" s="741"/>
      <c r="V3" s="741"/>
      <c r="W3" s="741"/>
      <c r="X3" s="741"/>
      <c r="AD3" s="743"/>
    </row>
    <row r="4" spans="2:30" s="736" customFormat="1" ht="30" customHeight="1">
      <c r="B4" s="739"/>
      <c r="C4" s="740"/>
      <c r="D4" s="741"/>
      <c r="E4" s="741"/>
      <c r="F4" s="742"/>
      <c r="G4" s="741"/>
      <c r="H4" s="741"/>
      <c r="I4" s="741"/>
      <c r="J4" s="741"/>
      <c r="K4" s="741"/>
      <c r="L4" s="741"/>
      <c r="M4" s="741"/>
      <c r="N4" s="741"/>
      <c r="O4" s="741"/>
      <c r="P4" s="741"/>
      <c r="Q4" s="741"/>
      <c r="R4" s="741"/>
      <c r="S4" s="741"/>
      <c r="T4" s="741"/>
      <c r="U4" s="741"/>
      <c r="V4" s="741"/>
      <c r="W4" s="741"/>
      <c r="X4" s="741"/>
      <c r="Z4" s="534" t="s">
        <v>33</v>
      </c>
      <c r="AA4" s="1194"/>
      <c r="AB4" s="1195"/>
      <c r="AC4" s="1196"/>
      <c r="AD4" s="535"/>
    </row>
    <row r="5" spans="2:30" s="736" customFormat="1" ht="30" customHeight="1">
      <c r="B5" s="739"/>
      <c r="C5" s="740"/>
      <c r="D5" s="741"/>
      <c r="E5" s="741"/>
      <c r="F5" s="742"/>
      <c r="G5" s="741"/>
      <c r="H5" s="741"/>
      <c r="I5" s="741"/>
      <c r="J5" s="741"/>
      <c r="K5" s="741"/>
      <c r="L5" s="741"/>
      <c r="M5" s="741"/>
      <c r="N5" s="741"/>
      <c r="O5" s="741"/>
      <c r="P5" s="741"/>
      <c r="Q5" s="741"/>
      <c r="R5" s="741"/>
      <c r="S5" s="741"/>
      <c r="T5" s="741"/>
      <c r="U5" s="741"/>
      <c r="V5" s="741"/>
      <c r="W5" s="741"/>
      <c r="X5" s="741"/>
      <c r="Z5" s="538"/>
      <c r="AA5" s="538"/>
      <c r="AB5" s="538"/>
      <c r="AC5" s="538"/>
      <c r="AD5" s="535"/>
    </row>
    <row r="6" spans="2:30" s="736" customFormat="1" ht="30" customHeight="1">
      <c r="B6" s="739"/>
      <c r="C6" s="740"/>
      <c r="D6" s="741"/>
      <c r="E6" s="741"/>
      <c r="F6" s="742"/>
      <c r="G6" s="741"/>
      <c r="H6" s="741"/>
      <c r="I6" s="741"/>
      <c r="J6" s="741"/>
      <c r="K6" s="741"/>
      <c r="L6" s="741"/>
      <c r="M6" s="741"/>
      <c r="N6" s="741"/>
      <c r="O6" s="741"/>
      <c r="P6" s="741"/>
      <c r="Q6" s="741"/>
      <c r="R6" s="741"/>
      <c r="S6" s="741"/>
      <c r="T6" s="741"/>
      <c r="U6" s="741"/>
      <c r="V6" s="741"/>
      <c r="W6" s="741"/>
      <c r="X6" s="741"/>
      <c r="Z6" s="534" t="s">
        <v>34</v>
      </c>
      <c r="AA6" s="1194"/>
      <c r="AB6" s="1195"/>
      <c r="AC6" s="1196"/>
      <c r="AD6" s="546"/>
    </row>
    <row r="7" spans="2:30" ht="33.75" customHeight="1" thickBot="1">
      <c r="B7" s="730"/>
      <c r="C7" s="706"/>
      <c r="D7" s="706"/>
      <c r="E7" s="706"/>
      <c r="F7" s="706"/>
      <c r="G7" s="706"/>
      <c r="H7" s="706"/>
      <c r="I7" s="706"/>
      <c r="J7" s="706"/>
      <c r="K7" s="706"/>
      <c r="L7" s="706"/>
      <c r="M7" s="706"/>
      <c r="N7" s="706"/>
      <c r="O7" s="706"/>
      <c r="P7" s="706"/>
      <c r="Q7" s="706"/>
      <c r="R7" s="706"/>
      <c r="S7" s="706"/>
      <c r="T7" s="706"/>
      <c r="U7" s="706"/>
      <c r="V7" s="706"/>
      <c r="W7" s="706"/>
      <c r="X7" s="706"/>
      <c r="Y7" s="706"/>
      <c r="Z7" s="549"/>
      <c r="AA7" s="549"/>
      <c r="AB7" s="550"/>
      <c r="AC7" s="550"/>
      <c r="AD7" s="551" t="s">
        <v>521</v>
      </c>
    </row>
    <row r="8" spans="2:30" ht="48.75" customHeight="1">
      <c r="B8" s="1409" t="s">
        <v>500</v>
      </c>
      <c r="C8" s="1409" t="s">
        <v>24</v>
      </c>
      <c r="D8" s="1409" t="s">
        <v>472</v>
      </c>
      <c r="E8" s="1409" t="s">
        <v>473</v>
      </c>
      <c r="F8" s="1407" t="s">
        <v>501</v>
      </c>
      <c r="G8" s="1408"/>
      <c r="H8" s="711" t="s">
        <v>471</v>
      </c>
      <c r="I8" s="744"/>
      <c r="J8" s="711"/>
      <c r="K8" s="711"/>
      <c r="L8" s="711"/>
      <c r="M8" s="711"/>
      <c r="N8" s="711"/>
      <c r="O8" s="712"/>
      <c r="P8" s="722" t="s">
        <v>374</v>
      </c>
      <c r="Q8" s="1391" t="s">
        <v>479</v>
      </c>
      <c r="R8" s="1392"/>
      <c r="S8" s="1392"/>
      <c r="T8" s="1392"/>
      <c r="U8" s="1392"/>
      <c r="V8" s="1392"/>
      <c r="W8" s="1392"/>
      <c r="X8" s="1392"/>
      <c r="Y8" s="1392"/>
      <c r="Z8" s="1392"/>
      <c r="AA8" s="1393"/>
      <c r="AB8" s="1388" t="s">
        <v>518</v>
      </c>
      <c r="AC8" s="1388" t="s">
        <v>502</v>
      </c>
      <c r="AD8" s="1388" t="s">
        <v>400</v>
      </c>
    </row>
    <row r="9" spans="2:30" ht="48.75" customHeight="1">
      <c r="B9" s="1410"/>
      <c r="C9" s="1410"/>
      <c r="D9" s="1410"/>
      <c r="E9" s="1410"/>
      <c r="F9" s="1412" t="s">
        <v>468</v>
      </c>
      <c r="G9" s="1400" t="s">
        <v>6</v>
      </c>
      <c r="H9" s="1415" t="s">
        <v>470</v>
      </c>
      <c r="I9" s="1385" t="s">
        <v>469</v>
      </c>
      <c r="J9" s="1385" t="s">
        <v>366</v>
      </c>
      <c r="K9" s="1385" t="s">
        <v>364</v>
      </c>
      <c r="L9" s="1385" t="s">
        <v>367</v>
      </c>
      <c r="M9" s="1385" t="s">
        <v>368</v>
      </c>
      <c r="N9" s="1385" t="s">
        <v>519</v>
      </c>
      <c r="O9" s="1400" t="s">
        <v>369</v>
      </c>
      <c r="P9" s="1403" t="s">
        <v>459</v>
      </c>
      <c r="Q9" s="710" t="s">
        <v>7</v>
      </c>
      <c r="R9" s="702"/>
      <c r="S9" s="702"/>
      <c r="T9" s="702"/>
      <c r="U9" s="702"/>
      <c r="V9" s="703"/>
      <c r="W9" s="1397" t="s">
        <v>9</v>
      </c>
      <c r="X9" s="1398"/>
      <c r="Y9" s="1399"/>
      <c r="Z9" s="1397" t="s">
        <v>10</v>
      </c>
      <c r="AA9" s="1406"/>
      <c r="AB9" s="1389"/>
      <c r="AC9" s="1389"/>
      <c r="AD9" s="1389"/>
    </row>
    <row r="10" spans="2:30" s="731" customFormat="1" ht="48.75" customHeight="1">
      <c r="B10" s="1410"/>
      <c r="C10" s="1410"/>
      <c r="D10" s="1410"/>
      <c r="E10" s="1410"/>
      <c r="F10" s="1413"/>
      <c r="G10" s="1401"/>
      <c r="H10" s="1415"/>
      <c r="I10" s="1386"/>
      <c r="J10" s="1386"/>
      <c r="K10" s="1386"/>
      <c r="L10" s="1386"/>
      <c r="M10" s="1386"/>
      <c r="N10" s="1386"/>
      <c r="O10" s="1401"/>
      <c r="P10" s="1404"/>
      <c r="Q10" s="1394" t="s">
        <v>503</v>
      </c>
      <c r="R10" s="1395"/>
      <c r="S10" s="1396" t="s">
        <v>39</v>
      </c>
      <c r="T10" s="1395"/>
      <c r="U10" s="1396" t="s">
        <v>504</v>
      </c>
      <c r="V10" s="1395"/>
      <c r="W10" s="1385" t="s">
        <v>505</v>
      </c>
      <c r="X10" s="1385" t="s">
        <v>370</v>
      </c>
      <c r="Y10" s="1385" t="s">
        <v>449</v>
      </c>
      <c r="Z10" s="1385" t="s">
        <v>40</v>
      </c>
      <c r="AA10" s="1400" t="s">
        <v>517</v>
      </c>
      <c r="AB10" s="1389"/>
      <c r="AC10" s="1389"/>
      <c r="AD10" s="1389"/>
    </row>
    <row r="11" spans="2:30" s="731" customFormat="1" ht="48.75" customHeight="1">
      <c r="B11" s="1411"/>
      <c r="C11" s="1411"/>
      <c r="D11" s="1411"/>
      <c r="E11" s="1411"/>
      <c r="F11" s="1414"/>
      <c r="G11" s="1402"/>
      <c r="H11" s="732"/>
      <c r="I11" s="1387"/>
      <c r="J11" s="1387"/>
      <c r="K11" s="1387"/>
      <c r="L11" s="1387"/>
      <c r="M11" s="1387"/>
      <c r="N11" s="1387"/>
      <c r="O11" s="1402"/>
      <c r="P11" s="1405"/>
      <c r="Q11" s="713" t="s">
        <v>462</v>
      </c>
      <c r="R11" s="714" t="s">
        <v>463</v>
      </c>
      <c r="S11" s="704" t="s">
        <v>462</v>
      </c>
      <c r="T11" s="714" t="s">
        <v>463</v>
      </c>
      <c r="U11" s="704" t="s">
        <v>462</v>
      </c>
      <c r="V11" s="714" t="s">
        <v>463</v>
      </c>
      <c r="W11" s="1387"/>
      <c r="X11" s="1387"/>
      <c r="Y11" s="1387"/>
      <c r="Z11" s="1387"/>
      <c r="AA11" s="1402"/>
      <c r="AB11" s="1390"/>
      <c r="AC11" s="1390"/>
      <c r="AD11" s="1390"/>
    </row>
    <row r="12" spans="2:30" s="731" customFormat="1" ht="20.25" customHeight="1">
      <c r="B12" s="709">
        <v>1</v>
      </c>
      <c r="C12" s="709">
        <v>2</v>
      </c>
      <c r="D12" s="709">
        <v>3</v>
      </c>
      <c r="E12" s="709">
        <v>4</v>
      </c>
      <c r="F12" s="707">
        <v>5</v>
      </c>
      <c r="G12" s="708">
        <v>6</v>
      </c>
      <c r="H12" s="707">
        <v>7</v>
      </c>
      <c r="I12" s="705">
        <v>8</v>
      </c>
      <c r="J12" s="705">
        <v>9</v>
      </c>
      <c r="K12" s="705">
        <v>10</v>
      </c>
      <c r="L12" s="705">
        <v>11</v>
      </c>
      <c r="M12" s="705">
        <v>12</v>
      </c>
      <c r="N12" s="705">
        <v>13</v>
      </c>
      <c r="O12" s="708">
        <v>14</v>
      </c>
      <c r="P12" s="709">
        <v>15</v>
      </c>
      <c r="Q12" s="707">
        <v>16</v>
      </c>
      <c r="R12" s="705">
        <v>17</v>
      </c>
      <c r="S12" s="705">
        <v>18</v>
      </c>
      <c r="T12" s="705">
        <v>19</v>
      </c>
      <c r="U12" s="705">
        <v>20</v>
      </c>
      <c r="V12" s="705">
        <v>21</v>
      </c>
      <c r="W12" s="705">
        <v>22</v>
      </c>
      <c r="X12" s="705">
        <v>23</v>
      </c>
      <c r="Y12" s="705">
        <v>24</v>
      </c>
      <c r="Z12" s="705">
        <v>25</v>
      </c>
      <c r="AA12" s="708">
        <v>26</v>
      </c>
      <c r="AB12" s="709">
        <v>27</v>
      </c>
      <c r="AC12" s="709">
        <v>28</v>
      </c>
      <c r="AD12" s="709">
        <v>29</v>
      </c>
    </row>
    <row r="13" spans="2:30" ht="99.75" customHeight="1">
      <c r="B13" s="723" t="s">
        <v>520</v>
      </c>
      <c r="C13" s="723" t="s">
        <v>520</v>
      </c>
      <c r="D13" s="723" t="s">
        <v>520</v>
      </c>
      <c r="E13" s="723" t="s">
        <v>520</v>
      </c>
      <c r="F13" s="724" t="s">
        <v>520</v>
      </c>
      <c r="G13" s="725">
        <v>0</v>
      </c>
      <c r="H13" s="724">
        <v>0</v>
      </c>
      <c r="I13" s="745">
        <v>0</v>
      </c>
      <c r="J13" s="726" t="s">
        <v>520</v>
      </c>
      <c r="K13" s="726" t="s">
        <v>520</v>
      </c>
      <c r="L13" s="726" t="s">
        <v>520</v>
      </c>
      <c r="M13" s="745">
        <v>0</v>
      </c>
      <c r="N13" s="726">
        <v>0</v>
      </c>
      <c r="O13" s="747">
        <v>0</v>
      </c>
      <c r="P13" s="723">
        <v>0</v>
      </c>
      <c r="Q13" s="724">
        <v>0</v>
      </c>
      <c r="R13" s="726">
        <v>0</v>
      </c>
      <c r="S13" s="726">
        <v>0</v>
      </c>
      <c r="T13" s="726">
        <v>0</v>
      </c>
      <c r="U13" s="726">
        <v>0</v>
      </c>
      <c r="V13" s="726">
        <v>0</v>
      </c>
      <c r="W13" s="726">
        <v>0</v>
      </c>
      <c r="X13" s="726">
        <v>0</v>
      </c>
      <c r="Y13" s="726">
        <v>0</v>
      </c>
      <c r="Z13" s="726" t="s">
        <v>520</v>
      </c>
      <c r="AA13" s="725">
        <v>0</v>
      </c>
      <c r="AB13" s="727">
        <v>0</v>
      </c>
      <c r="AC13" s="723">
        <v>0</v>
      </c>
      <c r="AD13" s="723">
        <v>0</v>
      </c>
    </row>
    <row r="14" spans="2:30" ht="99.75" customHeight="1">
      <c r="B14" s="723" t="s">
        <v>520</v>
      </c>
      <c r="C14" s="723" t="s">
        <v>520</v>
      </c>
      <c r="D14" s="723" t="s">
        <v>520</v>
      </c>
      <c r="E14" s="723" t="s">
        <v>520</v>
      </c>
      <c r="F14" s="724" t="s">
        <v>520</v>
      </c>
      <c r="G14" s="725">
        <v>0</v>
      </c>
      <c r="H14" s="724">
        <v>0</v>
      </c>
      <c r="I14" s="745">
        <v>0</v>
      </c>
      <c r="J14" s="726" t="s">
        <v>520</v>
      </c>
      <c r="K14" s="726" t="s">
        <v>520</v>
      </c>
      <c r="L14" s="726" t="s">
        <v>520</v>
      </c>
      <c r="M14" s="745">
        <v>0</v>
      </c>
      <c r="N14" s="726">
        <v>0</v>
      </c>
      <c r="O14" s="747">
        <v>0</v>
      </c>
      <c r="P14" s="723">
        <v>0</v>
      </c>
      <c r="Q14" s="724">
        <v>0</v>
      </c>
      <c r="R14" s="726">
        <v>0</v>
      </c>
      <c r="S14" s="726">
        <v>0</v>
      </c>
      <c r="T14" s="726">
        <v>0</v>
      </c>
      <c r="U14" s="726">
        <v>0</v>
      </c>
      <c r="V14" s="726">
        <v>0</v>
      </c>
      <c r="W14" s="726">
        <v>0</v>
      </c>
      <c r="X14" s="726">
        <v>0</v>
      </c>
      <c r="Y14" s="726">
        <v>0</v>
      </c>
      <c r="Z14" s="726" t="s">
        <v>520</v>
      </c>
      <c r="AA14" s="725">
        <v>0</v>
      </c>
      <c r="AB14" s="727">
        <v>0</v>
      </c>
      <c r="AC14" s="723">
        <v>0</v>
      </c>
      <c r="AD14" s="723">
        <v>0</v>
      </c>
    </row>
    <row r="15" spans="2:30" ht="99.75" customHeight="1">
      <c r="B15" s="723" t="s">
        <v>520</v>
      </c>
      <c r="C15" s="723" t="s">
        <v>520</v>
      </c>
      <c r="D15" s="723" t="s">
        <v>520</v>
      </c>
      <c r="E15" s="723" t="s">
        <v>520</v>
      </c>
      <c r="F15" s="724" t="s">
        <v>520</v>
      </c>
      <c r="G15" s="725">
        <v>0</v>
      </c>
      <c r="H15" s="724">
        <v>0</v>
      </c>
      <c r="I15" s="745">
        <v>0</v>
      </c>
      <c r="J15" s="726" t="s">
        <v>520</v>
      </c>
      <c r="K15" s="726" t="s">
        <v>520</v>
      </c>
      <c r="L15" s="726" t="s">
        <v>520</v>
      </c>
      <c r="M15" s="745">
        <v>0</v>
      </c>
      <c r="N15" s="726">
        <v>0</v>
      </c>
      <c r="O15" s="747">
        <v>0</v>
      </c>
      <c r="P15" s="723">
        <v>0</v>
      </c>
      <c r="Q15" s="724">
        <v>0</v>
      </c>
      <c r="R15" s="726">
        <v>0</v>
      </c>
      <c r="S15" s="726">
        <v>0</v>
      </c>
      <c r="T15" s="726">
        <v>0</v>
      </c>
      <c r="U15" s="726">
        <v>0</v>
      </c>
      <c r="V15" s="726">
        <v>0</v>
      </c>
      <c r="W15" s="726">
        <v>0</v>
      </c>
      <c r="X15" s="726">
        <v>0</v>
      </c>
      <c r="Y15" s="726">
        <v>0</v>
      </c>
      <c r="Z15" s="726" t="s">
        <v>520</v>
      </c>
      <c r="AA15" s="725">
        <v>0</v>
      </c>
      <c r="AB15" s="727">
        <v>0</v>
      </c>
      <c r="AC15" s="723">
        <v>0</v>
      </c>
      <c r="AD15" s="723">
        <v>0</v>
      </c>
    </row>
    <row r="16" spans="2:30" ht="99.75" customHeight="1">
      <c r="B16" s="723" t="s">
        <v>520</v>
      </c>
      <c r="C16" s="723" t="s">
        <v>520</v>
      </c>
      <c r="D16" s="723" t="s">
        <v>520</v>
      </c>
      <c r="E16" s="723" t="s">
        <v>520</v>
      </c>
      <c r="F16" s="724" t="s">
        <v>520</v>
      </c>
      <c r="G16" s="725">
        <v>0</v>
      </c>
      <c r="H16" s="724">
        <v>0</v>
      </c>
      <c r="I16" s="745">
        <v>0</v>
      </c>
      <c r="J16" s="726" t="s">
        <v>520</v>
      </c>
      <c r="K16" s="726" t="s">
        <v>520</v>
      </c>
      <c r="L16" s="726" t="s">
        <v>520</v>
      </c>
      <c r="M16" s="745">
        <v>0</v>
      </c>
      <c r="N16" s="726">
        <v>0</v>
      </c>
      <c r="O16" s="747">
        <v>0</v>
      </c>
      <c r="P16" s="723">
        <v>0</v>
      </c>
      <c r="Q16" s="724">
        <v>0</v>
      </c>
      <c r="R16" s="726">
        <v>0</v>
      </c>
      <c r="S16" s="726">
        <v>0</v>
      </c>
      <c r="T16" s="726">
        <v>0</v>
      </c>
      <c r="U16" s="726">
        <v>0</v>
      </c>
      <c r="V16" s="726">
        <v>0</v>
      </c>
      <c r="W16" s="726">
        <v>0</v>
      </c>
      <c r="X16" s="726">
        <v>0</v>
      </c>
      <c r="Y16" s="726">
        <v>0</v>
      </c>
      <c r="Z16" s="726" t="s">
        <v>520</v>
      </c>
      <c r="AA16" s="725">
        <v>0</v>
      </c>
      <c r="AB16" s="727">
        <v>0</v>
      </c>
      <c r="AC16" s="723">
        <v>0</v>
      </c>
      <c r="AD16" s="723">
        <v>0</v>
      </c>
    </row>
    <row r="17" spans="2:30" ht="99.75" customHeight="1">
      <c r="B17" s="723" t="s">
        <v>520</v>
      </c>
      <c r="C17" s="723" t="s">
        <v>520</v>
      </c>
      <c r="D17" s="723" t="s">
        <v>520</v>
      </c>
      <c r="E17" s="723" t="s">
        <v>520</v>
      </c>
      <c r="F17" s="724" t="s">
        <v>520</v>
      </c>
      <c r="G17" s="725">
        <v>0</v>
      </c>
      <c r="H17" s="724">
        <v>0</v>
      </c>
      <c r="I17" s="745">
        <v>0</v>
      </c>
      <c r="J17" s="726" t="s">
        <v>520</v>
      </c>
      <c r="K17" s="726" t="s">
        <v>520</v>
      </c>
      <c r="L17" s="726" t="s">
        <v>520</v>
      </c>
      <c r="M17" s="745">
        <v>0</v>
      </c>
      <c r="N17" s="726">
        <v>0</v>
      </c>
      <c r="O17" s="747">
        <v>0</v>
      </c>
      <c r="P17" s="723">
        <v>0</v>
      </c>
      <c r="Q17" s="724">
        <v>0</v>
      </c>
      <c r="R17" s="726">
        <v>0</v>
      </c>
      <c r="S17" s="726">
        <v>0</v>
      </c>
      <c r="T17" s="726">
        <v>0</v>
      </c>
      <c r="U17" s="726">
        <v>0</v>
      </c>
      <c r="V17" s="726">
        <v>0</v>
      </c>
      <c r="W17" s="726">
        <v>0</v>
      </c>
      <c r="X17" s="726">
        <v>0</v>
      </c>
      <c r="Y17" s="726">
        <v>0</v>
      </c>
      <c r="Z17" s="726" t="s">
        <v>520</v>
      </c>
      <c r="AA17" s="725">
        <v>0</v>
      </c>
      <c r="AB17" s="727">
        <v>0</v>
      </c>
      <c r="AC17" s="723">
        <v>0</v>
      </c>
      <c r="AD17" s="723">
        <v>0</v>
      </c>
    </row>
    <row r="18" spans="2:30" ht="99.75" customHeight="1">
      <c r="B18" s="723" t="s">
        <v>520</v>
      </c>
      <c r="C18" s="723" t="s">
        <v>520</v>
      </c>
      <c r="D18" s="723" t="s">
        <v>520</v>
      </c>
      <c r="E18" s="723" t="s">
        <v>520</v>
      </c>
      <c r="F18" s="724" t="s">
        <v>520</v>
      </c>
      <c r="G18" s="725">
        <v>0</v>
      </c>
      <c r="H18" s="724">
        <v>0</v>
      </c>
      <c r="I18" s="745">
        <v>0</v>
      </c>
      <c r="J18" s="726" t="s">
        <v>520</v>
      </c>
      <c r="K18" s="726" t="s">
        <v>520</v>
      </c>
      <c r="L18" s="726" t="s">
        <v>520</v>
      </c>
      <c r="M18" s="745">
        <v>0</v>
      </c>
      <c r="N18" s="726">
        <v>0</v>
      </c>
      <c r="O18" s="747">
        <v>0</v>
      </c>
      <c r="P18" s="723">
        <v>0</v>
      </c>
      <c r="Q18" s="724">
        <v>0</v>
      </c>
      <c r="R18" s="726">
        <v>0</v>
      </c>
      <c r="S18" s="726">
        <v>0</v>
      </c>
      <c r="T18" s="726">
        <v>0</v>
      </c>
      <c r="U18" s="726">
        <v>0</v>
      </c>
      <c r="V18" s="726">
        <v>0</v>
      </c>
      <c r="W18" s="726">
        <v>0</v>
      </c>
      <c r="X18" s="726">
        <v>0</v>
      </c>
      <c r="Y18" s="726">
        <v>0</v>
      </c>
      <c r="Z18" s="726" t="s">
        <v>520</v>
      </c>
      <c r="AA18" s="725">
        <v>0</v>
      </c>
      <c r="AB18" s="727">
        <v>0</v>
      </c>
      <c r="AC18" s="723">
        <v>0</v>
      </c>
      <c r="AD18" s="723">
        <v>0</v>
      </c>
    </row>
    <row r="19" spans="2:30" ht="99.75" customHeight="1">
      <c r="B19" s="723" t="s">
        <v>520</v>
      </c>
      <c r="C19" s="723" t="s">
        <v>520</v>
      </c>
      <c r="D19" s="723" t="s">
        <v>520</v>
      </c>
      <c r="E19" s="723" t="s">
        <v>520</v>
      </c>
      <c r="F19" s="724" t="s">
        <v>520</v>
      </c>
      <c r="G19" s="725">
        <v>0</v>
      </c>
      <c r="H19" s="724">
        <v>0</v>
      </c>
      <c r="I19" s="745">
        <v>0</v>
      </c>
      <c r="J19" s="726" t="s">
        <v>520</v>
      </c>
      <c r="K19" s="726" t="s">
        <v>520</v>
      </c>
      <c r="L19" s="726" t="s">
        <v>520</v>
      </c>
      <c r="M19" s="745">
        <v>0</v>
      </c>
      <c r="N19" s="726">
        <v>0</v>
      </c>
      <c r="O19" s="747">
        <v>0</v>
      </c>
      <c r="P19" s="723">
        <v>0</v>
      </c>
      <c r="Q19" s="724">
        <v>0</v>
      </c>
      <c r="R19" s="726">
        <v>0</v>
      </c>
      <c r="S19" s="726">
        <v>0</v>
      </c>
      <c r="T19" s="726">
        <v>0</v>
      </c>
      <c r="U19" s="726">
        <v>0</v>
      </c>
      <c r="V19" s="726">
        <v>0</v>
      </c>
      <c r="W19" s="726">
        <v>0</v>
      </c>
      <c r="X19" s="726">
        <v>0</v>
      </c>
      <c r="Y19" s="726">
        <v>0</v>
      </c>
      <c r="Z19" s="726" t="s">
        <v>520</v>
      </c>
      <c r="AA19" s="725">
        <v>0</v>
      </c>
      <c r="AB19" s="727">
        <v>0</v>
      </c>
      <c r="AC19" s="723">
        <v>0</v>
      </c>
      <c r="AD19" s="723">
        <v>0</v>
      </c>
    </row>
    <row r="20" spans="2:30" ht="99.75" customHeight="1">
      <c r="B20" s="723" t="s">
        <v>520</v>
      </c>
      <c r="C20" s="723" t="s">
        <v>520</v>
      </c>
      <c r="D20" s="723" t="s">
        <v>520</v>
      </c>
      <c r="E20" s="723" t="s">
        <v>520</v>
      </c>
      <c r="F20" s="724" t="s">
        <v>520</v>
      </c>
      <c r="G20" s="725">
        <v>0</v>
      </c>
      <c r="H20" s="724">
        <v>0</v>
      </c>
      <c r="I20" s="745">
        <v>0</v>
      </c>
      <c r="J20" s="726" t="s">
        <v>520</v>
      </c>
      <c r="K20" s="726" t="s">
        <v>520</v>
      </c>
      <c r="L20" s="726" t="s">
        <v>520</v>
      </c>
      <c r="M20" s="745">
        <v>0</v>
      </c>
      <c r="N20" s="726">
        <v>0</v>
      </c>
      <c r="O20" s="747">
        <v>0</v>
      </c>
      <c r="P20" s="723">
        <v>0</v>
      </c>
      <c r="Q20" s="724">
        <v>0</v>
      </c>
      <c r="R20" s="726">
        <v>0</v>
      </c>
      <c r="S20" s="726">
        <v>0</v>
      </c>
      <c r="T20" s="726">
        <v>0</v>
      </c>
      <c r="U20" s="726">
        <v>0</v>
      </c>
      <c r="V20" s="726">
        <v>0</v>
      </c>
      <c r="W20" s="726">
        <v>0</v>
      </c>
      <c r="X20" s="726">
        <v>0</v>
      </c>
      <c r="Y20" s="726">
        <v>0</v>
      </c>
      <c r="Z20" s="726" t="s">
        <v>520</v>
      </c>
      <c r="AA20" s="725">
        <v>0</v>
      </c>
      <c r="AB20" s="727">
        <v>0</v>
      </c>
      <c r="AC20" s="723">
        <v>0</v>
      </c>
      <c r="AD20" s="723">
        <v>0</v>
      </c>
    </row>
    <row r="21" spans="2:30" ht="99.75" customHeight="1">
      <c r="B21" s="723" t="s">
        <v>520</v>
      </c>
      <c r="C21" s="723" t="s">
        <v>520</v>
      </c>
      <c r="D21" s="723" t="s">
        <v>520</v>
      </c>
      <c r="E21" s="723" t="s">
        <v>520</v>
      </c>
      <c r="F21" s="724" t="s">
        <v>520</v>
      </c>
      <c r="G21" s="725">
        <v>0</v>
      </c>
      <c r="H21" s="724">
        <v>0</v>
      </c>
      <c r="I21" s="745">
        <v>0</v>
      </c>
      <c r="J21" s="726" t="s">
        <v>520</v>
      </c>
      <c r="K21" s="726" t="s">
        <v>520</v>
      </c>
      <c r="L21" s="726" t="s">
        <v>520</v>
      </c>
      <c r="M21" s="745">
        <v>0</v>
      </c>
      <c r="N21" s="726">
        <v>0</v>
      </c>
      <c r="O21" s="747">
        <v>0</v>
      </c>
      <c r="P21" s="723">
        <v>0</v>
      </c>
      <c r="Q21" s="724">
        <v>0</v>
      </c>
      <c r="R21" s="726">
        <v>0</v>
      </c>
      <c r="S21" s="726">
        <v>0</v>
      </c>
      <c r="T21" s="726">
        <v>0</v>
      </c>
      <c r="U21" s="726">
        <v>0</v>
      </c>
      <c r="V21" s="726">
        <v>0</v>
      </c>
      <c r="W21" s="726">
        <v>0</v>
      </c>
      <c r="X21" s="726">
        <v>0</v>
      </c>
      <c r="Y21" s="726">
        <v>0</v>
      </c>
      <c r="Z21" s="726" t="s">
        <v>520</v>
      </c>
      <c r="AA21" s="725">
        <v>0</v>
      </c>
      <c r="AB21" s="727">
        <v>0</v>
      </c>
      <c r="AC21" s="723">
        <v>0</v>
      </c>
      <c r="AD21" s="723">
        <v>0</v>
      </c>
    </row>
    <row r="22" spans="2:30" ht="99.75" customHeight="1">
      <c r="B22" s="723" t="s">
        <v>520</v>
      </c>
      <c r="C22" s="723" t="s">
        <v>520</v>
      </c>
      <c r="D22" s="723" t="s">
        <v>520</v>
      </c>
      <c r="E22" s="723" t="s">
        <v>520</v>
      </c>
      <c r="F22" s="724" t="s">
        <v>520</v>
      </c>
      <c r="G22" s="725">
        <v>0</v>
      </c>
      <c r="H22" s="724">
        <v>0</v>
      </c>
      <c r="I22" s="745">
        <v>0</v>
      </c>
      <c r="J22" s="726" t="s">
        <v>520</v>
      </c>
      <c r="K22" s="726" t="s">
        <v>520</v>
      </c>
      <c r="L22" s="726" t="s">
        <v>520</v>
      </c>
      <c r="M22" s="745">
        <v>0</v>
      </c>
      <c r="N22" s="726">
        <v>0</v>
      </c>
      <c r="O22" s="747">
        <v>0</v>
      </c>
      <c r="P22" s="723">
        <v>0</v>
      </c>
      <c r="Q22" s="724">
        <v>0</v>
      </c>
      <c r="R22" s="726">
        <v>0</v>
      </c>
      <c r="S22" s="726">
        <v>0</v>
      </c>
      <c r="T22" s="726">
        <v>0</v>
      </c>
      <c r="U22" s="726">
        <v>0</v>
      </c>
      <c r="V22" s="726">
        <v>0</v>
      </c>
      <c r="W22" s="726">
        <v>0</v>
      </c>
      <c r="X22" s="726">
        <v>0</v>
      </c>
      <c r="Y22" s="726">
        <v>0</v>
      </c>
      <c r="Z22" s="726" t="s">
        <v>520</v>
      </c>
      <c r="AA22" s="725">
        <v>0</v>
      </c>
      <c r="AB22" s="727">
        <v>0</v>
      </c>
      <c r="AC22" s="723">
        <v>0</v>
      </c>
      <c r="AD22" s="723">
        <v>0</v>
      </c>
    </row>
    <row r="23" spans="2:30" ht="99.75" customHeight="1">
      <c r="B23" s="723" t="s">
        <v>520</v>
      </c>
      <c r="C23" s="723" t="s">
        <v>520</v>
      </c>
      <c r="D23" s="723" t="s">
        <v>520</v>
      </c>
      <c r="E23" s="723" t="s">
        <v>520</v>
      </c>
      <c r="F23" s="724" t="s">
        <v>520</v>
      </c>
      <c r="G23" s="725">
        <v>0</v>
      </c>
      <c r="H23" s="724">
        <v>0</v>
      </c>
      <c r="I23" s="745">
        <v>0</v>
      </c>
      <c r="J23" s="726" t="s">
        <v>520</v>
      </c>
      <c r="K23" s="726" t="s">
        <v>520</v>
      </c>
      <c r="L23" s="726" t="s">
        <v>520</v>
      </c>
      <c r="M23" s="745">
        <v>0</v>
      </c>
      <c r="N23" s="726">
        <v>0</v>
      </c>
      <c r="O23" s="747">
        <v>0</v>
      </c>
      <c r="P23" s="723">
        <v>0</v>
      </c>
      <c r="Q23" s="724">
        <v>0</v>
      </c>
      <c r="R23" s="726">
        <v>0</v>
      </c>
      <c r="S23" s="726">
        <v>0</v>
      </c>
      <c r="T23" s="726">
        <v>0</v>
      </c>
      <c r="U23" s="726">
        <v>0</v>
      </c>
      <c r="V23" s="726">
        <v>0</v>
      </c>
      <c r="W23" s="726">
        <v>0</v>
      </c>
      <c r="X23" s="726">
        <v>0</v>
      </c>
      <c r="Y23" s="726">
        <v>0</v>
      </c>
      <c r="Z23" s="726" t="s">
        <v>520</v>
      </c>
      <c r="AA23" s="725">
        <v>0</v>
      </c>
      <c r="AB23" s="727">
        <v>0</v>
      </c>
      <c r="AC23" s="723">
        <v>0</v>
      </c>
      <c r="AD23" s="723">
        <v>0</v>
      </c>
    </row>
    <row r="24" spans="2:30" ht="99.75" customHeight="1">
      <c r="B24" s="723" t="s">
        <v>520</v>
      </c>
      <c r="C24" s="723" t="s">
        <v>520</v>
      </c>
      <c r="D24" s="723" t="s">
        <v>520</v>
      </c>
      <c r="E24" s="723" t="s">
        <v>520</v>
      </c>
      <c r="F24" s="724" t="s">
        <v>520</v>
      </c>
      <c r="G24" s="725">
        <v>0</v>
      </c>
      <c r="H24" s="724">
        <v>0</v>
      </c>
      <c r="I24" s="745">
        <v>0</v>
      </c>
      <c r="J24" s="726" t="s">
        <v>520</v>
      </c>
      <c r="K24" s="726" t="s">
        <v>520</v>
      </c>
      <c r="L24" s="726" t="s">
        <v>520</v>
      </c>
      <c r="M24" s="745">
        <v>0</v>
      </c>
      <c r="N24" s="726">
        <v>0</v>
      </c>
      <c r="O24" s="747">
        <v>0</v>
      </c>
      <c r="P24" s="723">
        <v>0</v>
      </c>
      <c r="Q24" s="724">
        <v>0</v>
      </c>
      <c r="R24" s="726">
        <v>0</v>
      </c>
      <c r="S24" s="726">
        <v>0</v>
      </c>
      <c r="T24" s="726">
        <v>0</v>
      </c>
      <c r="U24" s="726">
        <v>0</v>
      </c>
      <c r="V24" s="726">
        <v>0</v>
      </c>
      <c r="W24" s="726">
        <v>0</v>
      </c>
      <c r="X24" s="726">
        <v>0</v>
      </c>
      <c r="Y24" s="726">
        <v>0</v>
      </c>
      <c r="Z24" s="726" t="s">
        <v>520</v>
      </c>
      <c r="AA24" s="725">
        <v>0</v>
      </c>
      <c r="AB24" s="727">
        <v>0</v>
      </c>
      <c r="AC24" s="723">
        <v>0</v>
      </c>
      <c r="AD24" s="723">
        <v>0</v>
      </c>
    </row>
    <row r="25" spans="2:30" ht="99.75" customHeight="1">
      <c r="B25" s="723" t="s">
        <v>520</v>
      </c>
      <c r="C25" s="723" t="s">
        <v>520</v>
      </c>
      <c r="D25" s="723" t="s">
        <v>520</v>
      </c>
      <c r="E25" s="723" t="s">
        <v>520</v>
      </c>
      <c r="F25" s="724" t="s">
        <v>520</v>
      </c>
      <c r="G25" s="725">
        <v>0</v>
      </c>
      <c r="H25" s="724">
        <v>0</v>
      </c>
      <c r="I25" s="745">
        <v>0</v>
      </c>
      <c r="J25" s="726" t="s">
        <v>520</v>
      </c>
      <c r="K25" s="726" t="s">
        <v>520</v>
      </c>
      <c r="L25" s="726" t="s">
        <v>520</v>
      </c>
      <c r="M25" s="745">
        <v>0</v>
      </c>
      <c r="N25" s="726">
        <v>0</v>
      </c>
      <c r="O25" s="747">
        <v>0</v>
      </c>
      <c r="P25" s="723">
        <v>0</v>
      </c>
      <c r="Q25" s="724">
        <v>0</v>
      </c>
      <c r="R25" s="726">
        <v>0</v>
      </c>
      <c r="S25" s="726">
        <v>0</v>
      </c>
      <c r="T25" s="726">
        <v>0</v>
      </c>
      <c r="U25" s="726">
        <v>0</v>
      </c>
      <c r="V25" s="726">
        <v>0</v>
      </c>
      <c r="W25" s="726">
        <v>0</v>
      </c>
      <c r="X25" s="726">
        <v>0</v>
      </c>
      <c r="Y25" s="726">
        <v>0</v>
      </c>
      <c r="Z25" s="726" t="s">
        <v>520</v>
      </c>
      <c r="AA25" s="725">
        <v>0</v>
      </c>
      <c r="AB25" s="727">
        <v>0</v>
      </c>
      <c r="AC25" s="723">
        <v>0</v>
      </c>
      <c r="AD25" s="723">
        <v>0</v>
      </c>
    </row>
    <row r="26" spans="2:30" ht="99.75" customHeight="1">
      <c r="B26" s="723" t="s">
        <v>520</v>
      </c>
      <c r="C26" s="723" t="s">
        <v>520</v>
      </c>
      <c r="D26" s="723" t="s">
        <v>520</v>
      </c>
      <c r="E26" s="723" t="s">
        <v>520</v>
      </c>
      <c r="F26" s="724" t="s">
        <v>520</v>
      </c>
      <c r="G26" s="725">
        <v>0</v>
      </c>
      <c r="H26" s="724">
        <v>0</v>
      </c>
      <c r="I26" s="745">
        <v>0</v>
      </c>
      <c r="J26" s="726" t="s">
        <v>520</v>
      </c>
      <c r="K26" s="726" t="s">
        <v>520</v>
      </c>
      <c r="L26" s="726" t="s">
        <v>520</v>
      </c>
      <c r="M26" s="745">
        <v>0</v>
      </c>
      <c r="N26" s="726">
        <v>0</v>
      </c>
      <c r="O26" s="747">
        <v>0</v>
      </c>
      <c r="P26" s="723">
        <v>0</v>
      </c>
      <c r="Q26" s="724">
        <v>0</v>
      </c>
      <c r="R26" s="726">
        <v>0</v>
      </c>
      <c r="S26" s="726">
        <v>0</v>
      </c>
      <c r="T26" s="726">
        <v>0</v>
      </c>
      <c r="U26" s="726">
        <v>0</v>
      </c>
      <c r="V26" s="726">
        <v>0</v>
      </c>
      <c r="W26" s="726">
        <v>0</v>
      </c>
      <c r="X26" s="726">
        <v>0</v>
      </c>
      <c r="Y26" s="726">
        <v>0</v>
      </c>
      <c r="Z26" s="726" t="s">
        <v>520</v>
      </c>
      <c r="AA26" s="725">
        <v>0</v>
      </c>
      <c r="AB26" s="727">
        <v>0</v>
      </c>
      <c r="AC26" s="723">
        <v>0</v>
      </c>
      <c r="AD26" s="723">
        <v>0</v>
      </c>
    </row>
    <row r="27" spans="2:30" ht="99.75" customHeight="1">
      <c r="B27" s="723" t="s">
        <v>520</v>
      </c>
      <c r="C27" s="723" t="s">
        <v>520</v>
      </c>
      <c r="D27" s="723" t="s">
        <v>520</v>
      </c>
      <c r="E27" s="723" t="s">
        <v>520</v>
      </c>
      <c r="F27" s="724" t="s">
        <v>520</v>
      </c>
      <c r="G27" s="725">
        <v>0</v>
      </c>
      <c r="H27" s="724">
        <v>0</v>
      </c>
      <c r="I27" s="745">
        <v>0</v>
      </c>
      <c r="J27" s="726" t="s">
        <v>520</v>
      </c>
      <c r="K27" s="726" t="s">
        <v>520</v>
      </c>
      <c r="L27" s="726" t="s">
        <v>520</v>
      </c>
      <c r="M27" s="745">
        <v>0</v>
      </c>
      <c r="N27" s="726">
        <v>0</v>
      </c>
      <c r="O27" s="747">
        <v>0</v>
      </c>
      <c r="P27" s="723">
        <v>0</v>
      </c>
      <c r="Q27" s="724">
        <v>0</v>
      </c>
      <c r="R27" s="726">
        <v>0</v>
      </c>
      <c r="S27" s="726">
        <v>0</v>
      </c>
      <c r="T27" s="726">
        <v>0</v>
      </c>
      <c r="U27" s="726">
        <v>0</v>
      </c>
      <c r="V27" s="726">
        <v>0</v>
      </c>
      <c r="W27" s="726">
        <v>0</v>
      </c>
      <c r="X27" s="726">
        <v>0</v>
      </c>
      <c r="Y27" s="726">
        <v>0</v>
      </c>
      <c r="Z27" s="726" t="s">
        <v>520</v>
      </c>
      <c r="AA27" s="725">
        <v>0</v>
      </c>
      <c r="AB27" s="727">
        <v>0</v>
      </c>
      <c r="AC27" s="723">
        <v>0</v>
      </c>
      <c r="AD27" s="723">
        <v>0</v>
      </c>
    </row>
    <row r="28" spans="2:30" ht="99.75" customHeight="1">
      <c r="B28" s="723" t="s">
        <v>520</v>
      </c>
      <c r="C28" s="723" t="s">
        <v>520</v>
      </c>
      <c r="D28" s="723" t="s">
        <v>520</v>
      </c>
      <c r="E28" s="723" t="s">
        <v>520</v>
      </c>
      <c r="F28" s="724" t="s">
        <v>520</v>
      </c>
      <c r="G28" s="725">
        <v>0</v>
      </c>
      <c r="H28" s="724">
        <v>0</v>
      </c>
      <c r="I28" s="745">
        <v>0</v>
      </c>
      <c r="J28" s="726" t="s">
        <v>520</v>
      </c>
      <c r="K28" s="726" t="s">
        <v>520</v>
      </c>
      <c r="L28" s="726" t="s">
        <v>520</v>
      </c>
      <c r="M28" s="745">
        <v>0</v>
      </c>
      <c r="N28" s="726">
        <v>0</v>
      </c>
      <c r="O28" s="747">
        <v>0</v>
      </c>
      <c r="P28" s="723">
        <v>0</v>
      </c>
      <c r="Q28" s="724">
        <v>0</v>
      </c>
      <c r="R28" s="726">
        <v>0</v>
      </c>
      <c r="S28" s="726">
        <v>0</v>
      </c>
      <c r="T28" s="726">
        <v>0</v>
      </c>
      <c r="U28" s="726">
        <v>0</v>
      </c>
      <c r="V28" s="726">
        <v>0</v>
      </c>
      <c r="W28" s="726">
        <v>0</v>
      </c>
      <c r="X28" s="726">
        <v>0</v>
      </c>
      <c r="Y28" s="726">
        <v>0</v>
      </c>
      <c r="Z28" s="726" t="s">
        <v>520</v>
      </c>
      <c r="AA28" s="725">
        <v>0</v>
      </c>
      <c r="AB28" s="727">
        <v>0</v>
      </c>
      <c r="AC28" s="723">
        <v>0</v>
      </c>
      <c r="AD28" s="723">
        <v>0</v>
      </c>
    </row>
    <row r="29" spans="2:30" ht="99.75" customHeight="1">
      <c r="B29" s="723" t="s">
        <v>520</v>
      </c>
      <c r="C29" s="723" t="s">
        <v>520</v>
      </c>
      <c r="D29" s="723" t="s">
        <v>520</v>
      </c>
      <c r="E29" s="723" t="s">
        <v>520</v>
      </c>
      <c r="F29" s="724" t="s">
        <v>520</v>
      </c>
      <c r="G29" s="725">
        <v>0</v>
      </c>
      <c r="H29" s="724">
        <v>0</v>
      </c>
      <c r="I29" s="745">
        <v>0</v>
      </c>
      <c r="J29" s="726" t="s">
        <v>520</v>
      </c>
      <c r="K29" s="726" t="s">
        <v>520</v>
      </c>
      <c r="L29" s="726" t="s">
        <v>520</v>
      </c>
      <c r="M29" s="745">
        <v>0</v>
      </c>
      <c r="N29" s="726">
        <v>0</v>
      </c>
      <c r="O29" s="747">
        <v>0</v>
      </c>
      <c r="P29" s="723">
        <v>0</v>
      </c>
      <c r="Q29" s="724">
        <v>0</v>
      </c>
      <c r="R29" s="726">
        <v>0</v>
      </c>
      <c r="S29" s="726">
        <v>0</v>
      </c>
      <c r="T29" s="726">
        <v>0</v>
      </c>
      <c r="U29" s="726">
        <v>0</v>
      </c>
      <c r="V29" s="726">
        <v>0</v>
      </c>
      <c r="W29" s="726">
        <v>0</v>
      </c>
      <c r="X29" s="726">
        <v>0</v>
      </c>
      <c r="Y29" s="726">
        <v>0</v>
      </c>
      <c r="Z29" s="726" t="s">
        <v>520</v>
      </c>
      <c r="AA29" s="725">
        <v>0</v>
      </c>
      <c r="AB29" s="727">
        <v>0</v>
      </c>
      <c r="AC29" s="723">
        <v>0</v>
      </c>
      <c r="AD29" s="723">
        <v>0</v>
      </c>
    </row>
    <row r="30" spans="2:30" ht="99.75" customHeight="1">
      <c r="B30" s="723" t="s">
        <v>520</v>
      </c>
      <c r="C30" s="723" t="s">
        <v>520</v>
      </c>
      <c r="D30" s="723" t="s">
        <v>520</v>
      </c>
      <c r="E30" s="723" t="s">
        <v>520</v>
      </c>
      <c r="F30" s="724" t="s">
        <v>520</v>
      </c>
      <c r="G30" s="725">
        <v>0</v>
      </c>
      <c r="H30" s="724">
        <v>0</v>
      </c>
      <c r="I30" s="745">
        <v>0</v>
      </c>
      <c r="J30" s="726" t="s">
        <v>520</v>
      </c>
      <c r="K30" s="726" t="s">
        <v>520</v>
      </c>
      <c r="L30" s="726" t="s">
        <v>520</v>
      </c>
      <c r="M30" s="745">
        <v>0</v>
      </c>
      <c r="N30" s="726">
        <v>0</v>
      </c>
      <c r="O30" s="747">
        <v>0</v>
      </c>
      <c r="P30" s="723">
        <v>0</v>
      </c>
      <c r="Q30" s="724">
        <v>0</v>
      </c>
      <c r="R30" s="726">
        <v>0</v>
      </c>
      <c r="S30" s="726">
        <v>0</v>
      </c>
      <c r="T30" s="726">
        <v>0</v>
      </c>
      <c r="U30" s="726">
        <v>0</v>
      </c>
      <c r="V30" s="726">
        <v>0</v>
      </c>
      <c r="W30" s="726">
        <v>0</v>
      </c>
      <c r="X30" s="726">
        <v>0</v>
      </c>
      <c r="Y30" s="726">
        <v>0</v>
      </c>
      <c r="Z30" s="726" t="s">
        <v>520</v>
      </c>
      <c r="AA30" s="725">
        <v>0</v>
      </c>
      <c r="AB30" s="727">
        <v>0</v>
      </c>
      <c r="AC30" s="723">
        <v>0</v>
      </c>
      <c r="AD30" s="723">
        <v>0</v>
      </c>
    </row>
    <row r="31" spans="2:30" ht="99.75" customHeight="1">
      <c r="B31" s="723" t="s">
        <v>520</v>
      </c>
      <c r="C31" s="723" t="s">
        <v>520</v>
      </c>
      <c r="D31" s="723" t="s">
        <v>520</v>
      </c>
      <c r="E31" s="723" t="s">
        <v>520</v>
      </c>
      <c r="F31" s="724" t="s">
        <v>520</v>
      </c>
      <c r="G31" s="725">
        <v>0</v>
      </c>
      <c r="H31" s="724">
        <v>0</v>
      </c>
      <c r="I31" s="745">
        <v>0</v>
      </c>
      <c r="J31" s="726" t="s">
        <v>520</v>
      </c>
      <c r="K31" s="726" t="s">
        <v>520</v>
      </c>
      <c r="L31" s="726" t="s">
        <v>520</v>
      </c>
      <c r="M31" s="745">
        <v>0</v>
      </c>
      <c r="N31" s="726">
        <v>0</v>
      </c>
      <c r="O31" s="747">
        <v>0</v>
      </c>
      <c r="P31" s="723">
        <v>0</v>
      </c>
      <c r="Q31" s="724">
        <v>0</v>
      </c>
      <c r="R31" s="726">
        <v>0</v>
      </c>
      <c r="S31" s="726">
        <v>0</v>
      </c>
      <c r="T31" s="726">
        <v>0</v>
      </c>
      <c r="U31" s="726">
        <v>0</v>
      </c>
      <c r="V31" s="726">
        <v>0</v>
      </c>
      <c r="W31" s="726">
        <v>0</v>
      </c>
      <c r="X31" s="726">
        <v>0</v>
      </c>
      <c r="Y31" s="726">
        <v>0</v>
      </c>
      <c r="Z31" s="726" t="s">
        <v>520</v>
      </c>
      <c r="AA31" s="725">
        <v>0</v>
      </c>
      <c r="AB31" s="727">
        <v>0</v>
      </c>
      <c r="AC31" s="723">
        <v>0</v>
      </c>
      <c r="AD31" s="723">
        <v>0</v>
      </c>
    </row>
    <row r="32" spans="2:30" ht="99.75" customHeight="1">
      <c r="B32" s="723" t="s">
        <v>520</v>
      </c>
      <c r="C32" s="723" t="s">
        <v>520</v>
      </c>
      <c r="D32" s="723" t="s">
        <v>520</v>
      </c>
      <c r="E32" s="723" t="s">
        <v>520</v>
      </c>
      <c r="F32" s="724" t="s">
        <v>520</v>
      </c>
      <c r="G32" s="725">
        <v>0</v>
      </c>
      <c r="H32" s="724">
        <v>0</v>
      </c>
      <c r="I32" s="745">
        <v>0</v>
      </c>
      <c r="J32" s="726" t="s">
        <v>520</v>
      </c>
      <c r="K32" s="726" t="s">
        <v>520</v>
      </c>
      <c r="L32" s="726" t="s">
        <v>520</v>
      </c>
      <c r="M32" s="745">
        <v>0</v>
      </c>
      <c r="N32" s="726">
        <v>0</v>
      </c>
      <c r="O32" s="747">
        <v>0</v>
      </c>
      <c r="P32" s="723">
        <v>0</v>
      </c>
      <c r="Q32" s="724">
        <v>0</v>
      </c>
      <c r="R32" s="726">
        <v>0</v>
      </c>
      <c r="S32" s="726">
        <v>0</v>
      </c>
      <c r="T32" s="726">
        <v>0</v>
      </c>
      <c r="U32" s="726">
        <v>0</v>
      </c>
      <c r="V32" s="726">
        <v>0</v>
      </c>
      <c r="W32" s="726">
        <v>0</v>
      </c>
      <c r="X32" s="726">
        <v>0</v>
      </c>
      <c r="Y32" s="726">
        <v>0</v>
      </c>
      <c r="Z32" s="726" t="s">
        <v>520</v>
      </c>
      <c r="AA32" s="725">
        <v>0</v>
      </c>
      <c r="AB32" s="723">
        <v>0</v>
      </c>
      <c r="AC32" s="723">
        <v>0</v>
      </c>
      <c r="AD32" s="723">
        <v>0</v>
      </c>
    </row>
    <row r="33" spans="2:30" ht="99.75" customHeight="1">
      <c r="B33" s="723" t="s">
        <v>520</v>
      </c>
      <c r="C33" s="723" t="s">
        <v>520</v>
      </c>
      <c r="D33" s="723" t="s">
        <v>520</v>
      </c>
      <c r="E33" s="723" t="s">
        <v>520</v>
      </c>
      <c r="F33" s="724" t="s">
        <v>520</v>
      </c>
      <c r="G33" s="725">
        <v>0</v>
      </c>
      <c r="H33" s="724">
        <v>0</v>
      </c>
      <c r="I33" s="745">
        <v>0</v>
      </c>
      <c r="J33" s="726" t="s">
        <v>520</v>
      </c>
      <c r="K33" s="726" t="s">
        <v>520</v>
      </c>
      <c r="L33" s="726" t="s">
        <v>520</v>
      </c>
      <c r="M33" s="745">
        <v>0</v>
      </c>
      <c r="N33" s="726">
        <v>0</v>
      </c>
      <c r="O33" s="747">
        <v>0</v>
      </c>
      <c r="P33" s="723">
        <v>0</v>
      </c>
      <c r="Q33" s="724">
        <v>0</v>
      </c>
      <c r="R33" s="726">
        <v>0</v>
      </c>
      <c r="S33" s="726">
        <v>0</v>
      </c>
      <c r="T33" s="726">
        <v>0</v>
      </c>
      <c r="U33" s="726">
        <v>0</v>
      </c>
      <c r="V33" s="726">
        <v>0</v>
      </c>
      <c r="W33" s="726">
        <v>0</v>
      </c>
      <c r="X33" s="726">
        <v>0</v>
      </c>
      <c r="Y33" s="726">
        <v>0</v>
      </c>
      <c r="Z33" s="726" t="s">
        <v>520</v>
      </c>
      <c r="AA33" s="725">
        <v>0</v>
      </c>
      <c r="AB33" s="723">
        <v>0</v>
      </c>
      <c r="AC33" s="723">
        <v>0</v>
      </c>
      <c r="AD33" s="723">
        <v>0</v>
      </c>
    </row>
    <row r="34" spans="2:30" ht="99.75" customHeight="1">
      <c r="B34" s="723" t="s">
        <v>520</v>
      </c>
      <c r="C34" s="723" t="s">
        <v>520</v>
      </c>
      <c r="D34" s="723" t="s">
        <v>520</v>
      </c>
      <c r="E34" s="723" t="s">
        <v>520</v>
      </c>
      <c r="F34" s="724" t="s">
        <v>520</v>
      </c>
      <c r="G34" s="725">
        <v>0</v>
      </c>
      <c r="H34" s="724">
        <v>0</v>
      </c>
      <c r="I34" s="745">
        <v>0</v>
      </c>
      <c r="J34" s="726" t="s">
        <v>520</v>
      </c>
      <c r="K34" s="726" t="s">
        <v>520</v>
      </c>
      <c r="L34" s="726" t="s">
        <v>520</v>
      </c>
      <c r="M34" s="745">
        <v>0</v>
      </c>
      <c r="N34" s="726">
        <v>0</v>
      </c>
      <c r="O34" s="747">
        <v>0</v>
      </c>
      <c r="P34" s="723">
        <v>0</v>
      </c>
      <c r="Q34" s="724">
        <v>0</v>
      </c>
      <c r="R34" s="726">
        <v>0</v>
      </c>
      <c r="S34" s="726">
        <v>0</v>
      </c>
      <c r="T34" s="726">
        <v>0</v>
      </c>
      <c r="U34" s="726">
        <v>0</v>
      </c>
      <c r="V34" s="726">
        <v>0</v>
      </c>
      <c r="W34" s="726">
        <v>0</v>
      </c>
      <c r="X34" s="726">
        <v>0</v>
      </c>
      <c r="Y34" s="726">
        <v>0</v>
      </c>
      <c r="Z34" s="726" t="s">
        <v>520</v>
      </c>
      <c r="AA34" s="725">
        <v>0</v>
      </c>
      <c r="AB34" s="723">
        <v>0</v>
      </c>
      <c r="AC34" s="723">
        <v>0</v>
      </c>
      <c r="AD34" s="723">
        <v>0</v>
      </c>
    </row>
    <row r="35" spans="2:30" ht="99.75" customHeight="1">
      <c r="B35" s="723" t="s">
        <v>520</v>
      </c>
      <c r="C35" s="723" t="s">
        <v>520</v>
      </c>
      <c r="D35" s="723" t="s">
        <v>520</v>
      </c>
      <c r="E35" s="723" t="s">
        <v>520</v>
      </c>
      <c r="F35" s="724" t="s">
        <v>520</v>
      </c>
      <c r="G35" s="725">
        <v>0</v>
      </c>
      <c r="H35" s="724">
        <v>0</v>
      </c>
      <c r="I35" s="745">
        <v>0</v>
      </c>
      <c r="J35" s="726" t="s">
        <v>520</v>
      </c>
      <c r="K35" s="726" t="s">
        <v>520</v>
      </c>
      <c r="L35" s="726" t="s">
        <v>520</v>
      </c>
      <c r="M35" s="745">
        <v>0</v>
      </c>
      <c r="N35" s="726">
        <v>0</v>
      </c>
      <c r="O35" s="747">
        <v>0</v>
      </c>
      <c r="P35" s="723">
        <v>0</v>
      </c>
      <c r="Q35" s="724">
        <v>0</v>
      </c>
      <c r="R35" s="726">
        <v>0</v>
      </c>
      <c r="S35" s="726">
        <v>0</v>
      </c>
      <c r="T35" s="726">
        <v>0</v>
      </c>
      <c r="U35" s="726">
        <v>0</v>
      </c>
      <c r="V35" s="726">
        <v>0</v>
      </c>
      <c r="W35" s="726">
        <v>0</v>
      </c>
      <c r="X35" s="726">
        <v>0</v>
      </c>
      <c r="Y35" s="726">
        <v>0</v>
      </c>
      <c r="Z35" s="726" t="s">
        <v>520</v>
      </c>
      <c r="AA35" s="725">
        <v>0</v>
      </c>
      <c r="AB35" s="723">
        <v>0</v>
      </c>
      <c r="AC35" s="723">
        <v>0</v>
      </c>
      <c r="AD35" s="723">
        <v>0</v>
      </c>
    </row>
    <row r="36" spans="2:30" ht="99.75" customHeight="1">
      <c r="B36" s="723" t="s">
        <v>520</v>
      </c>
      <c r="C36" s="723" t="s">
        <v>520</v>
      </c>
      <c r="D36" s="723" t="s">
        <v>520</v>
      </c>
      <c r="E36" s="723" t="s">
        <v>520</v>
      </c>
      <c r="F36" s="724" t="s">
        <v>520</v>
      </c>
      <c r="G36" s="725">
        <v>0</v>
      </c>
      <c r="H36" s="724">
        <v>0</v>
      </c>
      <c r="I36" s="745">
        <v>0</v>
      </c>
      <c r="J36" s="726" t="s">
        <v>520</v>
      </c>
      <c r="K36" s="726" t="s">
        <v>520</v>
      </c>
      <c r="L36" s="726" t="s">
        <v>520</v>
      </c>
      <c r="M36" s="745">
        <v>0</v>
      </c>
      <c r="N36" s="726">
        <v>0</v>
      </c>
      <c r="O36" s="747">
        <v>0</v>
      </c>
      <c r="P36" s="723">
        <v>0</v>
      </c>
      <c r="Q36" s="724">
        <v>0</v>
      </c>
      <c r="R36" s="726">
        <v>0</v>
      </c>
      <c r="S36" s="726">
        <v>0</v>
      </c>
      <c r="T36" s="726">
        <v>0</v>
      </c>
      <c r="U36" s="726">
        <v>0</v>
      </c>
      <c r="V36" s="726">
        <v>0</v>
      </c>
      <c r="W36" s="726">
        <v>0</v>
      </c>
      <c r="X36" s="726">
        <v>0</v>
      </c>
      <c r="Y36" s="726">
        <v>0</v>
      </c>
      <c r="Z36" s="726" t="s">
        <v>520</v>
      </c>
      <c r="AA36" s="725">
        <v>0</v>
      </c>
      <c r="AB36" s="723">
        <v>0</v>
      </c>
      <c r="AC36" s="723">
        <v>0</v>
      </c>
      <c r="AD36" s="723">
        <v>0</v>
      </c>
    </row>
    <row r="37" spans="2:30" ht="99.75" customHeight="1">
      <c r="B37" s="723" t="s">
        <v>520</v>
      </c>
      <c r="C37" s="723" t="s">
        <v>520</v>
      </c>
      <c r="D37" s="723" t="s">
        <v>520</v>
      </c>
      <c r="E37" s="723" t="s">
        <v>520</v>
      </c>
      <c r="F37" s="724" t="s">
        <v>520</v>
      </c>
      <c r="G37" s="725">
        <v>0</v>
      </c>
      <c r="H37" s="724">
        <v>0</v>
      </c>
      <c r="I37" s="745">
        <v>0</v>
      </c>
      <c r="J37" s="726" t="s">
        <v>520</v>
      </c>
      <c r="K37" s="726" t="s">
        <v>520</v>
      </c>
      <c r="L37" s="726" t="s">
        <v>520</v>
      </c>
      <c r="M37" s="745">
        <v>0</v>
      </c>
      <c r="N37" s="726">
        <v>0</v>
      </c>
      <c r="O37" s="747">
        <v>0</v>
      </c>
      <c r="P37" s="723">
        <v>0</v>
      </c>
      <c r="Q37" s="724">
        <v>0</v>
      </c>
      <c r="R37" s="726">
        <v>0</v>
      </c>
      <c r="S37" s="726">
        <v>0</v>
      </c>
      <c r="T37" s="726">
        <v>0</v>
      </c>
      <c r="U37" s="726">
        <v>0</v>
      </c>
      <c r="V37" s="726">
        <v>0</v>
      </c>
      <c r="W37" s="726">
        <v>0</v>
      </c>
      <c r="X37" s="726">
        <v>0</v>
      </c>
      <c r="Y37" s="726">
        <v>0</v>
      </c>
      <c r="Z37" s="726" t="s">
        <v>520</v>
      </c>
      <c r="AA37" s="725">
        <v>0</v>
      </c>
      <c r="AB37" s="723">
        <v>0</v>
      </c>
      <c r="AC37" s="723">
        <v>0</v>
      </c>
      <c r="AD37" s="723">
        <v>0</v>
      </c>
    </row>
    <row r="38" spans="2:30" ht="99.75" customHeight="1">
      <c r="B38" s="723" t="s">
        <v>520</v>
      </c>
      <c r="C38" s="723" t="s">
        <v>520</v>
      </c>
      <c r="D38" s="723" t="s">
        <v>520</v>
      </c>
      <c r="E38" s="723" t="s">
        <v>520</v>
      </c>
      <c r="F38" s="724" t="s">
        <v>520</v>
      </c>
      <c r="G38" s="725">
        <v>0</v>
      </c>
      <c r="H38" s="724">
        <v>0</v>
      </c>
      <c r="I38" s="745">
        <v>0</v>
      </c>
      <c r="J38" s="726" t="s">
        <v>520</v>
      </c>
      <c r="K38" s="726" t="s">
        <v>520</v>
      </c>
      <c r="L38" s="726" t="s">
        <v>520</v>
      </c>
      <c r="M38" s="745">
        <v>0</v>
      </c>
      <c r="N38" s="726">
        <v>0</v>
      </c>
      <c r="O38" s="747">
        <v>0</v>
      </c>
      <c r="P38" s="723">
        <v>0</v>
      </c>
      <c r="Q38" s="724">
        <v>0</v>
      </c>
      <c r="R38" s="726">
        <v>0</v>
      </c>
      <c r="S38" s="726">
        <v>0</v>
      </c>
      <c r="T38" s="726">
        <v>0</v>
      </c>
      <c r="U38" s="726">
        <v>0</v>
      </c>
      <c r="V38" s="726">
        <v>0</v>
      </c>
      <c r="W38" s="726">
        <v>0</v>
      </c>
      <c r="X38" s="726">
        <v>0</v>
      </c>
      <c r="Y38" s="726">
        <v>0</v>
      </c>
      <c r="Z38" s="726" t="s">
        <v>520</v>
      </c>
      <c r="AA38" s="725">
        <v>0</v>
      </c>
      <c r="AB38" s="723">
        <v>0</v>
      </c>
      <c r="AC38" s="723">
        <v>0</v>
      </c>
      <c r="AD38" s="723">
        <v>0</v>
      </c>
    </row>
    <row r="39" spans="2:30" ht="99.75" customHeight="1">
      <c r="B39" s="723" t="s">
        <v>520</v>
      </c>
      <c r="C39" s="723" t="s">
        <v>520</v>
      </c>
      <c r="D39" s="723" t="s">
        <v>520</v>
      </c>
      <c r="E39" s="723" t="s">
        <v>520</v>
      </c>
      <c r="F39" s="724" t="s">
        <v>520</v>
      </c>
      <c r="G39" s="725">
        <v>0</v>
      </c>
      <c r="H39" s="724">
        <v>0</v>
      </c>
      <c r="I39" s="745">
        <v>0</v>
      </c>
      <c r="J39" s="726" t="s">
        <v>520</v>
      </c>
      <c r="K39" s="726" t="s">
        <v>520</v>
      </c>
      <c r="L39" s="726" t="s">
        <v>520</v>
      </c>
      <c r="M39" s="745">
        <v>0</v>
      </c>
      <c r="N39" s="726">
        <v>0</v>
      </c>
      <c r="O39" s="747">
        <v>0</v>
      </c>
      <c r="P39" s="723">
        <v>0</v>
      </c>
      <c r="Q39" s="724">
        <v>0</v>
      </c>
      <c r="R39" s="726">
        <v>0</v>
      </c>
      <c r="S39" s="726">
        <v>0</v>
      </c>
      <c r="T39" s="726">
        <v>0</v>
      </c>
      <c r="U39" s="726">
        <v>0</v>
      </c>
      <c r="V39" s="726">
        <v>0</v>
      </c>
      <c r="W39" s="726">
        <v>0</v>
      </c>
      <c r="X39" s="726">
        <v>0</v>
      </c>
      <c r="Y39" s="726">
        <v>0</v>
      </c>
      <c r="Z39" s="726" t="s">
        <v>520</v>
      </c>
      <c r="AA39" s="725">
        <v>0</v>
      </c>
      <c r="AB39" s="723">
        <v>0</v>
      </c>
      <c r="AC39" s="723">
        <v>0</v>
      </c>
      <c r="AD39" s="723">
        <v>0</v>
      </c>
    </row>
    <row r="40" spans="2:30" ht="99.75" customHeight="1" thickBot="1">
      <c r="B40" s="723" t="s">
        <v>520</v>
      </c>
      <c r="C40" s="723" t="s">
        <v>520</v>
      </c>
      <c r="D40" s="723" t="s">
        <v>520</v>
      </c>
      <c r="E40" s="723" t="s">
        <v>520</v>
      </c>
      <c r="F40" s="724" t="s">
        <v>520</v>
      </c>
      <c r="G40" s="717">
        <v>0</v>
      </c>
      <c r="H40" s="716">
        <v>0</v>
      </c>
      <c r="I40" s="746">
        <v>0</v>
      </c>
      <c r="J40" s="718" t="s">
        <v>520</v>
      </c>
      <c r="K40" s="718" t="s">
        <v>520</v>
      </c>
      <c r="L40" s="718" t="s">
        <v>520</v>
      </c>
      <c r="M40" s="746">
        <v>0</v>
      </c>
      <c r="N40" s="718">
        <v>0</v>
      </c>
      <c r="O40" s="748">
        <v>0</v>
      </c>
      <c r="P40" s="715">
        <v>0</v>
      </c>
      <c r="Q40" s="716">
        <v>0</v>
      </c>
      <c r="R40" s="718">
        <v>0</v>
      </c>
      <c r="S40" s="718">
        <v>0</v>
      </c>
      <c r="T40" s="718">
        <v>0</v>
      </c>
      <c r="U40" s="718">
        <v>0</v>
      </c>
      <c r="V40" s="718">
        <v>0</v>
      </c>
      <c r="W40" s="718">
        <v>0</v>
      </c>
      <c r="X40" s="718">
        <v>0</v>
      </c>
      <c r="Y40" s="718">
        <v>0</v>
      </c>
      <c r="Z40" s="718" t="s">
        <v>520</v>
      </c>
      <c r="AA40" s="717">
        <v>0</v>
      </c>
      <c r="AB40" s="715">
        <v>0</v>
      </c>
      <c r="AC40" s="715">
        <v>0</v>
      </c>
      <c r="AD40" s="715">
        <v>0</v>
      </c>
    </row>
    <row r="41" spans="2:30" ht="17.25" customHeight="1">
      <c r="B41" s="706"/>
      <c r="C41" s="706"/>
      <c r="D41" s="706"/>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row>
    <row r="42" spans="2:16" ht="21.75" customHeight="1">
      <c r="B42" s="733"/>
      <c r="C42" s="733"/>
      <c r="D42" s="733"/>
      <c r="E42" s="733"/>
      <c r="F42" s="733"/>
      <c r="G42" s="733"/>
      <c r="H42" s="733"/>
      <c r="I42" s="733"/>
      <c r="J42" s="733"/>
      <c r="K42" s="733"/>
      <c r="L42" s="733"/>
      <c r="M42" s="733"/>
      <c r="N42" s="733"/>
      <c r="O42" s="733"/>
      <c r="P42" s="733"/>
    </row>
    <row r="43" spans="2:34" ht="21.75" customHeight="1">
      <c r="B43" s="733"/>
      <c r="C43" s="733"/>
      <c r="D43" s="733"/>
      <c r="E43" s="733"/>
      <c r="F43" s="733"/>
      <c r="G43" s="733"/>
      <c r="H43" s="733"/>
      <c r="I43" s="733"/>
      <c r="J43" s="733"/>
      <c r="K43" s="733"/>
      <c r="L43" s="733"/>
      <c r="M43" s="733"/>
      <c r="N43" s="733"/>
      <c r="O43" s="733"/>
      <c r="P43" s="733"/>
      <c r="Q43" s="734"/>
      <c r="R43" s="734"/>
      <c r="S43" s="734"/>
      <c r="T43" s="734"/>
      <c r="U43" s="734"/>
      <c r="V43" s="734"/>
      <c r="W43" s="734"/>
      <c r="X43" s="734"/>
      <c r="Y43" s="734"/>
      <c r="Z43" s="734"/>
      <c r="AA43" s="734"/>
      <c r="AB43" s="734"/>
      <c r="AC43" s="734"/>
      <c r="AD43" s="734"/>
      <c r="AF43" s="735"/>
      <c r="AG43" s="735"/>
      <c r="AH43" s="735"/>
    </row>
    <row r="44" spans="2:30" ht="21.75" customHeight="1">
      <c r="B44" s="733"/>
      <c r="C44" s="733"/>
      <c r="D44" s="733"/>
      <c r="E44" s="733"/>
      <c r="F44" s="733"/>
      <c r="G44" s="733"/>
      <c r="H44" s="733"/>
      <c r="I44" s="733"/>
      <c r="J44" s="733"/>
      <c r="K44" s="733"/>
      <c r="L44" s="733"/>
      <c r="M44" s="733"/>
      <c r="N44" s="733"/>
      <c r="O44" s="733"/>
      <c r="P44" s="733"/>
      <c r="Q44" s="734"/>
      <c r="R44" s="734"/>
      <c r="S44" s="734"/>
      <c r="T44" s="734"/>
      <c r="U44" s="734"/>
      <c r="V44" s="734"/>
      <c r="W44" s="734"/>
      <c r="X44" s="734"/>
      <c r="Y44" s="734"/>
      <c r="Z44" s="734"/>
      <c r="AA44" s="734"/>
      <c r="AB44" s="734"/>
      <c r="AC44" s="734"/>
      <c r="AD44" s="734"/>
    </row>
    <row r="45" spans="2:30" ht="21.75" customHeight="1">
      <c r="B45" s="733"/>
      <c r="C45" s="733"/>
      <c r="D45" s="733"/>
      <c r="E45" s="733"/>
      <c r="F45" s="733"/>
      <c r="G45" s="733"/>
      <c r="H45" s="733"/>
      <c r="I45" s="733"/>
      <c r="J45" s="733"/>
      <c r="K45" s="733"/>
      <c r="L45" s="733"/>
      <c r="M45" s="733"/>
      <c r="N45" s="733"/>
      <c r="O45" s="733"/>
      <c r="P45" s="733"/>
      <c r="Q45" s="734"/>
      <c r="R45" s="734"/>
      <c r="S45" s="734"/>
      <c r="T45" s="734"/>
      <c r="U45" s="734"/>
      <c r="V45" s="734"/>
      <c r="W45" s="734"/>
      <c r="X45" s="734"/>
      <c r="Y45" s="734"/>
      <c r="Z45" s="734"/>
      <c r="AA45" s="734"/>
      <c r="AB45" s="734"/>
      <c r="AC45" s="734"/>
      <c r="AD45" s="734"/>
    </row>
    <row r="46" spans="2:34" ht="21.75" customHeight="1">
      <c r="B46" s="733"/>
      <c r="C46" s="733"/>
      <c r="D46" s="733"/>
      <c r="E46" s="733"/>
      <c r="F46" s="733"/>
      <c r="G46" s="733"/>
      <c r="H46" s="733"/>
      <c r="I46" s="733"/>
      <c r="J46" s="733"/>
      <c r="K46" s="733"/>
      <c r="L46" s="733"/>
      <c r="M46" s="733"/>
      <c r="N46" s="733"/>
      <c r="O46" s="733"/>
      <c r="P46" s="733"/>
      <c r="Q46" s="734"/>
      <c r="R46" s="734"/>
      <c r="S46" s="734"/>
      <c r="T46" s="734"/>
      <c r="U46" s="734"/>
      <c r="V46" s="734"/>
      <c r="W46" s="734"/>
      <c r="X46" s="734"/>
      <c r="Y46" s="734"/>
      <c r="Z46" s="734"/>
      <c r="AA46" s="734"/>
      <c r="AB46" s="734"/>
      <c r="AC46" s="734"/>
      <c r="AD46" s="734"/>
      <c r="AF46" s="735"/>
      <c r="AG46" s="735"/>
      <c r="AH46" s="735"/>
    </row>
    <row r="47" spans="2:30" ht="21.75" customHeight="1">
      <c r="B47" s="733"/>
      <c r="C47" s="733"/>
      <c r="D47" s="733"/>
      <c r="E47" s="733"/>
      <c r="F47" s="733"/>
      <c r="G47" s="733"/>
      <c r="H47" s="733"/>
      <c r="I47" s="733"/>
      <c r="J47" s="733"/>
      <c r="K47" s="733"/>
      <c r="L47" s="733"/>
      <c r="M47" s="733"/>
      <c r="N47" s="733"/>
      <c r="O47" s="733"/>
      <c r="P47" s="733"/>
      <c r="Q47" s="734"/>
      <c r="R47" s="734"/>
      <c r="S47" s="734"/>
      <c r="T47" s="734"/>
      <c r="U47" s="734"/>
      <c r="V47" s="734"/>
      <c r="W47" s="734"/>
      <c r="X47" s="734"/>
      <c r="Y47" s="734"/>
      <c r="Z47" s="734"/>
      <c r="AA47" s="734"/>
      <c r="AB47" s="734"/>
      <c r="AC47" s="734"/>
      <c r="AD47" s="734"/>
    </row>
    <row r="48" spans="2:16" ht="21.75" customHeight="1">
      <c r="B48" s="733"/>
      <c r="C48" s="733"/>
      <c r="D48" s="733"/>
      <c r="E48" s="733"/>
      <c r="F48" s="733"/>
      <c r="G48" s="733"/>
      <c r="H48" s="733"/>
      <c r="I48" s="733"/>
      <c r="J48" s="733"/>
      <c r="K48" s="733"/>
      <c r="L48" s="733"/>
      <c r="M48" s="733"/>
      <c r="N48" s="733"/>
      <c r="O48" s="733"/>
      <c r="P48" s="733"/>
    </row>
    <row r="49" spans="2:16" ht="21.75" customHeight="1">
      <c r="B49" s="733"/>
      <c r="C49" s="733"/>
      <c r="D49" s="733"/>
      <c r="E49" s="733"/>
      <c r="F49" s="733"/>
      <c r="G49" s="733"/>
      <c r="H49" s="733"/>
      <c r="I49" s="733"/>
      <c r="J49" s="733"/>
      <c r="K49" s="733"/>
      <c r="L49" s="733"/>
      <c r="M49" s="733"/>
      <c r="N49" s="733"/>
      <c r="O49" s="733"/>
      <c r="P49" s="733"/>
    </row>
    <row r="50" spans="2:16" ht="21.75" customHeight="1">
      <c r="B50" s="733"/>
      <c r="C50" s="733"/>
      <c r="D50" s="733"/>
      <c r="E50" s="733"/>
      <c r="F50" s="733"/>
      <c r="G50" s="733"/>
      <c r="H50" s="733"/>
      <c r="I50" s="733"/>
      <c r="J50" s="733"/>
      <c r="K50" s="733"/>
      <c r="L50" s="733"/>
      <c r="M50" s="733"/>
      <c r="N50" s="733"/>
      <c r="O50" s="733"/>
      <c r="P50" s="733"/>
    </row>
  </sheetData>
  <mergeCells count="32">
    <mergeCell ref="L9:L11"/>
    <mergeCell ref="AA10:AA11"/>
    <mergeCell ref="M9:M11"/>
    <mergeCell ref="B8:B11"/>
    <mergeCell ref="I9:I11"/>
    <mergeCell ref="C8:C11"/>
    <mergeCell ref="F9:F11"/>
    <mergeCell ref="D8:D11"/>
    <mergeCell ref="E8:E11"/>
    <mergeCell ref="H9:H10"/>
    <mergeCell ref="J9:J11"/>
    <mergeCell ref="K9:K11"/>
    <mergeCell ref="F8:G8"/>
    <mergeCell ref="G9:G11"/>
    <mergeCell ref="AD8:AD11"/>
    <mergeCell ref="O9:O11"/>
    <mergeCell ref="P9:P11"/>
    <mergeCell ref="X10:X11"/>
    <mergeCell ref="Y10:Y11"/>
    <mergeCell ref="Z10:Z11"/>
    <mergeCell ref="Z9:AA9"/>
    <mergeCell ref="W10:W11"/>
    <mergeCell ref="N9:N11"/>
    <mergeCell ref="AA4:AC4"/>
    <mergeCell ref="AA6:AC6"/>
    <mergeCell ref="AB8:AB11"/>
    <mergeCell ref="AC8:AC11"/>
    <mergeCell ref="Q8:AA8"/>
    <mergeCell ref="Q10:R10"/>
    <mergeCell ref="S10:T10"/>
    <mergeCell ref="U10:V10"/>
    <mergeCell ref="W9:Y9"/>
  </mergeCells>
  <printOptions horizontalCentered="1" verticalCentered="1"/>
  <pageMargins left="0" right="0" top="0" bottom="0" header="0" footer="0"/>
  <pageSetup fitToHeight="1" fitToWidth="1" horizontalDpi="600" verticalDpi="600" orientation="landscape" paperSize="8" scale="27" r:id="rId1"/>
</worksheet>
</file>

<file path=xl/worksheets/sheet9.xml><?xml version="1.0" encoding="utf-8"?>
<worksheet xmlns="http://schemas.openxmlformats.org/spreadsheetml/2006/main" xmlns:r="http://schemas.openxmlformats.org/officeDocument/2006/relationships">
  <sheetPr codeName="Sheet9">
    <tabColor indexed="10"/>
    <pageSetUpPr fitToPage="1"/>
  </sheetPr>
  <dimension ref="B1:H15"/>
  <sheetViews>
    <sheetView zoomScale="75" zoomScaleNormal="75" zoomScaleSheetLayoutView="50" workbookViewId="0" topLeftCell="A1">
      <selection activeCell="H7" sqref="H7"/>
    </sheetView>
  </sheetViews>
  <sheetFormatPr defaultColWidth="9.140625" defaultRowHeight="15"/>
  <cols>
    <col min="1" max="1" width="3.8515625" style="749" customWidth="1"/>
    <col min="2" max="2" width="7.140625" style="749" customWidth="1"/>
    <col min="3" max="3" width="35.8515625" style="749" customWidth="1"/>
    <col min="4" max="4" width="25.00390625" style="749" customWidth="1"/>
    <col min="5" max="7" width="21.421875" style="749" customWidth="1"/>
    <col min="8" max="8" width="21.421875" style="750" customWidth="1"/>
    <col min="9" max="16384" width="11.421875" style="749" customWidth="1"/>
  </cols>
  <sheetData>
    <row r="1" spans="2:8" ht="22.5">
      <c r="B1" s="762" t="s">
        <v>495</v>
      </c>
      <c r="C1" s="763"/>
      <c r="D1" s="763"/>
      <c r="E1" s="763"/>
      <c r="F1" s="763"/>
      <c r="G1" s="763"/>
      <c r="H1" s="764"/>
    </row>
    <row r="2" spans="2:8" ht="22.5">
      <c r="B2" s="1416" t="s">
        <v>423</v>
      </c>
      <c r="C2" s="1417"/>
      <c r="D2" s="1417"/>
      <c r="E2" s="1417"/>
      <c r="F2" s="1417"/>
      <c r="G2" s="1417"/>
      <c r="H2" s="1418"/>
    </row>
    <row r="3" spans="2:8" ht="14.25" customHeight="1">
      <c r="B3" s="765"/>
      <c r="C3" s="766"/>
      <c r="D3" s="766"/>
      <c r="E3" s="766"/>
      <c r="F3" s="766"/>
      <c r="G3" s="766"/>
      <c r="H3" s="767"/>
    </row>
    <row r="4" spans="2:8" ht="14.25" customHeight="1">
      <c r="B4" s="765"/>
      <c r="C4" s="766"/>
      <c r="E4" s="751" t="s">
        <v>33</v>
      </c>
      <c r="F4" s="790"/>
      <c r="G4" s="791"/>
      <c r="H4" s="768"/>
    </row>
    <row r="5" spans="2:8" ht="14.25" customHeight="1">
      <c r="B5" s="765"/>
      <c r="C5" s="766"/>
      <c r="E5" s="752"/>
      <c r="F5" s="538"/>
      <c r="G5" s="538"/>
      <c r="H5" s="768"/>
    </row>
    <row r="6" spans="2:8" ht="14.25" customHeight="1">
      <c r="B6" s="765"/>
      <c r="C6" s="766"/>
      <c r="E6" s="751" t="s">
        <v>34</v>
      </c>
      <c r="F6" s="790"/>
      <c r="G6" s="791"/>
      <c r="H6" s="768"/>
    </row>
    <row r="7" spans="2:8" ht="14.25" customHeight="1">
      <c r="B7" s="769"/>
      <c r="C7" s="770"/>
      <c r="D7" s="771"/>
      <c r="E7" s="771"/>
      <c r="F7" s="771"/>
      <c r="G7" s="771"/>
      <c r="H7" s="1472" t="s">
        <v>522</v>
      </c>
    </row>
    <row r="8" spans="2:8" ht="78.75">
      <c r="B8" s="784"/>
      <c r="C8" s="785"/>
      <c r="D8" s="785"/>
      <c r="E8" s="786" t="s">
        <v>484</v>
      </c>
      <c r="F8" s="787" t="s">
        <v>485</v>
      </c>
      <c r="G8" s="807" t="s">
        <v>514</v>
      </c>
      <c r="H8" s="788" t="s">
        <v>427</v>
      </c>
    </row>
    <row r="9" spans="2:8" ht="15.75">
      <c r="B9" s="772"/>
      <c r="C9" s="753"/>
      <c r="D9" s="753"/>
      <c r="E9" s="754" t="s">
        <v>486</v>
      </c>
      <c r="F9" s="754" t="s">
        <v>487</v>
      </c>
      <c r="G9" s="754" t="s">
        <v>488</v>
      </c>
      <c r="H9" s="773" t="s">
        <v>515</v>
      </c>
    </row>
    <row r="10" spans="2:8" ht="30" customHeight="1">
      <c r="B10" s="774" t="s">
        <v>363</v>
      </c>
      <c r="C10" s="755"/>
      <c r="D10" s="756"/>
      <c r="E10" s="761">
        <f>+E11+E12+E13+E14+E15</f>
        <v>0</v>
      </c>
      <c r="F10" s="761">
        <f>+F11+F12+F13+F14+F15</f>
        <v>0</v>
      </c>
      <c r="G10" s="806"/>
      <c r="H10" s="775">
        <f>+H11+H12+H13+H14+H15</f>
        <v>0</v>
      </c>
    </row>
    <row r="11" spans="2:8" ht="30" customHeight="1">
      <c r="B11" s="776"/>
      <c r="C11" s="757" t="s">
        <v>489</v>
      </c>
      <c r="D11" s="758"/>
      <c r="E11" s="759">
        <v>0</v>
      </c>
      <c r="F11" s="760">
        <v>0</v>
      </c>
      <c r="G11" s="808">
        <v>0</v>
      </c>
      <c r="H11" s="777">
        <v>0</v>
      </c>
    </row>
    <row r="12" spans="2:8" ht="30" customHeight="1">
      <c r="B12" s="776"/>
      <c r="C12" s="757" t="s">
        <v>490</v>
      </c>
      <c r="D12" s="758"/>
      <c r="E12" s="759">
        <v>0</v>
      </c>
      <c r="F12" s="760">
        <v>0</v>
      </c>
      <c r="G12" s="808">
        <v>8</v>
      </c>
      <c r="H12" s="777">
        <v>0</v>
      </c>
    </row>
    <row r="13" spans="2:8" ht="30" customHeight="1">
      <c r="B13" s="776"/>
      <c r="C13" s="757" t="s">
        <v>491</v>
      </c>
      <c r="D13" s="758"/>
      <c r="E13" s="759">
        <v>0</v>
      </c>
      <c r="F13" s="760">
        <v>0</v>
      </c>
      <c r="G13" s="808">
        <v>50</v>
      </c>
      <c r="H13" s="777">
        <v>0</v>
      </c>
    </row>
    <row r="14" spans="2:8" ht="30" customHeight="1">
      <c r="B14" s="776"/>
      <c r="C14" s="757" t="s">
        <v>492</v>
      </c>
      <c r="D14" s="758"/>
      <c r="E14" s="759">
        <v>0</v>
      </c>
      <c r="F14" s="760">
        <v>0</v>
      </c>
      <c r="G14" s="808">
        <v>75</v>
      </c>
      <c r="H14" s="777">
        <v>0</v>
      </c>
    </row>
    <row r="15" spans="2:8" ht="30" customHeight="1" thickBot="1">
      <c r="B15" s="778"/>
      <c r="C15" s="779" t="s">
        <v>493</v>
      </c>
      <c r="D15" s="780"/>
      <c r="E15" s="781">
        <v>0</v>
      </c>
      <c r="F15" s="782">
        <v>0</v>
      </c>
      <c r="G15" s="809">
        <v>100</v>
      </c>
      <c r="H15" s="783">
        <v>0</v>
      </c>
    </row>
  </sheetData>
  <mergeCells count="1">
    <mergeCell ref="B2:H2"/>
  </mergeCells>
  <printOptions horizontalCentered="1" verticalCentered="1"/>
  <pageMargins left="0" right="0" top="0" bottom="0" header="0" footer="0"/>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ififnr</dc:creator>
  <cp:keywords/>
  <dc:description/>
  <cp:lastModifiedBy>galec001</cp:lastModifiedBy>
  <cp:lastPrinted>2008-04-09T08:34:25Z</cp:lastPrinted>
  <dcterms:created xsi:type="dcterms:W3CDTF">2005-05-20T11:13:52Z</dcterms:created>
  <dcterms:modified xsi:type="dcterms:W3CDTF">2008-04-09T08:37:45Z</dcterms:modified>
  <cp:category/>
  <cp:version/>
  <cp:contentType/>
  <cp:contentStatus/>
</cp:coreProperties>
</file>